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BE41" i="9"/>
  <c r="AM41" i="9"/>
  <c r="U41" i="9"/>
  <c r="C41" i="9"/>
  <c r="BE40" i="9"/>
  <c r="AM40" i="9"/>
  <c r="U40" i="9"/>
  <c r="C40" i="9"/>
  <c r="BE39" i="9"/>
  <c r="AM39" i="9"/>
  <c r="U39" i="9"/>
  <c r="C39" i="9"/>
  <c r="BE38" i="9"/>
  <c r="AM38" i="9"/>
  <c r="U38" i="9"/>
  <c r="C38" i="9"/>
  <c r="BE37" i="9"/>
  <c r="AM37" i="9"/>
  <c r="U37" i="9"/>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BE34" i="9" l="1"/>
  <c r="BE35" i="9" s="1"/>
  <c r="BE36" i="9" s="1"/>
  <c r="U36" i="9"/>
  <c r="AM34" i="9"/>
  <c r="AM35" i="9" s="1"/>
  <c r="AM36" i="9" s="1"/>
  <c r="BW34" i="9" l="1"/>
  <c r="BW35" i="9" s="1"/>
  <c r="BW36" i="9" s="1"/>
  <c r="BW37" i="9" s="1"/>
  <c r="BW38" i="9" s="1"/>
  <c r="BW39" i="9" s="1"/>
  <c r="BW40" i="9" s="1"/>
  <c r="BW41" i="9" s="1"/>
  <c r="BW42" i="9" s="1"/>
  <c r="BW43" i="9" s="1"/>
  <c r="CO34" i="9" l="1"/>
  <c r="CO35" i="9" s="1"/>
  <c r="CO36" i="9" s="1"/>
  <c r="CO37" i="9" s="1"/>
  <c r="CO38" i="9" s="1"/>
  <c r="CO39" i="9" s="1"/>
  <c r="CO40" i="9" s="1"/>
  <c r="CO41" i="9" s="1"/>
</calcChain>
</file>

<file path=xl/sharedStrings.xml><?xml version="1.0" encoding="utf-8"?>
<sst xmlns="http://schemas.openxmlformats.org/spreadsheetml/2006/main" count="974" uniqueCount="567">
  <si>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</si>
  <si>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</si>
  <si>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</si>
  <si>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</si>
  <si>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</si>
  <si>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</si>
  <si>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</si>
  <si>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</si>
  <si>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</si>
  <si>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</si>
  <si>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</si>
  <si>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</si>
  <si>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</si>
  <si>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</si>
  <si>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</si>
  <si>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</si>
  <si>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</si>
  <si>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</si>
  <si>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</si>
  <si>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</si>
  <si>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</si>
  <si>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</si>
  <si>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</si>
  <si>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</si>
  <si>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</si>
  <si>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</si>
  <si>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</si>
  <si>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</si>
  <si>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</si>
  <si>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</si>
  <si>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</si>
  <si>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</si>
  <si>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</si>
  <si>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</si>
  <si>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</si>
  <si>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</si>
  <si>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</si>
  <si>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</si>
  <si>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</si>
  <si>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</si>
  <si>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</si>
  <si>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</si>
  <si>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</si>
  <si>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</si>
  <si>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</si>
  <si>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</si>
  <si>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</si>
  <si>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</si>
  <si>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</si>
  <si>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</si>
  <si>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</si>
  <si>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</si>
  <si>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</si>
  <si>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</si>
  <si>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</si>
  <si>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</si>
  <si>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</si>
  <si>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</si>
  <si>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</si>
  <si>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</si>
  <si>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</si>
  <si>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</si>
  <si>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</si>
  <si>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</si>
  <si>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</si>
  <si>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</si>
  <si>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</si>
  <si>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</si>
  <si>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</si>
  <si>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</si>
  <si>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</si>
  <si>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</si>
  <si>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</si>
  <si>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</si>
  <si>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</si>
  <si>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</si>
  <si>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</si>
  <si>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</si>
  <si>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</si>
  <si>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</si>
  <si>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</si>
  <si>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</si>
  <si>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姫路市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</si>
  <si>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</si>
  <si>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</si>
  <si>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</si>
  <si>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</si>
  <si>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</si>
  <si>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</si>
  <si>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</si>
  <si>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</si>
  <si>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</si>
  <si>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</si>
  <si>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</si>
  <si>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</si>
  <si>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</si>
  <si>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</si>
  <si>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</si>
  <si>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</si>
  <si>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</si>
  <si>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</si>
  <si>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</si>
  <si>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</si>
  <si>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</si>
  <si>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</si>
  <si>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</si>
  <si>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</si>
  <si>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</si>
  <si>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</si>
  <si>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</si>
  <si>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</si>
  <si>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</si>
  <si>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</si>
  <si>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</si>
  <si>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</si>
  <si>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</si>
  <si>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</si>
  <si>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</si>
  <si>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</si>
  <si>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</si>
  <si>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</si>
  <si>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</si>
  <si>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</si>
  <si>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</si>
  <si>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</si>
  <si>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</si>
  <si>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</si>
  <si>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</si>
  <si>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</si>
  <si>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</si>
  <si>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</si>
  <si>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</si>
  <si>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</si>
  <si>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</si>
  <si>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</si>
  <si>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</si>
  <si>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</si>
  <si>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</si>
  <si>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</si>
  <si>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</si>
  <si>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</si>
  <si>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</si>
  <si>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</si>
  <si>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</si>
  <si>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</si>
  <si>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</si>
  <si>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</si>
  <si>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</si>
  <si>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</si>
  <si>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</si>
  <si>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</si>
  <si>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</si>
  <si>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</si>
  <si>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</si>
  <si>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</si>
  <si>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</si>
  <si>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</si>
  <si>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</si>
  <si>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</si>
  <si>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</si>
  <si>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</si>
  <si>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</si>
  <si>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</si>
  <si>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</si>
  <si>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</si>
  <si>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</si>
  <si>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</si>
  <si>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</si>
  <si>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</si>
  <si>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</si>
  <si>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</si>
  <si>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</si>
  <si>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</si>
  <si>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</si>
  <si>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</si>
  <si>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</si>
  <si>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</si>
  <si>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</si>
  <si>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</si>
  <si>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</si>
  <si>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</si>
  <si>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</si>
  <si>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</si>
  <si>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</si>
  <si>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</si>
  <si>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</si>
  <si>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</si>
  <si>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</si>
  <si>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</si>
  <si>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</si>
  <si>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</si>
  <si>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</si>
  <si>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</si>
  <si>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</si>
  <si>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</si>
  <si>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兵庫県姫路市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</si>
  <si>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</si>
  <si>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</si>
  <si>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</si>
  <si>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</si>
  <si>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</si>
  <si>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</si>
  <si>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</si>
  <si>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</si>
  <si>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</si>
  <si>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</si>
  <si>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</si>
  <si>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</si>
  <si>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</si>
  <si>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</si>
  <si>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</si>
  <si>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</si>
  <si>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</si>
  <si>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</si>
  <si>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</si>
  <si>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</si>
  <si>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</si>
  <si>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</si>
  <si>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</si>
  <si>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</si>
  <si>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</si>
  <si>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</si>
  <si>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</si>
  <si>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</si>
  <si>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</si>
  <si>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</si>
  <si>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</si>
  <si>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</si>
  <si>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</si>
  <si>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</si>
  <si>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</si>
  <si>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</si>
  <si>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</si>
  <si>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</si>
  <si>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</si>
  <si>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</si>
  <si>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</si>
  <si>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</si>
  <si>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</si>
  <si>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</si>
  <si>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</si>
  <si>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</si>
  <si>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</si>
  <si>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</si>
  <si>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</si>
  <si>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</si>
  <si>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</si>
  <si>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</si>
  <si>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</si>
  <si>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</si>
  <si>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</si>
  <si>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</si>
  <si>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</si>
  <si>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</si>
  <si>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</si>
  <si>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</si>
  <si>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</si>
  <si>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</si>
  <si>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</si>
  <si>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</si>
  <si>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</si>
  <si>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</si>
  <si>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</si>
  <si>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</si>
  <si>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</si>
  <si>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</si>
  <si>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</si>
  <si>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</si>
  <si>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</si>
  <si>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</si>
  <si>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</si>
  <si>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</si>
  <si>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</si>
  <si>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</si>
  <si>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</si>
  <si>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</si>
  <si>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</si>
  <si>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</si>
  <si>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</si>
  <si>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</si>
  <si>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</si>
  <si>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</si>
  <si>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</si>
  <si>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</si>
  <si>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</si>
  <si>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</si>
  <si>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</si>
  <si>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</si>
  <si>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</si>
  <si>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</si>
  <si>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</si>
  <si>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</si>
  <si>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</si>
  <si>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</si>
  <si>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</si>
  <si>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</si>
  <si>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</si>
  <si>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</si>
  <si>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</si>
  <si>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</si>
  <si>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</si>
  <si>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</si>
  <si>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</si>
  <si>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</si>
  <si>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</si>
  <si>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</si>
  <si>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</si>
  <si>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</si>
  <si>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</si>
  <si>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</si>
  <si>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</si>
  <si>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</si>
  <si>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</si>
  <si>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</si>
  <si>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その他</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</si>
  <si>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</si>
  <si>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</si>
  <si>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</si>
  <si>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</si>
  <si>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</si>
  <si>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</si>
  <si>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</si>
  <si>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</si>
  <si>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</si>
  <si>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</si>
  <si>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</si>
  <si>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</si>
  <si>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</si>
  <si>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</si>
  <si>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</si>
  <si>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</si>
  <si>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</si>
  <si>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</si>
  <si>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</si>
  <si>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</si>
  <si>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</si>
  <si>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</si>
  <si>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</si>
  <si>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</si>
  <si>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</si>
  <si>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</si>
  <si>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</si>
  <si>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</si>
  <si>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兵庫県姫路市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</si>
  <si>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</si>
  <si>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</si>
  <si>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</si>
  <si>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</si>
  <si>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</si>
  <si>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</si>
  <si>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</si>
  <si>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</si>
  <si>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</si>
  <si>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</si>
  <si>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</si>
  <si>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</si>
  <si>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</si>
  <si>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</si>
  <si>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</si>
  <si>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</si>
  <si>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</si>
  <si>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</si>
  <si>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</si>
  <si>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</si>
  <si>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母子・寡婦福祉資金貸付特別会計</t>
    <phoneticPr fontId="5"/>
  </si>
  <si>
    <t>奨学学術振興事業特別会計</t>
    <phoneticPr fontId="5"/>
  </si>
  <si>
    <t>財政健全化調整特別会計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</si>
  <si>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</si>
  <si>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</si>
  <si>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</si>
  <si>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</si>
  <si>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</si>
  <si>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</si>
  <si>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</si>
  <si>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</si>
  <si>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</si>
  <si>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</si>
  <si>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</si>
  <si>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</si>
  <si>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</si>
  <si>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</si>
  <si>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</si>
  <si>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</si>
  <si>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</si>
  <si>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</si>
  <si>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</si>
  <si>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都市開発整備事業会計</t>
    <phoneticPr fontId="5"/>
  </si>
  <si>
    <t>集落排水事業特別会計</t>
    <phoneticPr fontId="5"/>
  </si>
  <si>
    <t>法非適用企業</t>
    <phoneticPr fontId="5"/>
  </si>
  <si>
    <t>中央卸売市場事業特別会計</t>
    <phoneticPr fontId="5"/>
  </si>
  <si>
    <t>食肉センター事業特別会計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</si>
  <si>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</si>
  <si>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</si>
  <si>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</si>
  <si>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</si>
  <si>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</si>
  <si>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</si>
  <si>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</si>
  <si>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</si>
  <si>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</si>
  <si>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</si>
  <si>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</si>
  <si>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</si>
  <si>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</si>
  <si>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</si>
  <si>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</si>
  <si>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</si>
  <si>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</si>
  <si>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</si>
  <si>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</si>
  <si>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</si>
  <si>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</si>
  <si>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</si>
  <si>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</si>
  <si>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</si>
  <si>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</si>
  <si>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</si>
  <si>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</si>
  <si>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</si>
  <si>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</si>
  <si>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</si>
  <si>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</si>
  <si>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</si>
  <si>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</si>
  <si>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</si>
  <si>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</si>
  <si>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</si>
  <si>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</si>
  <si>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</si>
  <si>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</si>
  <si>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</si>
  <si>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</si>
  <si>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</si>
  <si>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</si>
  <si>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</si>
  <si>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</si>
  <si>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</si>
  <si>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</si>
  <si>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</si>
  <si>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</si>
  <si>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</si>
  <si>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</si>
  <si>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</si>
  <si>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集落排水事業特別会計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</si>
  <si>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</si>
  <si>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</si>
  <si>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</si>
  <si>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</si>
  <si>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</si>
  <si>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</si>
  <si>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</si>
  <si>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</si>
  <si>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</si>
  <si>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</si>
  <si>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</si>
  <si>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</si>
  <si>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</si>
  <si>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</si>
  <si>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</si>
  <si>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</si>
  <si>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</si>
  <si>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</si>
  <si>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</si>
  <si>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</si>
  <si>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</si>
  <si>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</si>
  <si>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</si>
  <si>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</si>
  <si>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</si>
  <si>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</si>
  <si>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</si>
  <si>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</si>
  <si>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</si>
  <si>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</si>
  <si>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</si>
  <si>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</si>
  <si>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</si>
  <si>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</si>
  <si>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</si>
  <si>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</si>
  <si>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</si>
  <si>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</si>
  <si>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</si>
  <si>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</si>
  <si>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</si>
  <si>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</si>
  <si>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</si>
  <si>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</si>
  <si>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</si>
  <si>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</si>
  <si>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</si>
  <si>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</si>
  <si>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</si>
  <si>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</si>
  <si>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</si>
  <si>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</si>
  <si>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</si>
  <si>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</si>
  <si>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</si>
  <si>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</si>
  <si>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</si>
  <si>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</si>
  <si>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</si>
  <si>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</si>
  <si>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</si>
  <si>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</si>
  <si>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</si>
  <si>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</si>
  <si>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</si>
  <si>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</si>
  <si>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</si>
  <si>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</si>
  <si>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</si>
  <si>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</si>
  <si>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</si>
  <si>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</si>
  <si>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</si>
  <si>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</si>
  <si>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</si>
  <si>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</si>
  <si>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</si>
  <si>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</si>
  <si>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</si>
  <si>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</si>
  <si>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</si>
  <si>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</si>
  <si>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</si>
  <si>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</si>
  <si>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都市開発整備事業会計</t>
  </si>
  <si>
    <t>国民健康保険事業特別会計</t>
  </si>
  <si>
    <t>下水道事業会計</t>
  </si>
  <si>
    <t>介護保険事業特別会計</t>
  </si>
  <si>
    <t>中央卸売市場事業特別会計</t>
  </si>
  <si>
    <t>後期高齢者医療事業特別会計</t>
  </si>
  <si>
    <t>その他会計（赤字）</t>
  </si>
  <si>
    <t>▲ 0.84</t>
  </si>
  <si>
    <t>▲ 0.77</t>
  </si>
  <si>
    <t>▲ 0.71</t>
  </si>
  <si>
    <t>その他会計（黒字）</t>
  </si>
  <si>
    <t>-</t>
    <phoneticPr fontId="2"/>
  </si>
  <si>
    <t>-</t>
    <phoneticPr fontId="2"/>
  </si>
  <si>
    <t>-</t>
    <phoneticPr fontId="2"/>
  </si>
  <si>
    <t>-</t>
    <phoneticPr fontId="2"/>
  </si>
  <si>
    <t>加古川市外二市共有公会堂事務組合</t>
    <rPh sb="0" eb="3">
      <t>カコガワ</t>
    </rPh>
    <rPh sb="3" eb="4">
      <t>シ</t>
    </rPh>
    <rPh sb="4" eb="5">
      <t>ガイ</t>
    </rPh>
    <rPh sb="5" eb="7">
      <t>ニシ</t>
    </rPh>
    <rPh sb="7" eb="9">
      <t>キョウユウ</t>
    </rPh>
    <rPh sb="9" eb="12">
      <t>コウカイドウ</t>
    </rPh>
    <rPh sb="12" eb="16">
      <t>ジムクミアイ</t>
    </rPh>
    <phoneticPr fontId="2"/>
  </si>
  <si>
    <t>-</t>
    <phoneticPr fontId="2"/>
  </si>
  <si>
    <t>市川町他三ヶ市町共有財産事務組合</t>
    <rPh sb="0" eb="3">
      <t>イチカワチョウ</t>
    </rPh>
    <rPh sb="3" eb="4">
      <t>ホカ</t>
    </rPh>
    <rPh sb="4" eb="5">
      <t>サン</t>
    </rPh>
    <rPh sb="6" eb="8">
      <t>シチョウ</t>
    </rPh>
    <rPh sb="8" eb="10">
      <t>キョウユウ</t>
    </rPh>
    <rPh sb="10" eb="12">
      <t>ザイサン</t>
    </rPh>
    <rPh sb="12" eb="14">
      <t>ジム</t>
    </rPh>
    <rPh sb="14" eb="16">
      <t>クミアイ</t>
    </rPh>
    <phoneticPr fontId="2"/>
  </si>
  <si>
    <t>-</t>
    <phoneticPr fontId="2"/>
  </si>
  <si>
    <t>中播衛生施設事務組合</t>
    <rPh sb="0" eb="4">
      <t>チュウバンエイセイ</t>
    </rPh>
    <rPh sb="4" eb="6">
      <t>シセツ</t>
    </rPh>
    <rPh sb="6" eb="10">
      <t>ジムクミアイ</t>
    </rPh>
    <phoneticPr fontId="2"/>
  </si>
  <si>
    <t>兵庫県競馬組合</t>
    <rPh sb="0" eb="3">
      <t>ヒョウゴケン</t>
    </rPh>
    <rPh sb="3" eb="7">
      <t>ケイバクミアイ</t>
    </rPh>
    <phoneticPr fontId="2"/>
  </si>
  <si>
    <t>姫路福崎斎苑施設事務組合</t>
    <rPh sb="0" eb="2">
      <t>ヒメジ</t>
    </rPh>
    <rPh sb="2" eb="4">
      <t>フクサキ</t>
    </rPh>
    <rPh sb="4" eb="6">
      <t>サイエン</t>
    </rPh>
    <rPh sb="6" eb="8">
      <t>シセツ</t>
    </rPh>
    <rPh sb="8" eb="12">
      <t>ジムクミアイ</t>
    </rPh>
    <phoneticPr fontId="2"/>
  </si>
  <si>
    <t>中播農業共済事務組合</t>
    <rPh sb="0" eb="2">
      <t>チュウバン</t>
    </rPh>
    <rPh sb="2" eb="6">
      <t>ノウギョウキョウサイ</t>
    </rPh>
    <rPh sb="6" eb="10">
      <t>ジムクミアイ</t>
    </rPh>
    <phoneticPr fontId="2"/>
  </si>
  <si>
    <t>くれさか環境事務組合</t>
    <rPh sb="4" eb="6">
      <t>カンキョウ</t>
    </rPh>
    <rPh sb="6" eb="10">
      <t>ジムクミアイ</t>
    </rPh>
    <phoneticPr fontId="2"/>
  </si>
  <si>
    <t>にしはりま環境事務組合</t>
    <rPh sb="5" eb="11">
      <t>カンキョウジムクミアイ</t>
    </rPh>
    <phoneticPr fontId="2"/>
  </si>
  <si>
    <t>兵庫県後期高齢者医療広域連合（一般会計）</t>
    <rPh sb="0" eb="3">
      <t>ヒョウゴケン</t>
    </rPh>
    <rPh sb="3" eb="8">
      <t>コウキコウレイシャ</t>
    </rPh>
    <rPh sb="8" eb="10">
      <t>イリョウ</t>
    </rPh>
    <rPh sb="10" eb="12">
      <t>コウイキ</t>
    </rPh>
    <rPh sb="12" eb="14">
      <t>レンゴウ</t>
    </rPh>
    <rPh sb="15" eb="19">
      <t>イッパンカイケイ</t>
    </rPh>
    <phoneticPr fontId="2"/>
  </si>
  <si>
    <t>兵庫県後期高齢者医療広域連合（特別会計）</t>
    <rPh sb="0" eb="3">
      <t>ヒョウゴケン</t>
    </rPh>
    <rPh sb="3" eb="8">
      <t>コウキコウレイシャ</t>
    </rPh>
    <rPh sb="8" eb="10">
      <t>イリョウ</t>
    </rPh>
    <rPh sb="10" eb="12">
      <t>コウイキ</t>
    </rPh>
    <rPh sb="12" eb="14">
      <t>レンゴウ</t>
    </rPh>
    <rPh sb="15" eb="17">
      <t>トクベツ</t>
    </rPh>
    <rPh sb="17" eb="19">
      <t>カイケイ</t>
    </rPh>
    <phoneticPr fontId="2"/>
  </si>
  <si>
    <t>-</t>
    <phoneticPr fontId="2"/>
  </si>
  <si>
    <t>-</t>
    <phoneticPr fontId="2"/>
  </si>
  <si>
    <t>○</t>
    <phoneticPr fontId="2"/>
  </si>
  <si>
    <t>-</t>
    <phoneticPr fontId="2"/>
  </si>
  <si>
    <t>姫路ウォーターフロント㈱</t>
    <rPh sb="0" eb="2">
      <t>ヒメジ</t>
    </rPh>
    <phoneticPr fontId="2"/>
  </si>
  <si>
    <t>アイシーエス姫路市ウェルフェアー㈱</t>
    <rPh sb="6" eb="9">
      <t>ヒメジシ</t>
    </rPh>
    <phoneticPr fontId="2"/>
  </si>
  <si>
    <t>㈱姫路ポートセンター</t>
    <rPh sb="1" eb="3">
      <t>ヒメジ</t>
    </rPh>
    <phoneticPr fontId="2"/>
  </si>
  <si>
    <t>（公財）姫路市救急医療協会</t>
    <rPh sb="1" eb="2">
      <t>コウ</t>
    </rPh>
    <rPh sb="2" eb="3">
      <t>ザイ</t>
    </rPh>
    <rPh sb="4" eb="7">
      <t>ヒメジシ</t>
    </rPh>
    <rPh sb="7" eb="11">
      <t>キュウキュウイリョウ</t>
    </rPh>
    <rPh sb="11" eb="13">
      <t>キョウカイ</t>
    </rPh>
    <phoneticPr fontId="2"/>
  </si>
  <si>
    <t>（公財）姫路市中小企業共済センター</t>
    <rPh sb="1" eb="2">
      <t>コウ</t>
    </rPh>
    <rPh sb="2" eb="3">
      <t>ザイ</t>
    </rPh>
    <rPh sb="4" eb="7">
      <t>ヒメジシ</t>
    </rPh>
    <rPh sb="7" eb="11">
      <t>チュウショウキギョウ</t>
    </rPh>
    <rPh sb="11" eb="13">
      <t>キョウサイ</t>
    </rPh>
    <phoneticPr fontId="2"/>
  </si>
  <si>
    <t>（一財）姫路市まちづくり振興機構</t>
    <rPh sb="1" eb="2">
      <t>イチ</t>
    </rPh>
    <rPh sb="2" eb="3">
      <t>ザイ</t>
    </rPh>
    <rPh sb="4" eb="7">
      <t>ヒメジシ</t>
    </rPh>
    <rPh sb="12" eb="16">
      <t>シンコウキコウ</t>
    </rPh>
    <phoneticPr fontId="2"/>
  </si>
  <si>
    <t>イーグレひめじ管理㈱</t>
    <rPh sb="7" eb="9">
      <t>カンリ</t>
    </rPh>
    <phoneticPr fontId="2"/>
  </si>
  <si>
    <t>（公財）姫路・西はりま地場産業センター</t>
    <rPh sb="1" eb="2">
      <t>コウ</t>
    </rPh>
    <rPh sb="2" eb="3">
      <t>ザイ</t>
    </rPh>
    <rPh sb="4" eb="6">
      <t>ヒメジ</t>
    </rPh>
    <rPh sb="7" eb="8">
      <t>ニシ</t>
    </rPh>
    <rPh sb="11" eb="13">
      <t>ジバ</t>
    </rPh>
    <rPh sb="13" eb="1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</si>
</sst>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77566</c:v>
                </c:pt>
                <c:pt idx="1">
                  <c:v>74282</c:v>
                </c:pt>
                <c:pt idx="2">
                  <c:v>67692</c:v>
                </c:pt>
                <c:pt idx="3">
                  <c:v>57034</c:v>
                </c:pt>
                <c:pt idx="4">
                  <c:v>67410</c:v>
                </c:pt>
              </c:numCache>
            </c:numRef>
          </c:val>
          <c:smooth val="0"/>
        </c:ser>
        <c:dLbls>
          <c:showLegendKey val="0"/>
          <c:showVal val="0"/>
          <c:showCatName val="0"/>
          <c:showSerName val="0"/>
          <c:showPercent val="0"/>
          <c:showBubbleSize val="0"/>
        </c:dLbls>
        <c:marker val="1"/>
        <c:smooth val="0"/>
        <c:axId val="90391296"/>
        <c:axId val="90393216"/>
      </c:lineChart>
      <c:catAx>
        <c:axId val="903912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93216"/>
        <c:crosses val="autoZero"/>
        <c:auto val="1"/>
        <c:lblAlgn val="ctr"/>
        <c:lblOffset val="100"/>
        <c:tickLblSkip val="1"/>
        <c:tickMarkSkip val="1"/>
        <c:noMultiLvlLbl val="0"/>
      </c:catAx>
      <c:valAx>
        <c:axId val="9039321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0391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4.97</c:v>
                </c:pt>
                <c:pt idx="1">
                  <c:v>5.2</c:v>
                </c:pt>
                <c:pt idx="2">
                  <c:v>4.8</c:v>
                </c:pt>
                <c:pt idx="3">
                  <c:v>4.67</c:v>
                </c:pt>
                <c:pt idx="4">
                  <c:v>4.8499999999999996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9.0299999999999994</c:v>
                </c:pt>
                <c:pt idx="1">
                  <c:v>8.8800000000000008</c:v>
                </c:pt>
                <c:pt idx="2">
                  <c:v>11.95</c:v>
                </c:pt>
                <c:pt idx="3">
                  <c:v>11.9</c:v>
                </c:pt>
                <c:pt idx="4">
                  <c:v>11.82</c:v>
                </c:pt>
              </c:numCache>
            </c:numRef>
          </c:val>
        </c:ser>
        <c:dLbls>
          <c:showLegendKey val="0"/>
          <c:showVal val="0"/>
          <c:showCatName val="0"/>
          <c:showSerName val="0"/>
          <c:showPercent val="0"/>
          <c:showBubbleSize val="0"/>
        </c:dLbls>
        <c:gapWidth val="250"/>
        <c:overlap val="100"/>
        <c:axId val="106458496"/>
        <c:axId val="1064688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1.08</c:v>
                </c:pt>
                <c:pt idx="1">
                  <c:v>0.44</c:v>
                </c:pt>
                <c:pt idx="2">
                  <c:v>3.46</c:v>
                </c:pt>
                <c:pt idx="3">
                  <c:v>0.47</c:v>
                </c:pt>
                <c:pt idx="4">
                  <c:v>1.02</c:v>
                </c:pt>
              </c:numCache>
            </c:numRef>
          </c:val>
          <c:smooth val="0"/>
        </c:ser>
        <c:dLbls>
          <c:showLegendKey val="0"/>
          <c:showVal val="0"/>
          <c:showCatName val="0"/>
          <c:showSerName val="0"/>
          <c:showPercent val="0"/>
          <c:showBubbleSize val="0"/>
        </c:dLbls>
        <c:marker val="1"/>
        <c:smooth val="0"/>
        <c:axId val="106458496"/>
        <c:axId val="106468864"/>
      </c:lineChart>
      <c:catAx>
        <c:axId val="106458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468864"/>
        <c:crosses val="autoZero"/>
        <c:auto val="1"/>
        <c:lblAlgn val="ctr"/>
        <c:lblOffset val="100"/>
        <c:tickLblSkip val="1"/>
        <c:tickMarkSkip val="1"/>
        <c:noMultiLvlLbl val="0"/>
      </c:catAx>
      <c:valAx>
        <c:axId val="106468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458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0.77</c:v>
                </c:pt>
                <c:pt idx="2">
                  <c:v>#N/A</c:v>
                </c:pt>
                <c:pt idx="3">
                  <c:v>0.76</c:v>
                </c:pt>
                <c:pt idx="4">
                  <c:v>#N/A</c:v>
                </c:pt>
                <c:pt idx="5">
                  <c:v>0.03</c:v>
                </c:pt>
                <c:pt idx="6">
                  <c:v>#N/A</c:v>
                </c:pt>
                <c:pt idx="7">
                  <c:v>0.04</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0.84</c:v>
                </c:pt>
                <c:pt idx="1">
                  <c:v>#N/A</c:v>
                </c:pt>
                <c:pt idx="2">
                  <c:v>0.77</c:v>
                </c:pt>
                <c:pt idx="3">
                  <c:v>#N/A</c:v>
                </c:pt>
                <c:pt idx="4">
                  <c:v>0.71</c:v>
                </c:pt>
                <c:pt idx="5">
                  <c:v>#N/A</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c:v>
                </c:pt>
                <c:pt idx="2">
                  <c:v>#N/A</c:v>
                </c:pt>
                <c:pt idx="3">
                  <c:v>0.1</c:v>
                </c:pt>
                <c:pt idx="4">
                  <c:v>#N/A</c:v>
                </c:pt>
                <c:pt idx="5">
                  <c:v>0.09</c:v>
                </c:pt>
                <c:pt idx="6">
                  <c:v>#N/A</c:v>
                </c:pt>
                <c:pt idx="7">
                  <c:v>0.13</c:v>
                </c:pt>
                <c:pt idx="8">
                  <c:v>#N/A</c:v>
                </c:pt>
                <c:pt idx="9">
                  <c:v>0.12</c:v>
                </c:pt>
              </c:numCache>
            </c:numRef>
          </c:val>
        </c:ser>
        <c:ser>
          <c:idx val="3"/>
          <c:order val="3"/>
          <c:tx>
            <c:strRef>
              <c:f>データシート!$A$30</c:f>
              <c:strCache>
                <c:ptCount val="1"/>
                <c:pt idx="0">
                  <c:v>中央卸売市場事業特別会計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c:v>
                </c:pt>
                <c:pt idx="2">
                  <c:v>#N/A</c:v>
                </c:pt>
                <c:pt idx="3">
                  <c:v>0.12</c:v>
                </c:pt>
                <c:pt idx="4">
                  <c:v>#N/A</c:v>
                </c:pt>
                <c:pt idx="5">
                  <c:v>0.11</c:v>
                </c:pt>
                <c:pt idx="6">
                  <c:v>#N/A</c:v>
                </c:pt>
                <c:pt idx="7">
                  <c:v>0.14000000000000001</c:v>
                </c:pt>
                <c:pt idx="8">
                  <c:v>#N/A</c:v>
                </c:pt>
                <c:pt idx="9">
                  <c:v>0.14000000000000001</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1.81</c:v>
                </c:pt>
                <c:pt idx="2">
                  <c:v>#N/A</c:v>
                </c:pt>
                <c:pt idx="3">
                  <c:v>1.49</c:v>
                </c:pt>
                <c:pt idx="4">
                  <c:v>#N/A</c:v>
                </c:pt>
                <c:pt idx="5">
                  <c:v>1.32</c:v>
                </c:pt>
                <c:pt idx="6">
                  <c:v>#N/A</c:v>
                </c:pt>
                <c:pt idx="7">
                  <c:v>0.77</c:v>
                </c:pt>
                <c:pt idx="8">
                  <c:v>#N/A</c:v>
                </c:pt>
                <c:pt idx="9">
                  <c:v>0.79</c:v>
                </c:pt>
              </c:numCache>
            </c:numRef>
          </c:val>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#N/A</c:v>
                </c:pt>
                <c:pt idx="5">
                  <c:v>1</c:v>
                </c:pt>
                <c:pt idx="6">
                  <c:v>#N/A</c:v>
                </c:pt>
                <c:pt idx="7">
                  <c:v>1.17</c:v>
                </c:pt>
                <c:pt idx="8">
                  <c:v>#N/A</c:v>
                </c:pt>
                <c:pt idx="9">
                  <c:v>1.56</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4.97</c:v>
                </c:pt>
                <c:pt idx="2">
                  <c:v>#N/A</c:v>
                </c:pt>
                <c:pt idx="3">
                  <c:v>4.2699999999999996</c:v>
                </c:pt>
                <c:pt idx="4">
                  <c:v>#N/A</c:v>
                </c:pt>
                <c:pt idx="5">
                  <c:v>4.34</c:v>
                </c:pt>
                <c:pt idx="6">
                  <c:v>#N/A</c:v>
                </c:pt>
                <c:pt idx="7">
                  <c:v>4.09</c:v>
                </c:pt>
                <c:pt idx="8">
                  <c:v>#N/A</c:v>
                </c:pt>
                <c:pt idx="9">
                  <c:v>3.95</c:v>
                </c:pt>
              </c:numCache>
            </c:numRef>
          </c:val>
        </c:ser>
        <c:ser>
          <c:idx val="7"/>
          <c:order val="7"/>
          <c:tx>
            <c:strRef>
              <c:f>データシート!$A$34</c:f>
              <c:strCache>
                <c:ptCount val="1"/>
                <c:pt idx="0">
                  <c:v>都市開発整備事業会計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3.87</c:v>
                </c:pt>
                <c:pt idx="2">
                  <c:v>#N/A</c:v>
                </c:pt>
                <c:pt idx="3">
                  <c:v>3.68</c:v>
                </c:pt>
                <c:pt idx="4">
                  <c:v>#N/A</c:v>
                </c:pt>
                <c:pt idx="5">
                  <c:v>4.1900000000000004</c:v>
                </c:pt>
                <c:pt idx="6">
                  <c:v>#N/A</c:v>
                </c:pt>
                <c:pt idx="7">
                  <c:v>4.2</c:v>
                </c:pt>
                <c:pt idx="8">
                  <c:v>#N/A</c:v>
                </c:pt>
                <c:pt idx="9">
                  <c:v>4.1500000000000004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3.14</c:v>
                </c:pt>
                <c:pt idx="2">
                  <c:v>#N/A</c:v>
                </c:pt>
                <c:pt idx="3">
                  <c:v>3</c:v>
                </c:pt>
                <c:pt idx="4">
                  <c:v>#N/A</c:v>
                </c:pt>
                <c:pt idx="5">
                  <c:v>3.67</c:v>
                </c:pt>
                <c:pt idx="6">
                  <c:v>#N/A</c:v>
                </c:pt>
                <c:pt idx="7">
                  <c:v>4.0199999999999996</c:v>
                </c:pt>
                <c:pt idx="8">
                  <c:v>#N/A</c:v>
                </c:pt>
                <c:pt idx="9">
                  <c:v>4.16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4.96</c:v>
                </c:pt>
                <c:pt idx="2">
                  <c:v>#N/A</c:v>
                </c:pt>
                <c:pt idx="3">
                  <c:v>5.19</c:v>
                </c:pt>
                <c:pt idx="4">
                  <c:v>#N/A</c:v>
                </c:pt>
                <c:pt idx="5">
                  <c:v>4.8</c:v>
                </c:pt>
                <c:pt idx="6">
                  <c:v>#N/A</c:v>
                </c:pt>
                <c:pt idx="7">
                  <c:v>4.67</c:v>
                </c:pt>
                <c:pt idx="8">
                  <c:v>#N/A</c:v>
                </c:pt>
                <c:pt idx="9">
                  <c:v>4.8499999999999996</c:v>
                </c:pt>
              </c:numCache>
            </c:numRef>
          </c:val>
        </c:ser>
        <c:dLbls>
          <c:showLegendKey val="0"/>
          <c:showVal val="0"/>
          <c:showCatName val="0"/>
          <c:showSerName val="0"/>
          <c:showPercent val="0"/>
          <c:showBubbleSize val="0"/>
        </c:dLbls>
        <c:gapWidth val="150"/>
        <c:overlap val="100"/>
        <c:axId val="106563072"/>
        <c:axId val="106564608"/>
      </c:barChart>
      <c:catAx>
        <c:axId val="106563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64608"/>
        <c:crosses val="autoZero"/>
        <c:auto val="1"/>
        <c:lblAlgn val="ctr"/>
        <c:lblOffset val="100"/>
        <c:tickLblSkip val="1"/>
        <c:tickMarkSkip val="1"/>
        <c:noMultiLvlLbl val="0"/>
      </c:catAx>
      <c:valAx>
        <c:axId val="106564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63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23556</c:v>
                </c:pt>
                <c:pt idx="5">
                  <c:v>23393</c:v>
                </c:pt>
                <c:pt idx="8">
                  <c:v>23479</c:v>
                </c:pt>
                <c:pt idx="11">
                  <c:v>24192</c:v>
                </c:pt>
                <c:pt idx="14">
                  <c:v>24077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9</c:v>
                </c:pt>
                <c:pt idx="3">
                  <c:v>10</c:v>
                </c:pt>
                <c:pt idx="6">
                  <c:v>9</c:v>
                </c:pt>
                <c:pt idx="9">
                  <c:v>8</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802</c:v>
                </c:pt>
                <c:pt idx="3">
                  <c:v>842</c:v>
                </c:pt>
                <c:pt idx="6">
                  <c:v>646</c:v>
                </c:pt>
                <c:pt idx="9">
                  <c:v>491</c:v>
                </c:pt>
                <c:pt idx="12">
                  <c:v>461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553</c:v>
                </c:pt>
                <c:pt idx="3">
                  <c:v>345</c:v>
                </c:pt>
                <c:pt idx="6">
                  <c:v>196</c:v>
                </c:pt>
                <c:pt idx="9">
                  <c:v>200</c:v>
                </c:pt>
                <c:pt idx="12">
                  <c:v>151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12201</c:v>
                </c:pt>
                <c:pt idx="3">
                  <c:v>12189</c:v>
                </c:pt>
                <c:pt idx="6">
                  <c:v>11175</c:v>
                </c:pt>
                <c:pt idx="9">
                  <c:v>10123</c:v>
                </c:pt>
                <c:pt idx="12">
                  <c:v>9804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77</c:v>
                </c:pt>
                <c:pt idx="3">
                  <c:v>87</c:v>
                </c:pt>
                <c:pt idx="6">
                  <c:v>122</c:v>
                </c:pt>
                <c:pt idx="9">
                  <c:v>132</c:v>
                </c:pt>
                <c:pt idx="12">
                  <c:v>142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19540</c:v>
                </c:pt>
                <c:pt idx="3">
                  <c:v>20793</c:v>
                </c:pt>
                <c:pt idx="6">
                  <c:v>20636</c:v>
                </c:pt>
                <c:pt idx="9">
                  <c:v>20297</c:v>
                </c:pt>
                <c:pt idx="12">
                  <c:v>20965</c:v>
                </c:pt>
              </c:numCache>
            </c:numRef>
          </c:val>
        </c:ser>
        <c:dLbls>
          <c:showLegendKey val="0"/>
          <c:showVal val="0"/>
          <c:showCatName val="0"/>
          <c:showSerName val="0"/>
          <c:showPercent val="0"/>
          <c:showBubbleSize val="0"/>
        </c:dLbls>
        <c:gapWidth val="100"/>
        <c:overlap val="100"/>
        <c:axId val="105554688"/>
        <c:axId val="1055566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9626</c:v>
                </c:pt>
                <c:pt idx="2">
                  <c:v>#N/A</c:v>
                </c:pt>
                <c:pt idx="3">
                  <c:v>#N/A</c:v>
                </c:pt>
                <c:pt idx="4">
                  <c:v>10873</c:v>
                </c:pt>
                <c:pt idx="5">
                  <c:v>#N/A</c:v>
                </c:pt>
                <c:pt idx="6">
                  <c:v>#N/A</c:v>
                </c:pt>
                <c:pt idx="7">
                  <c:v>9305</c:v>
                </c:pt>
                <c:pt idx="8">
                  <c:v>#N/A</c:v>
                </c:pt>
                <c:pt idx="9">
                  <c:v>#N/A</c:v>
                </c:pt>
                <c:pt idx="10">
                  <c:v>7059</c:v>
                </c:pt>
                <c:pt idx="11">
                  <c:v>#N/A</c:v>
                </c:pt>
                <c:pt idx="12">
                  <c:v>#N/A</c:v>
                </c:pt>
                <c:pt idx="13">
                  <c:v>7448</c:v>
                </c:pt>
                <c:pt idx="14">
                  <c:v>#N/A</c:v>
                </c:pt>
              </c:numCache>
            </c:numRef>
          </c:val>
          <c:smooth val="0"/>
        </c:ser>
        <c:dLbls>
          <c:showLegendKey val="0"/>
          <c:showVal val="0"/>
          <c:showCatName val="0"/>
          <c:showSerName val="0"/>
          <c:showPercent val="0"/>
          <c:showBubbleSize val="0"/>
        </c:dLbls>
        <c:marker val="1"/>
        <c:smooth val="0"/>
        <c:axId val="105554688"/>
        <c:axId val="105556608"/>
      </c:lineChart>
      <c:catAx>
        <c:axId val="105554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556608"/>
        <c:crosses val="autoZero"/>
        <c:auto val="1"/>
        <c:lblAlgn val="ctr"/>
        <c:lblOffset val="100"/>
        <c:tickLblSkip val="1"/>
        <c:tickMarkSkip val="1"/>
        <c:noMultiLvlLbl val="0"/>
      </c:catAx>
      <c:valAx>
        <c:axId val="105556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54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196897</c:v>
                </c:pt>
                <c:pt idx="5">
                  <c:v>200716</c:v>
                </c:pt>
                <c:pt idx="8">
                  <c:v>198587</c:v>
                </c:pt>
                <c:pt idx="11">
                  <c:v>197059</c:v>
                </c:pt>
                <c:pt idx="14">
                  <c:v>197312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56130</c:v>
                </c:pt>
                <c:pt idx="5">
                  <c:v>55775</c:v>
                </c:pt>
                <c:pt idx="8">
                  <c:v>51921</c:v>
                </c:pt>
                <c:pt idx="11">
                  <c:v>49860</c:v>
                </c:pt>
                <c:pt idx="14">
                  <c:v>49491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37484</c:v>
                </c:pt>
                <c:pt idx="5">
                  <c:v>45561</c:v>
                </c:pt>
                <c:pt idx="8">
                  <c:v>44884</c:v>
                </c:pt>
                <c:pt idx="11">
                  <c:v>48632</c:v>
                </c:pt>
                <c:pt idx="14">
                  <c:v>49903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22629</c:v>
                </c:pt>
                <c:pt idx="3">
                  <c:v>18583</c:v>
                </c:pt>
                <c:pt idx="6">
                  <c:v>8886</c:v>
                </c:pt>
                <c:pt idx="9">
                  <c:v>7861</c:v>
                </c:pt>
                <c:pt idx="12">
                  <c:v>1648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30932</c:v>
                </c:pt>
                <c:pt idx="3">
                  <c:v>29105</c:v>
                </c:pt>
                <c:pt idx="6">
                  <c:v>29719</c:v>
                </c:pt>
                <c:pt idx="9">
                  <c:v>30168</c:v>
                </c:pt>
                <c:pt idx="12">
                  <c:v>30505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1189</c:v>
                </c:pt>
                <c:pt idx="3">
                  <c:v>1018</c:v>
                </c:pt>
                <c:pt idx="6">
                  <c:v>1127</c:v>
                </c:pt>
                <c:pt idx="9">
                  <c:v>1140</c:v>
                </c:pt>
                <c:pt idx="12">
                  <c:v>856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131142</c:v>
                </c:pt>
                <c:pt idx="3">
                  <c:v>125913</c:v>
                </c:pt>
                <c:pt idx="6">
                  <c:v>118279</c:v>
                </c:pt>
                <c:pt idx="9">
                  <c:v>110520</c:v>
                </c:pt>
                <c:pt idx="12">
                  <c:v>102586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7800</c:v>
                </c:pt>
                <c:pt idx="3">
                  <c:v>7452</c:v>
                </c:pt>
                <c:pt idx="6">
                  <c:v>6159</c:v>
                </c:pt>
                <c:pt idx="9">
                  <c:v>4945</c:v>
                </c:pt>
                <c:pt idx="12">
                  <c:v>3989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196499</c:v>
                </c:pt>
                <c:pt idx="3">
                  <c:v>202610</c:v>
                </c:pt>
                <c:pt idx="6">
                  <c:v>198760</c:v>
                </c:pt>
                <c:pt idx="9">
                  <c:v>197488</c:v>
                </c:pt>
                <c:pt idx="12">
                  <c:v>200008</c:v>
                </c:pt>
              </c:numCache>
            </c:numRef>
          </c:val>
        </c:ser>
        <c:dLbls>
          <c:showLegendKey val="0"/>
          <c:showVal val="0"/>
          <c:showCatName val="0"/>
          <c:showSerName val="0"/>
          <c:showPercent val="0"/>
          <c:showBubbleSize val="0"/>
        </c:dLbls>
        <c:gapWidth val="100"/>
        <c:overlap val="100"/>
        <c:axId val="83960576"/>
        <c:axId val="83962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99679</c:v>
                </c:pt>
                <c:pt idx="2">
                  <c:v>#N/A</c:v>
                </c:pt>
                <c:pt idx="3">
                  <c:v>#N/A</c:v>
                </c:pt>
                <c:pt idx="4">
                  <c:v>82628</c:v>
                </c:pt>
                <c:pt idx="5">
                  <c:v>#N/A</c:v>
                </c:pt>
                <c:pt idx="6">
                  <c:v>#N/A</c:v>
                </c:pt>
                <c:pt idx="7">
                  <c:v>67538</c:v>
                </c:pt>
                <c:pt idx="8">
                  <c:v>#N/A</c:v>
                </c:pt>
                <c:pt idx="9">
                  <c:v>#N/A</c:v>
                </c:pt>
                <c:pt idx="10">
                  <c:v>56569</c:v>
                </c:pt>
                <c:pt idx="11">
                  <c:v>#N/A</c:v>
                </c:pt>
                <c:pt idx="12">
                  <c:v>#N/A</c:v>
                </c:pt>
                <c:pt idx="13">
                  <c:v>42885</c:v>
                </c:pt>
                <c:pt idx="14">
                  <c:v>#N/A</c:v>
                </c:pt>
              </c:numCache>
            </c:numRef>
          </c:val>
          <c:smooth val="0"/>
        </c:ser>
        <c:dLbls>
          <c:showLegendKey val="0"/>
          <c:showVal val="0"/>
          <c:showCatName val="0"/>
          <c:showSerName val="0"/>
          <c:showPercent val="0"/>
          <c:showBubbleSize val="0"/>
        </c:dLbls>
        <c:marker val="1"/>
        <c:smooth val="0"/>
        <c:axId val="83960576"/>
        <c:axId val="83962496"/>
      </c:lineChart>
      <c:catAx>
        <c:axId val="83960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3962496"/>
        <c:crosses val="autoZero"/>
        <c:auto val="1"/>
        <c:lblAlgn val="ctr"/>
        <c:lblOffset val="100"/>
        <c:tickLblSkip val="1"/>
        <c:tickMarkSkip val="1"/>
        <c:noMultiLvlLbl val="0"/>
      </c:catAx>
      <c:valAx>
        <c:axId val="83962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3960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兵庫県姫路市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543,991
533,868
534.44
215,872,897
207,234,045
5,809,994
119,710,898
199,618,888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42.4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類似団体平均より良い数値となっているが、</a:t>
          </a:r>
          <a:r>
            <a:rPr kumimoji="1" lang="ja-JP" altLang="en-US" sz="1300">
              <a:latin typeface="ＭＳ Ｐゴシック"/>
            </a:rPr>
            <a:t>リーマンショックに伴う市民税法人税割等の減により、</a:t>
          </a:r>
          <a:r>
            <a:rPr kumimoji="1" lang="en-US" altLang="ja-JP" sz="1300">
              <a:latin typeface="ＭＳ Ｐゴシック"/>
            </a:rPr>
            <a:t>22</a:t>
          </a:r>
          <a:r>
            <a:rPr kumimoji="1" lang="ja-JP" altLang="en-US" sz="1300">
              <a:latin typeface="ＭＳ Ｐゴシック"/>
            </a:rPr>
            <a:t>年度に前年から</a:t>
          </a:r>
          <a:r>
            <a:rPr kumimoji="1" lang="en-US" altLang="ja-JP" sz="1300">
              <a:latin typeface="ＭＳ Ｐゴシック"/>
            </a:rPr>
            <a:t>4</a:t>
          </a:r>
          <a:r>
            <a:rPr kumimoji="1" lang="ja-JP" altLang="en-US" sz="1300">
              <a:latin typeface="ＭＳ Ｐゴシック"/>
            </a:rPr>
            <a:t>ポイント減となって以降は、概ね横ばいとなっている。</a:t>
          </a:r>
          <a:endParaRPr kumimoji="1" lang="en-US" altLang="ja-JP" sz="1300">
            <a:latin typeface="ＭＳ Ｐゴシック"/>
          </a:endParaRPr>
        </a:p>
        <a:p>
          <a:r>
            <a:rPr kumimoji="1" lang="ja-JP" altLang="en-US" sz="1300">
              <a:latin typeface="ＭＳ Ｐゴシック"/>
            </a:rPr>
            <a:t>　今後も行財政構造改革のさらなる推進による経費節減・合理化を積極的に行うとともに、税収等の収納率の向上や新たな自主財源確保に取り組み、健全な財政運営に努める。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132080</xdr:rowOff>
    </xdr:from>
    <xdr:to>
      <xdr:col>7</xdr:col>
      <xdr:colOff>152400</xdr:colOff>
      <xdr:row>38</xdr:row>
      <xdr:rowOff>156210</xdr:rowOff>
    </xdr:to>
    <xdr:cxnSp macro="">
      <xdr:nvCxnSpPr>
        <xdr:cNvPr id="66" name="直線コネクタ 65"/>
        <xdr:cNvCxnSpPr/>
      </xdr:nvCxnSpPr>
      <xdr:spPr>
        <a:xfrm flipV="1">
          <a:off x="4114800" y="664718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74947</xdr:rowOff>
    </xdr:from>
    <xdr:ext cx="762000" cy="259045"/>
    <xdr:sp macro="" textlink="">
      <xdr:nvSpPr>
        <xdr:cNvPr id="67" name="財政力平均値テキスト"/>
        <xdr:cNvSpPr txBox="1"/>
      </xdr:nvSpPr>
      <xdr:spPr>
        <a:xfrm>
          <a:off x="5041900" y="676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156210</xdr:rowOff>
    </xdr:from>
    <xdr:to>
      <xdr:col>6</xdr:col>
      <xdr:colOff>0</xdr:colOff>
      <xdr:row>38</xdr:row>
      <xdr:rowOff>156210</xdr:rowOff>
    </xdr:to>
    <xdr:cxnSp macro="">
      <xdr:nvCxnSpPr>
        <xdr:cNvPr id="69" name="直線コネクタ 68"/>
        <xdr:cNvCxnSpPr/>
      </xdr:nvCxnSpPr>
      <xdr:spPr>
        <a:xfrm>
          <a:off x="3225800" y="6671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17797</xdr:rowOff>
    </xdr:from>
    <xdr:ext cx="736600" cy="259045"/>
    <xdr:sp macro="" textlink="">
      <xdr:nvSpPr>
        <xdr:cNvPr id="71" name="テキスト ボックス 70"/>
        <xdr:cNvSpPr txBox="1"/>
      </xdr:nvSpPr>
      <xdr:spPr>
        <a:xfrm>
          <a:off x="3733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107950</xdr:rowOff>
    </xdr:from>
    <xdr:to>
      <xdr:col>4</xdr:col>
      <xdr:colOff>482600</xdr:colOff>
      <xdr:row>38</xdr:row>
      <xdr:rowOff>156210</xdr:rowOff>
    </xdr:to>
    <xdr:cxnSp macro="">
      <xdr:nvCxnSpPr>
        <xdr:cNvPr id="72" name="直線コネクタ 71"/>
        <xdr:cNvCxnSpPr/>
      </xdr:nvCxnSpPr>
      <xdr:spPr>
        <a:xfrm>
          <a:off x="2336800" y="66230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165117</xdr:rowOff>
    </xdr:from>
    <xdr:ext cx="762000" cy="259045"/>
    <xdr:sp macro="" textlink="">
      <xdr:nvSpPr>
        <xdr:cNvPr id="74" name="テキスト ボックス 73"/>
        <xdr:cNvSpPr txBox="1"/>
      </xdr:nvSpPr>
      <xdr:spPr>
        <a:xfrm>
          <a:off x="2844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11430</xdr:rowOff>
    </xdr:from>
    <xdr:to>
      <xdr:col>3</xdr:col>
      <xdr:colOff>279400</xdr:colOff>
      <xdr:row>38</xdr:row>
      <xdr:rowOff>107950</xdr:rowOff>
    </xdr:to>
    <xdr:cxnSp macro="">
      <xdr:nvCxnSpPr>
        <xdr:cNvPr id="75" name="直線コネクタ 74"/>
        <xdr:cNvCxnSpPr/>
      </xdr:nvCxnSpPr>
      <xdr:spPr>
        <a:xfrm>
          <a:off x="1447800" y="652653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140987</xdr:rowOff>
    </xdr:from>
    <xdr:ext cx="762000" cy="259045"/>
    <xdr:sp macro="" textlink="">
      <xdr:nvSpPr>
        <xdr:cNvPr id="77" name="テキスト ボックス 76"/>
        <xdr:cNvSpPr txBox="1"/>
      </xdr:nvSpPr>
      <xdr:spPr>
        <a:xfrm>
          <a:off x="1955800" y="6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68597</xdr:rowOff>
    </xdr:from>
    <xdr:ext cx="762000" cy="259045"/>
    <xdr:sp macro="" textlink="">
      <xdr:nvSpPr>
        <xdr:cNvPr id="79" name="テキスト ボックス 78"/>
        <xdr:cNvSpPr txBox="1"/>
      </xdr:nvSpPr>
      <xdr:spPr>
        <a:xfrm>
          <a:off x="10668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81280</xdr:rowOff>
    </xdr:from>
    <xdr:to>
      <xdr:col>7</xdr:col>
      <xdr:colOff>203200</xdr:colOff>
      <xdr:row>39</xdr:row>
      <xdr:rowOff>11430</xdr:rowOff>
    </xdr:to>
    <xdr:sp macro="" textlink="">
      <xdr:nvSpPr>
        <xdr:cNvPr id="85" name="円/楕円 84"/>
        <xdr:cNvSpPr/>
      </xdr:nvSpPr>
      <xdr:spPr>
        <a:xfrm>
          <a:off x="49022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97807</xdr:rowOff>
    </xdr:from>
    <xdr:ext cx="762000" cy="259045"/>
    <xdr:sp macro="" textlink="">
      <xdr:nvSpPr>
        <xdr:cNvPr id="86" name="財政力該当値テキスト"/>
        <xdr:cNvSpPr txBox="1"/>
      </xdr:nvSpPr>
      <xdr:spPr>
        <a:xfrm>
          <a:off x="5041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105410</xdr:rowOff>
    </xdr:from>
    <xdr:to>
      <xdr:col>6</xdr:col>
      <xdr:colOff>50800</xdr:colOff>
      <xdr:row>39</xdr:row>
      <xdr:rowOff>35560</xdr:rowOff>
    </xdr:to>
    <xdr:sp macro="" textlink="">
      <xdr:nvSpPr>
        <xdr:cNvPr id="87" name="円/楕円 86"/>
        <xdr:cNvSpPr/>
      </xdr:nvSpPr>
      <xdr:spPr>
        <a:xfrm>
          <a:off x="4064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45737</xdr:rowOff>
    </xdr:from>
    <xdr:ext cx="736600" cy="259045"/>
    <xdr:sp macro="" textlink="">
      <xdr:nvSpPr>
        <xdr:cNvPr id="88" name="テキスト ボックス 87"/>
        <xdr:cNvSpPr txBox="1"/>
      </xdr:nvSpPr>
      <xdr:spPr>
        <a:xfrm>
          <a:off x="3733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105410</xdr:rowOff>
    </xdr:from>
    <xdr:to>
      <xdr:col>4</xdr:col>
      <xdr:colOff>533400</xdr:colOff>
      <xdr:row>39</xdr:row>
      <xdr:rowOff>35560</xdr:rowOff>
    </xdr:to>
    <xdr:sp macro="" textlink="">
      <xdr:nvSpPr>
        <xdr:cNvPr id="89" name="円/楕円 88"/>
        <xdr:cNvSpPr/>
      </xdr:nvSpPr>
      <xdr:spPr>
        <a:xfrm>
          <a:off x="3175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45737</xdr:rowOff>
    </xdr:from>
    <xdr:ext cx="762000" cy="259045"/>
    <xdr:sp macro="" textlink="">
      <xdr:nvSpPr>
        <xdr:cNvPr id="90" name="テキスト ボックス 89"/>
        <xdr:cNvSpPr txBox="1"/>
      </xdr:nvSpPr>
      <xdr:spPr>
        <a:xfrm>
          <a:off x="2844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57150</xdr:rowOff>
    </xdr:from>
    <xdr:to>
      <xdr:col>3</xdr:col>
      <xdr:colOff>330200</xdr:colOff>
      <xdr:row>38</xdr:row>
      <xdr:rowOff>158750</xdr:rowOff>
    </xdr:to>
    <xdr:sp macro="" textlink="">
      <xdr:nvSpPr>
        <xdr:cNvPr id="91" name="円/楕円 90"/>
        <xdr:cNvSpPr/>
      </xdr:nvSpPr>
      <xdr:spPr>
        <a:xfrm>
          <a:off x="2286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168927</xdr:rowOff>
    </xdr:from>
    <xdr:ext cx="762000" cy="259045"/>
    <xdr:sp macro="" textlink="">
      <xdr:nvSpPr>
        <xdr:cNvPr id="92" name="テキスト ボックス 91"/>
        <xdr:cNvSpPr txBox="1"/>
      </xdr:nvSpPr>
      <xdr:spPr>
        <a:xfrm>
          <a:off x="1955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132080</xdr:rowOff>
    </xdr:from>
    <xdr:to>
      <xdr:col>2</xdr:col>
      <xdr:colOff>127000</xdr:colOff>
      <xdr:row>38</xdr:row>
      <xdr:rowOff>62230</xdr:rowOff>
    </xdr:to>
    <xdr:sp macro="" textlink="">
      <xdr:nvSpPr>
        <xdr:cNvPr id="93" name="円/楕円 92"/>
        <xdr:cNvSpPr/>
      </xdr:nvSpPr>
      <xdr:spPr>
        <a:xfrm>
          <a:off x="1397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72407</xdr:rowOff>
    </xdr:from>
    <xdr:ext cx="762000" cy="259045"/>
    <xdr:sp macro="" textlink="">
      <xdr:nvSpPr>
        <xdr:cNvPr id="94" name="テキスト ボックス 93"/>
        <xdr:cNvSpPr txBox="1"/>
      </xdr:nvSpPr>
      <xdr:spPr>
        <a:xfrm>
          <a:off x="1066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年度においては、分母である歳入が臨時財政対策債の増などにより</a:t>
          </a:r>
          <a:r>
            <a:rPr kumimoji="1" lang="en-US" altLang="ja-JP" sz="1300">
              <a:latin typeface="ＭＳ Ｐゴシック"/>
            </a:rPr>
            <a:t>3</a:t>
          </a:r>
          <a:r>
            <a:rPr kumimoji="1" lang="ja-JP" altLang="en-US" sz="1300">
              <a:latin typeface="ＭＳ Ｐゴシック"/>
            </a:rPr>
            <a:t>億円増加したが、算定上の分子である歳出が公債費や繰出金などで</a:t>
          </a:r>
          <a:r>
            <a:rPr kumimoji="1" lang="en-US" altLang="ja-JP" sz="1300">
              <a:latin typeface="ＭＳ Ｐゴシック"/>
            </a:rPr>
            <a:t>7</a:t>
          </a:r>
          <a:r>
            <a:rPr kumimoji="1" lang="ja-JP" altLang="en-US" sz="1300">
              <a:latin typeface="ＭＳ Ｐゴシック"/>
            </a:rPr>
            <a:t>億円の増となったため、前年度より</a:t>
          </a:r>
          <a:r>
            <a:rPr kumimoji="1" lang="en-US" altLang="ja-JP" sz="1300">
              <a:latin typeface="ＭＳ Ｐゴシック"/>
            </a:rPr>
            <a:t>0.4</a:t>
          </a:r>
          <a:r>
            <a:rPr kumimoji="1" lang="ja-JP" altLang="en-US" sz="1300">
              <a:latin typeface="ＭＳ Ｐゴシック"/>
            </a:rPr>
            <a:t>ポイント増の</a:t>
          </a:r>
          <a:r>
            <a:rPr kumimoji="1" lang="en-US" altLang="ja-JP" sz="1300">
              <a:latin typeface="ＭＳ Ｐゴシック"/>
            </a:rPr>
            <a:t>82.8%</a:t>
          </a:r>
          <a:r>
            <a:rPr kumimoji="1" lang="ja-JP" altLang="en-US" sz="1300">
              <a:latin typeface="ＭＳ Ｐゴシック"/>
            </a:rPr>
            <a:t>となったものの類似団体平均を下回る数値となっている　</a:t>
          </a:r>
          <a:endParaRPr kumimoji="1" lang="en-US" altLang="ja-JP" sz="1300">
            <a:latin typeface="ＭＳ Ｐゴシック"/>
          </a:endParaRPr>
        </a:p>
        <a:p>
          <a:r>
            <a:rPr kumimoji="1" lang="ja-JP" altLang="en-US" sz="1300">
              <a:latin typeface="ＭＳ Ｐゴシック"/>
            </a:rPr>
            <a:t>　今後も、社会保障関係費の累増などにより厳しい財政状況が続くと予想されることから、財政構造の弾力性維持のため、より積極的な行財政構造改革に努める。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100330</xdr:rowOff>
    </xdr:from>
    <xdr:to>
      <xdr:col>7</xdr:col>
      <xdr:colOff>152400</xdr:colOff>
      <xdr:row>66</xdr:row>
      <xdr:rowOff>82550</xdr:rowOff>
    </xdr:to>
    <xdr:cxnSp macro="">
      <xdr:nvCxnSpPr>
        <xdr:cNvPr id="124" name="直線コネクタ 123"/>
        <xdr:cNvCxnSpPr/>
      </xdr:nvCxnSpPr>
      <xdr:spPr>
        <a:xfrm flipV="1">
          <a:off x="4953000" y="10215880"/>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5"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6" name="直線コネクタ 125"/>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15257</xdr:rowOff>
    </xdr:from>
    <xdr:ext cx="762000" cy="259045"/>
    <xdr:sp macro="" textlink="">
      <xdr:nvSpPr>
        <xdr:cNvPr id="127" name="財政構造の弾力性最大値テキスト"/>
        <xdr:cNvSpPr txBox="1"/>
      </xdr:nvSpPr>
      <xdr:spPr>
        <a:xfrm>
          <a:off x="5041900" y="995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59</xdr:row>
      <xdr:rowOff>100330</xdr:rowOff>
    </xdr:from>
    <xdr:to>
      <xdr:col>7</xdr:col>
      <xdr:colOff>241300</xdr:colOff>
      <xdr:row>59</xdr:row>
      <xdr:rowOff>100330</xdr:rowOff>
    </xdr:to>
    <xdr:cxnSp macro="">
      <xdr:nvCxnSpPr>
        <xdr:cNvPr id="128" name="直線コネクタ 127"/>
        <xdr:cNvCxnSpPr/>
      </xdr:nvCxnSpPr>
      <xdr:spPr>
        <a:xfrm>
          <a:off x="4864100" y="10215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68156</xdr:rowOff>
    </xdr:from>
    <xdr:to>
      <xdr:col>7</xdr:col>
      <xdr:colOff>152400</xdr:colOff>
      <xdr:row>59</xdr:row>
      <xdr:rowOff>100330</xdr:rowOff>
    </xdr:to>
    <xdr:cxnSp macro="">
      <xdr:nvCxnSpPr>
        <xdr:cNvPr id="129" name="直線コネクタ 128"/>
        <xdr:cNvCxnSpPr/>
      </xdr:nvCxnSpPr>
      <xdr:spPr>
        <a:xfrm>
          <a:off x="4114800" y="1018370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78333</xdr:rowOff>
    </xdr:from>
    <xdr:ext cx="762000" cy="259045"/>
    <xdr:sp macro="" textlink="">
      <xdr:nvSpPr>
        <xdr:cNvPr id="130" name="財政構造の弾力性平均値テキスト"/>
        <xdr:cNvSpPr txBox="1"/>
      </xdr:nvSpPr>
      <xdr:spPr>
        <a:xfrm>
          <a:off x="5041900" y="10708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106256</xdr:rowOff>
    </xdr:from>
    <xdr:to>
      <xdr:col>7</xdr:col>
      <xdr:colOff>203200</xdr:colOff>
      <xdr:row>63</xdr:row>
      <xdr:rowOff>36406</xdr:rowOff>
    </xdr:to>
    <xdr:sp macro="" textlink="">
      <xdr:nvSpPr>
        <xdr:cNvPr id="131" name="フローチャート : 判断 130"/>
        <xdr:cNvSpPr/>
      </xdr:nvSpPr>
      <xdr:spPr>
        <a:xfrm>
          <a:off x="49022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44027</xdr:rowOff>
    </xdr:from>
    <xdr:to>
      <xdr:col>6</xdr:col>
      <xdr:colOff>0</xdr:colOff>
      <xdr:row>59</xdr:row>
      <xdr:rowOff>68156</xdr:rowOff>
    </xdr:to>
    <xdr:cxnSp macro="">
      <xdr:nvCxnSpPr>
        <xdr:cNvPr id="132" name="直線コネクタ 131"/>
        <xdr:cNvCxnSpPr/>
      </xdr:nvCxnSpPr>
      <xdr:spPr>
        <a:xfrm>
          <a:off x="3225800" y="1015957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3" name="フローチャート : 判断 132"/>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4" name="テキスト ボックス 133"/>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19896</xdr:rowOff>
    </xdr:from>
    <xdr:to>
      <xdr:col>4</xdr:col>
      <xdr:colOff>482600</xdr:colOff>
      <xdr:row>59</xdr:row>
      <xdr:rowOff>44027</xdr:rowOff>
    </xdr:to>
    <xdr:cxnSp macro="">
      <xdr:nvCxnSpPr>
        <xdr:cNvPr id="135" name="直線コネクタ 134"/>
        <xdr:cNvCxnSpPr/>
      </xdr:nvCxnSpPr>
      <xdr:spPr>
        <a:xfrm>
          <a:off x="2336800" y="1013544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6" name="フローチャート : 判断 135"/>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37271</xdr:rowOff>
    </xdr:from>
    <xdr:ext cx="762000" cy="259045"/>
    <xdr:sp macro="" textlink="">
      <xdr:nvSpPr>
        <xdr:cNvPr id="137" name="テキスト ボックス 136"/>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19896</xdr:rowOff>
    </xdr:from>
    <xdr:to>
      <xdr:col>3</xdr:col>
      <xdr:colOff>279400</xdr:colOff>
      <xdr:row>60</xdr:row>
      <xdr:rowOff>129963</xdr:rowOff>
    </xdr:to>
    <xdr:cxnSp macro="">
      <xdr:nvCxnSpPr>
        <xdr:cNvPr id="138" name="直線コネクタ 137"/>
        <xdr:cNvCxnSpPr/>
      </xdr:nvCxnSpPr>
      <xdr:spPr>
        <a:xfrm flipV="1">
          <a:off x="1447800" y="10135446"/>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98213</xdr:rowOff>
    </xdr:from>
    <xdr:to>
      <xdr:col>3</xdr:col>
      <xdr:colOff>330200</xdr:colOff>
      <xdr:row>63</xdr:row>
      <xdr:rowOff>28363</xdr:rowOff>
    </xdr:to>
    <xdr:sp macro="" textlink="">
      <xdr:nvSpPr>
        <xdr:cNvPr id="139" name="フローチャート : 判断 138"/>
        <xdr:cNvSpPr/>
      </xdr:nvSpPr>
      <xdr:spPr>
        <a:xfrm>
          <a:off x="2286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13140</xdr:rowOff>
    </xdr:from>
    <xdr:ext cx="762000" cy="259045"/>
    <xdr:sp macro="" textlink="">
      <xdr:nvSpPr>
        <xdr:cNvPr id="140" name="テキスト ボックス 139"/>
        <xdr:cNvSpPr txBox="1"/>
      </xdr:nvSpPr>
      <xdr:spPr>
        <a:xfrm>
          <a:off x="1955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1" name="フローチャート : 判断 140"/>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42" name="テキスト ボックス 141"/>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59</xdr:row>
      <xdr:rowOff>49530</xdr:rowOff>
    </xdr:from>
    <xdr:to>
      <xdr:col>7</xdr:col>
      <xdr:colOff>203200</xdr:colOff>
      <xdr:row>59</xdr:row>
      <xdr:rowOff>151130</xdr:rowOff>
    </xdr:to>
    <xdr:sp macro="" textlink="">
      <xdr:nvSpPr>
        <xdr:cNvPr id="148" name="円/楕円 147"/>
        <xdr:cNvSpPr/>
      </xdr:nvSpPr>
      <xdr:spPr>
        <a:xfrm>
          <a:off x="49022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142257</xdr:rowOff>
    </xdr:from>
    <xdr:ext cx="762000" cy="259045"/>
    <xdr:sp macro="" textlink="">
      <xdr:nvSpPr>
        <xdr:cNvPr id="149" name="財政構造の弾力性該当値テキスト"/>
        <xdr:cNvSpPr txBox="1"/>
      </xdr:nvSpPr>
      <xdr:spPr>
        <a:xfrm>
          <a:off x="5041900" y="1008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17356</xdr:rowOff>
    </xdr:from>
    <xdr:to>
      <xdr:col>6</xdr:col>
      <xdr:colOff>50800</xdr:colOff>
      <xdr:row>59</xdr:row>
      <xdr:rowOff>118956</xdr:rowOff>
    </xdr:to>
    <xdr:sp macro="" textlink="">
      <xdr:nvSpPr>
        <xdr:cNvPr id="150" name="円/楕円 149"/>
        <xdr:cNvSpPr/>
      </xdr:nvSpPr>
      <xdr:spPr>
        <a:xfrm>
          <a:off x="4064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129133</xdr:rowOff>
    </xdr:from>
    <xdr:ext cx="736600" cy="259045"/>
    <xdr:sp macro="" textlink="">
      <xdr:nvSpPr>
        <xdr:cNvPr id="151" name="テキスト ボックス 150"/>
        <xdr:cNvSpPr txBox="1"/>
      </xdr:nvSpPr>
      <xdr:spPr>
        <a:xfrm>
          <a:off x="3733800" y="99017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164677</xdr:rowOff>
    </xdr:from>
    <xdr:to>
      <xdr:col>4</xdr:col>
      <xdr:colOff>533400</xdr:colOff>
      <xdr:row>59</xdr:row>
      <xdr:rowOff>94827</xdr:rowOff>
    </xdr:to>
    <xdr:sp macro="" textlink="">
      <xdr:nvSpPr>
        <xdr:cNvPr id="152" name="円/楕円 151"/>
        <xdr:cNvSpPr/>
      </xdr:nvSpPr>
      <xdr:spPr>
        <a:xfrm>
          <a:off x="31750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105004</xdr:rowOff>
    </xdr:from>
    <xdr:ext cx="762000" cy="259045"/>
    <xdr:sp macro="" textlink="">
      <xdr:nvSpPr>
        <xdr:cNvPr id="153" name="テキスト ボックス 152"/>
        <xdr:cNvSpPr txBox="1"/>
      </xdr:nvSpPr>
      <xdr:spPr>
        <a:xfrm>
          <a:off x="2844800" y="987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3</xdr:col>
      <xdr:colOff>228600</xdr:colOff>
      <xdr:row>58</xdr:row>
      <xdr:rowOff>140546</xdr:rowOff>
    </xdr:from>
    <xdr:to>
      <xdr:col>3</xdr:col>
      <xdr:colOff>330200</xdr:colOff>
      <xdr:row>59</xdr:row>
      <xdr:rowOff>70696</xdr:rowOff>
    </xdr:to>
    <xdr:sp macro="" textlink="">
      <xdr:nvSpPr>
        <xdr:cNvPr id="154" name="円/楕円 153"/>
        <xdr:cNvSpPr/>
      </xdr:nvSpPr>
      <xdr:spPr>
        <a:xfrm>
          <a:off x="22860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80873</xdr:rowOff>
    </xdr:from>
    <xdr:ext cx="762000" cy="259045"/>
    <xdr:sp macro="" textlink="">
      <xdr:nvSpPr>
        <xdr:cNvPr id="155" name="テキスト ボックス 154"/>
        <xdr:cNvSpPr txBox="1"/>
      </xdr:nvSpPr>
      <xdr:spPr>
        <a:xfrm>
          <a:off x="1955800" y="9853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79163</xdr:rowOff>
    </xdr:from>
    <xdr:to>
      <xdr:col>2</xdr:col>
      <xdr:colOff>127000</xdr:colOff>
      <xdr:row>61</xdr:row>
      <xdr:rowOff>9313</xdr:rowOff>
    </xdr:to>
    <xdr:sp macro="" textlink="">
      <xdr:nvSpPr>
        <xdr:cNvPr id="156" name="円/楕円 155"/>
        <xdr:cNvSpPr/>
      </xdr:nvSpPr>
      <xdr:spPr>
        <a:xfrm>
          <a:off x="1397000" y="1036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19490</xdr:rowOff>
    </xdr:from>
    <xdr:ext cx="762000" cy="259045"/>
    <xdr:sp macro="" textlink="">
      <xdr:nvSpPr>
        <xdr:cNvPr id="157" name="テキスト ボックス 156"/>
        <xdr:cNvSpPr txBox="1"/>
      </xdr:nvSpPr>
      <xdr:spPr>
        <a:xfrm>
          <a:off x="1066800" y="10135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[96,099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初任給基準の見直し、在職者の昇給抑制措置や経費節減などの取組みにより人件費及び物件費の削減に努めており、その結果、人口</a:t>
          </a:r>
          <a:r>
            <a:rPr kumimoji="1" lang="en-US" altLang="ja-JP" sz="1300">
              <a:latin typeface="ＭＳ Ｐゴシック"/>
            </a:rPr>
            <a:t>1</a:t>
          </a:r>
          <a:r>
            <a:rPr kumimoji="1" lang="ja-JP" altLang="en-US" sz="1300">
              <a:latin typeface="ＭＳ Ｐゴシック"/>
            </a:rPr>
            <a:t>人当りの人件費・物件費等の決算額は、</a:t>
          </a:r>
          <a:r>
            <a:rPr kumimoji="1" lang="en-US" altLang="ja-JP" sz="1300">
              <a:latin typeface="ＭＳ Ｐゴシック"/>
            </a:rPr>
            <a:t>24</a:t>
          </a:r>
          <a:r>
            <a:rPr kumimoji="1" lang="ja-JP" altLang="en-US" sz="1300">
              <a:latin typeface="ＭＳ Ｐゴシック"/>
            </a:rPr>
            <a:t>年度から減少し続けている。今後とも組織改革による効率的な業務執行体制の構築、より多様で弾力的な任用と市民参画の推進、職員の意識改革・能力開発に取り組むとともに、公共施設のマネジメントに関する基本方針に基づき、計画的な公共施設の改修に努め、経常経費の圧縮に努め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5" name="直線コネクタ 184"/>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86"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87" name="直線コネクタ 186"/>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88"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89" name="直線コネクタ 188"/>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91762</xdr:rowOff>
    </xdr:from>
    <xdr:to>
      <xdr:col>7</xdr:col>
      <xdr:colOff>152400</xdr:colOff>
      <xdr:row>81</xdr:row>
      <xdr:rowOff>104615</xdr:rowOff>
    </xdr:to>
    <xdr:cxnSp macro="">
      <xdr:nvCxnSpPr>
        <xdr:cNvPr id="190" name="直線コネクタ 189"/>
        <xdr:cNvCxnSpPr/>
      </xdr:nvCxnSpPr>
      <xdr:spPr>
        <a:xfrm flipV="1">
          <a:off x="4114800" y="13979212"/>
          <a:ext cx="838200" cy="12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96818</xdr:rowOff>
    </xdr:from>
    <xdr:ext cx="762000" cy="259045"/>
    <xdr:sp macro="" textlink="">
      <xdr:nvSpPr>
        <xdr:cNvPr id="191" name="人件費・物件費等の状況平均値テキスト"/>
        <xdr:cNvSpPr txBox="1"/>
      </xdr:nvSpPr>
      <xdr:spPr>
        <a:xfrm>
          <a:off x="5041900" y="13984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2" name="フローチャート : 判断 191"/>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104615</xdr:rowOff>
    </xdr:from>
    <xdr:to>
      <xdr:col>6</xdr:col>
      <xdr:colOff>0</xdr:colOff>
      <xdr:row>81</xdr:row>
      <xdr:rowOff>162753</xdr:rowOff>
    </xdr:to>
    <xdr:cxnSp macro="">
      <xdr:nvCxnSpPr>
        <xdr:cNvPr id="193" name="直線コネクタ 192"/>
        <xdr:cNvCxnSpPr/>
      </xdr:nvCxnSpPr>
      <xdr:spPr>
        <a:xfrm flipV="1">
          <a:off x="3225800" y="13992065"/>
          <a:ext cx="889000" cy="58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4" name="フローチャート : 判断 193"/>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53472</xdr:rowOff>
    </xdr:from>
    <xdr:ext cx="736600" cy="259045"/>
    <xdr:sp macro="" textlink="">
      <xdr:nvSpPr>
        <xdr:cNvPr id="195" name="テキスト ボックス 194"/>
        <xdr:cNvSpPr txBox="1"/>
      </xdr:nvSpPr>
      <xdr:spPr>
        <a:xfrm>
          <a:off x="3733800" y="14112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142822</xdr:rowOff>
    </xdr:from>
    <xdr:to>
      <xdr:col>4</xdr:col>
      <xdr:colOff>482600</xdr:colOff>
      <xdr:row>81</xdr:row>
      <xdr:rowOff>162753</xdr:rowOff>
    </xdr:to>
    <xdr:cxnSp macro="">
      <xdr:nvCxnSpPr>
        <xdr:cNvPr id="196" name="直線コネクタ 195"/>
        <xdr:cNvCxnSpPr/>
      </xdr:nvCxnSpPr>
      <xdr:spPr>
        <a:xfrm>
          <a:off x="2336800" y="14030272"/>
          <a:ext cx="889000" cy="19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197" name="フローチャート : 判断 196"/>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80224</xdr:rowOff>
    </xdr:from>
    <xdr:ext cx="762000" cy="259045"/>
    <xdr:sp macro="" textlink="">
      <xdr:nvSpPr>
        <xdr:cNvPr id="198" name="テキスト ボックス 197"/>
        <xdr:cNvSpPr txBox="1"/>
      </xdr:nvSpPr>
      <xdr:spPr>
        <a:xfrm>
          <a:off x="2844800" y="141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130966</xdr:rowOff>
    </xdr:from>
    <xdr:to>
      <xdr:col>3</xdr:col>
      <xdr:colOff>279400</xdr:colOff>
      <xdr:row>81</xdr:row>
      <xdr:rowOff>142822</xdr:rowOff>
    </xdr:to>
    <xdr:cxnSp macro="">
      <xdr:nvCxnSpPr>
        <xdr:cNvPr id="199" name="直線コネクタ 198"/>
        <xdr:cNvCxnSpPr/>
      </xdr:nvCxnSpPr>
      <xdr:spPr>
        <a:xfrm>
          <a:off x="1447800" y="14018416"/>
          <a:ext cx="889000" cy="11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0" name="フローチャート : 判断 199"/>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21395</xdr:rowOff>
    </xdr:from>
    <xdr:ext cx="762000" cy="259045"/>
    <xdr:sp macro="" textlink="">
      <xdr:nvSpPr>
        <xdr:cNvPr id="201" name="テキスト ボックス 200"/>
        <xdr:cNvSpPr txBox="1"/>
      </xdr:nvSpPr>
      <xdr:spPr>
        <a:xfrm>
          <a:off x="1955800" y="1408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2" name="フローチャート : 判断 201"/>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41986</xdr:rowOff>
    </xdr:from>
    <xdr:ext cx="762000" cy="259045"/>
    <xdr:sp macro="" textlink="">
      <xdr:nvSpPr>
        <xdr:cNvPr id="203" name="テキスト ボックス 202"/>
        <xdr:cNvSpPr txBox="1"/>
      </xdr:nvSpPr>
      <xdr:spPr>
        <a:xfrm>
          <a:off x="1066800" y="1410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40962</xdr:rowOff>
    </xdr:from>
    <xdr:to>
      <xdr:col>7</xdr:col>
      <xdr:colOff>203200</xdr:colOff>
      <xdr:row>81</xdr:row>
      <xdr:rowOff>142562</xdr:rowOff>
    </xdr:to>
    <xdr:sp macro="" textlink="">
      <xdr:nvSpPr>
        <xdr:cNvPr id="209" name="円/楕円 208"/>
        <xdr:cNvSpPr/>
      </xdr:nvSpPr>
      <xdr:spPr>
        <a:xfrm>
          <a:off x="4902200" y="1392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57489</xdr:rowOff>
    </xdr:from>
    <xdr:ext cx="762000" cy="259045"/>
    <xdr:sp macro="" textlink="">
      <xdr:nvSpPr>
        <xdr:cNvPr id="210" name="人件費・物件費等の状況該当値テキスト"/>
        <xdr:cNvSpPr txBox="1"/>
      </xdr:nvSpPr>
      <xdr:spPr>
        <a:xfrm>
          <a:off x="5041900" y="13773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96,099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53815</xdr:rowOff>
    </xdr:from>
    <xdr:to>
      <xdr:col>6</xdr:col>
      <xdr:colOff>50800</xdr:colOff>
      <xdr:row>81</xdr:row>
      <xdr:rowOff>155415</xdr:rowOff>
    </xdr:to>
    <xdr:sp macro="" textlink="">
      <xdr:nvSpPr>
        <xdr:cNvPr id="211" name="円/楕円 210"/>
        <xdr:cNvSpPr/>
      </xdr:nvSpPr>
      <xdr:spPr>
        <a:xfrm>
          <a:off x="4064000" y="1394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165592</xdr:rowOff>
    </xdr:from>
    <xdr:ext cx="736600" cy="259045"/>
    <xdr:sp macro="" textlink="">
      <xdr:nvSpPr>
        <xdr:cNvPr id="212" name="テキスト ボックス 211"/>
        <xdr:cNvSpPr txBox="1"/>
      </xdr:nvSpPr>
      <xdr:spPr>
        <a:xfrm>
          <a:off x="3733800" y="13710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96,898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111953</xdr:rowOff>
    </xdr:from>
    <xdr:to>
      <xdr:col>4</xdr:col>
      <xdr:colOff>533400</xdr:colOff>
      <xdr:row>82</xdr:row>
      <xdr:rowOff>42103</xdr:rowOff>
    </xdr:to>
    <xdr:sp macro="" textlink="">
      <xdr:nvSpPr>
        <xdr:cNvPr id="213" name="円/楕円 212"/>
        <xdr:cNvSpPr/>
      </xdr:nvSpPr>
      <xdr:spPr>
        <a:xfrm>
          <a:off x="3175000" y="1399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52280</xdr:rowOff>
    </xdr:from>
    <xdr:ext cx="762000" cy="259045"/>
    <xdr:sp macro="" textlink="">
      <xdr:nvSpPr>
        <xdr:cNvPr id="214" name="テキスト ボックス 213"/>
        <xdr:cNvSpPr txBox="1"/>
      </xdr:nvSpPr>
      <xdr:spPr>
        <a:xfrm>
          <a:off x="2844800" y="13768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92022</xdr:rowOff>
    </xdr:from>
    <xdr:to>
      <xdr:col>3</xdr:col>
      <xdr:colOff>330200</xdr:colOff>
      <xdr:row>82</xdr:row>
      <xdr:rowOff>22172</xdr:rowOff>
    </xdr:to>
    <xdr:sp macro="" textlink="">
      <xdr:nvSpPr>
        <xdr:cNvPr id="215" name="円/楕円 214"/>
        <xdr:cNvSpPr/>
      </xdr:nvSpPr>
      <xdr:spPr>
        <a:xfrm>
          <a:off x="2286000" y="1397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32349</xdr:rowOff>
    </xdr:from>
    <xdr:ext cx="762000" cy="259045"/>
    <xdr:sp macro="" textlink="">
      <xdr:nvSpPr>
        <xdr:cNvPr id="216" name="テキスト ボックス 215"/>
        <xdr:cNvSpPr txBox="1"/>
      </xdr:nvSpPr>
      <xdr:spPr>
        <a:xfrm>
          <a:off x="1955800" y="1374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99,273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80166</xdr:rowOff>
    </xdr:from>
    <xdr:to>
      <xdr:col>2</xdr:col>
      <xdr:colOff>127000</xdr:colOff>
      <xdr:row>82</xdr:row>
      <xdr:rowOff>10316</xdr:rowOff>
    </xdr:to>
    <xdr:sp macro="" textlink="">
      <xdr:nvSpPr>
        <xdr:cNvPr id="217" name="円/楕円 216"/>
        <xdr:cNvSpPr/>
      </xdr:nvSpPr>
      <xdr:spPr>
        <a:xfrm>
          <a:off x="1397000" y="13967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20493</xdr:rowOff>
    </xdr:from>
    <xdr:ext cx="762000" cy="259045"/>
    <xdr:sp macro="" textlink="">
      <xdr:nvSpPr>
        <xdr:cNvPr id="218" name="テキスト ボックス 217"/>
        <xdr:cNvSpPr txBox="1"/>
      </xdr:nvSpPr>
      <xdr:spPr>
        <a:xfrm>
          <a:off x="1066800" y="1373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20</a:t>
          </a:r>
          <a:r>
            <a:rPr kumimoji="1" lang="ja-JP" altLang="en-US" sz="1300">
              <a:latin typeface="ＭＳ Ｐゴシック"/>
            </a:rPr>
            <a:t>年度より、高水準となっている初任給基準の見直し、在職者の昇給抑制措置などに取り組んでいるが、類似団体平均を上回っている状況にある。引き続き、給与構造改革の経過措置額の廃止、給与水準の上昇を抑える方向での昇格制度の見直しを実施するなどし、給与水準の適正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39624</xdr:rowOff>
    </xdr:from>
    <xdr:to>
      <xdr:col>24</xdr:col>
      <xdr:colOff>558800</xdr:colOff>
      <xdr:row>85</xdr:row>
      <xdr:rowOff>60706</xdr:rowOff>
    </xdr:to>
    <xdr:cxnSp macro="">
      <xdr:nvCxnSpPr>
        <xdr:cNvPr id="245" name="直線コネクタ 244"/>
        <xdr:cNvCxnSpPr/>
      </xdr:nvCxnSpPr>
      <xdr:spPr>
        <a:xfrm flipV="1">
          <a:off x="17018000" y="13755624"/>
          <a:ext cx="0" cy="8783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32783</xdr:rowOff>
    </xdr:from>
    <xdr:ext cx="762000" cy="259045"/>
    <xdr:sp macro="" textlink="">
      <xdr:nvSpPr>
        <xdr:cNvPr id="246" name="給与水準   （国との比較）最小値テキスト"/>
        <xdr:cNvSpPr txBox="1"/>
      </xdr:nvSpPr>
      <xdr:spPr>
        <a:xfrm>
          <a:off x="17106900" y="14606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85</xdr:row>
      <xdr:rowOff>60706</xdr:rowOff>
    </xdr:from>
    <xdr:to>
      <xdr:col>24</xdr:col>
      <xdr:colOff>647700</xdr:colOff>
      <xdr:row>85</xdr:row>
      <xdr:rowOff>60706</xdr:rowOff>
    </xdr:to>
    <xdr:cxnSp macro="">
      <xdr:nvCxnSpPr>
        <xdr:cNvPr id="247" name="直線コネクタ 246"/>
        <xdr:cNvCxnSpPr/>
      </xdr:nvCxnSpPr>
      <xdr:spPr>
        <a:xfrm>
          <a:off x="16929100" y="14633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126001</xdr:rowOff>
    </xdr:from>
    <xdr:ext cx="762000" cy="259045"/>
    <xdr:sp macro="" textlink="">
      <xdr:nvSpPr>
        <xdr:cNvPr id="248" name="給与水準   （国との比較）最大値テキスト"/>
        <xdr:cNvSpPr txBox="1"/>
      </xdr:nvSpPr>
      <xdr:spPr>
        <a:xfrm>
          <a:off x="171069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80</xdr:row>
      <xdr:rowOff>39624</xdr:rowOff>
    </xdr:from>
    <xdr:to>
      <xdr:col>24</xdr:col>
      <xdr:colOff>647700</xdr:colOff>
      <xdr:row>80</xdr:row>
      <xdr:rowOff>39624</xdr:rowOff>
    </xdr:to>
    <xdr:cxnSp macro="">
      <xdr:nvCxnSpPr>
        <xdr:cNvPr id="249" name="直線コネクタ 248"/>
        <xdr:cNvCxnSpPr/>
      </xdr:nvCxnSpPr>
      <xdr:spPr>
        <a:xfrm>
          <a:off x="16929100" y="1375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125985</xdr:rowOff>
    </xdr:from>
    <xdr:to>
      <xdr:col>24</xdr:col>
      <xdr:colOff>558800</xdr:colOff>
      <xdr:row>89</xdr:row>
      <xdr:rowOff>69850</xdr:rowOff>
    </xdr:to>
    <xdr:cxnSp macro="">
      <xdr:nvCxnSpPr>
        <xdr:cNvPr id="250" name="直線コネクタ 249"/>
        <xdr:cNvCxnSpPr/>
      </xdr:nvCxnSpPr>
      <xdr:spPr>
        <a:xfrm flipV="1">
          <a:off x="16179800" y="14527785"/>
          <a:ext cx="838200" cy="801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89425</xdr:rowOff>
    </xdr:from>
    <xdr:ext cx="762000" cy="259045"/>
    <xdr:sp macro="" textlink="">
      <xdr:nvSpPr>
        <xdr:cNvPr id="251" name="給与水準   （国との比較）平均値テキスト"/>
        <xdr:cNvSpPr txBox="1"/>
      </xdr:nvSpPr>
      <xdr:spPr>
        <a:xfrm>
          <a:off x="17106900" y="1414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72898</xdr:rowOff>
    </xdr:from>
    <xdr:to>
      <xdr:col>24</xdr:col>
      <xdr:colOff>609600</xdr:colOff>
      <xdr:row>84</xdr:row>
      <xdr:rowOff>3048</xdr:rowOff>
    </xdr:to>
    <xdr:sp macro="" textlink="">
      <xdr:nvSpPr>
        <xdr:cNvPr id="252" name="フローチャート : 判断 251"/>
        <xdr:cNvSpPr/>
      </xdr:nvSpPr>
      <xdr:spPr>
        <a:xfrm>
          <a:off x="16967200" y="1430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50546</xdr:rowOff>
    </xdr:from>
    <xdr:to>
      <xdr:col>23</xdr:col>
      <xdr:colOff>406400</xdr:colOff>
      <xdr:row>89</xdr:row>
      <xdr:rowOff>69850</xdr:rowOff>
    </xdr:to>
    <xdr:cxnSp macro="">
      <xdr:nvCxnSpPr>
        <xdr:cNvPr id="253" name="直線コネクタ 252"/>
        <xdr:cNvCxnSpPr/>
      </xdr:nvCxnSpPr>
      <xdr:spPr>
        <a:xfrm>
          <a:off x="15290800" y="1530959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36068</xdr:rowOff>
    </xdr:from>
    <xdr:to>
      <xdr:col>23</xdr:col>
      <xdr:colOff>457200</xdr:colOff>
      <xdr:row>88</xdr:row>
      <xdr:rowOff>137668</xdr:rowOff>
    </xdr:to>
    <xdr:sp macro="" textlink="">
      <xdr:nvSpPr>
        <xdr:cNvPr id="254" name="フローチャート : 判断 253"/>
        <xdr:cNvSpPr/>
      </xdr:nvSpPr>
      <xdr:spPr>
        <a:xfrm>
          <a:off x="16129000" y="15123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147845</xdr:rowOff>
    </xdr:from>
    <xdr:ext cx="736600" cy="259045"/>
    <xdr:sp macro="" textlink="">
      <xdr:nvSpPr>
        <xdr:cNvPr id="255" name="テキスト ボックス 254"/>
        <xdr:cNvSpPr txBox="1"/>
      </xdr:nvSpPr>
      <xdr:spPr>
        <a:xfrm>
          <a:off x="15798800" y="14892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48768</xdr:rowOff>
    </xdr:from>
    <xdr:to>
      <xdr:col>22</xdr:col>
      <xdr:colOff>203200</xdr:colOff>
      <xdr:row>89</xdr:row>
      <xdr:rowOff>50546</xdr:rowOff>
    </xdr:to>
    <xdr:cxnSp macro="">
      <xdr:nvCxnSpPr>
        <xdr:cNvPr id="256" name="直線コネクタ 255"/>
        <xdr:cNvCxnSpPr/>
      </xdr:nvCxnSpPr>
      <xdr:spPr>
        <a:xfrm>
          <a:off x="14401800" y="14450568"/>
          <a:ext cx="889000" cy="859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65024</xdr:rowOff>
    </xdr:from>
    <xdr:to>
      <xdr:col>22</xdr:col>
      <xdr:colOff>254000</xdr:colOff>
      <xdr:row>88</xdr:row>
      <xdr:rowOff>166624</xdr:rowOff>
    </xdr:to>
    <xdr:sp macro="" textlink="">
      <xdr:nvSpPr>
        <xdr:cNvPr id="257" name="フローチャート : 判断 256"/>
        <xdr:cNvSpPr/>
      </xdr:nvSpPr>
      <xdr:spPr>
        <a:xfrm>
          <a:off x="15240000" y="1515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5351</xdr:rowOff>
    </xdr:from>
    <xdr:ext cx="762000" cy="259045"/>
    <xdr:sp macro="" textlink="">
      <xdr:nvSpPr>
        <xdr:cNvPr id="258" name="テキスト ボックス 257"/>
        <xdr:cNvSpPr txBox="1"/>
      </xdr:nvSpPr>
      <xdr:spPr>
        <a:xfrm>
          <a:off x="14909800" y="1492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48768</xdr:rowOff>
    </xdr:from>
    <xdr:to>
      <xdr:col>21</xdr:col>
      <xdr:colOff>0</xdr:colOff>
      <xdr:row>84</xdr:row>
      <xdr:rowOff>77724</xdr:rowOff>
    </xdr:to>
    <xdr:cxnSp macro="">
      <xdr:nvCxnSpPr>
        <xdr:cNvPr id="259" name="直線コネクタ 258"/>
        <xdr:cNvCxnSpPr/>
      </xdr:nvCxnSpPr>
      <xdr:spPr>
        <a:xfrm flipV="1">
          <a:off x="13512800" y="14450568"/>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140463</xdr:rowOff>
    </xdr:from>
    <xdr:to>
      <xdr:col>21</xdr:col>
      <xdr:colOff>50800</xdr:colOff>
      <xdr:row>84</xdr:row>
      <xdr:rowOff>70613</xdr:rowOff>
    </xdr:to>
    <xdr:sp macro="" textlink="">
      <xdr:nvSpPr>
        <xdr:cNvPr id="260" name="フローチャート : 判断 259"/>
        <xdr:cNvSpPr/>
      </xdr:nvSpPr>
      <xdr:spPr>
        <a:xfrm>
          <a:off x="14351000" y="14370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80790</xdr:rowOff>
    </xdr:from>
    <xdr:ext cx="762000" cy="259045"/>
    <xdr:sp macro="" textlink="">
      <xdr:nvSpPr>
        <xdr:cNvPr id="261" name="テキスト ボックス 260"/>
        <xdr:cNvSpPr txBox="1"/>
      </xdr:nvSpPr>
      <xdr:spPr>
        <a:xfrm>
          <a:off x="14020800" y="14139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150113</xdr:rowOff>
    </xdr:from>
    <xdr:to>
      <xdr:col>19</xdr:col>
      <xdr:colOff>533400</xdr:colOff>
      <xdr:row>84</xdr:row>
      <xdr:rowOff>80263</xdr:rowOff>
    </xdr:to>
    <xdr:sp macro="" textlink="">
      <xdr:nvSpPr>
        <xdr:cNvPr id="262" name="フローチャート : 判断 261"/>
        <xdr:cNvSpPr/>
      </xdr:nvSpPr>
      <xdr:spPr>
        <a:xfrm>
          <a:off x="13462000" y="1438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90440</xdr:rowOff>
    </xdr:from>
    <xdr:ext cx="762000" cy="259045"/>
    <xdr:sp macro="" textlink="">
      <xdr:nvSpPr>
        <xdr:cNvPr id="263" name="テキスト ボックス 262"/>
        <xdr:cNvSpPr txBox="1"/>
      </xdr:nvSpPr>
      <xdr:spPr>
        <a:xfrm>
          <a:off x="13131800" y="1414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69" name="円/楕円 268"/>
        <xdr:cNvSpPr/>
      </xdr:nvSpPr>
      <xdr:spPr>
        <a:xfrm>
          <a:off x="16967200" y="1447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142512</xdr:rowOff>
    </xdr:from>
    <xdr:ext cx="762000" cy="259045"/>
    <xdr:sp macro="" textlink="">
      <xdr:nvSpPr>
        <xdr:cNvPr id="270" name="給与水準   （国との比較）該当値テキスト"/>
        <xdr:cNvSpPr txBox="1"/>
      </xdr:nvSpPr>
      <xdr:spPr>
        <a:xfrm>
          <a:off x="17106900" y="1437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19050</xdr:rowOff>
    </xdr:from>
    <xdr:to>
      <xdr:col>23</xdr:col>
      <xdr:colOff>457200</xdr:colOff>
      <xdr:row>89</xdr:row>
      <xdr:rowOff>120650</xdr:rowOff>
    </xdr:to>
    <xdr:sp macro="" textlink="">
      <xdr:nvSpPr>
        <xdr:cNvPr id="271" name="円/楕円 270"/>
        <xdr:cNvSpPr/>
      </xdr:nvSpPr>
      <xdr:spPr>
        <a:xfrm>
          <a:off x="16129000" y="1527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105427</xdr:rowOff>
    </xdr:from>
    <xdr:ext cx="736600" cy="259045"/>
    <xdr:sp macro="" textlink="">
      <xdr:nvSpPr>
        <xdr:cNvPr id="272" name="テキスト ボックス 271"/>
        <xdr:cNvSpPr txBox="1"/>
      </xdr:nvSpPr>
      <xdr:spPr>
        <a:xfrm>
          <a:off x="15798800" y="1536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171196</xdr:rowOff>
    </xdr:from>
    <xdr:to>
      <xdr:col>22</xdr:col>
      <xdr:colOff>254000</xdr:colOff>
      <xdr:row>89</xdr:row>
      <xdr:rowOff>101346</xdr:rowOff>
    </xdr:to>
    <xdr:sp macro="" textlink="">
      <xdr:nvSpPr>
        <xdr:cNvPr id="273" name="円/楕円 272"/>
        <xdr:cNvSpPr/>
      </xdr:nvSpPr>
      <xdr:spPr>
        <a:xfrm>
          <a:off x="15240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86123</xdr:rowOff>
    </xdr:from>
    <xdr:ext cx="762000" cy="259045"/>
    <xdr:sp macro="" textlink="">
      <xdr:nvSpPr>
        <xdr:cNvPr id="274" name="テキスト ボックス 273"/>
        <xdr:cNvSpPr txBox="1"/>
      </xdr:nvSpPr>
      <xdr:spPr>
        <a:xfrm>
          <a:off x="14909800" y="1534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169418</xdr:rowOff>
    </xdr:from>
    <xdr:to>
      <xdr:col>21</xdr:col>
      <xdr:colOff>50800</xdr:colOff>
      <xdr:row>84</xdr:row>
      <xdr:rowOff>99568</xdr:rowOff>
    </xdr:to>
    <xdr:sp macro="" textlink="">
      <xdr:nvSpPr>
        <xdr:cNvPr id="275" name="円/楕円 274"/>
        <xdr:cNvSpPr/>
      </xdr:nvSpPr>
      <xdr:spPr>
        <a:xfrm>
          <a:off x="14351000" y="1439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84345</xdr:rowOff>
    </xdr:from>
    <xdr:ext cx="762000" cy="259045"/>
    <xdr:sp macro="" textlink="">
      <xdr:nvSpPr>
        <xdr:cNvPr id="276" name="テキスト ボックス 275"/>
        <xdr:cNvSpPr txBox="1"/>
      </xdr:nvSpPr>
      <xdr:spPr>
        <a:xfrm>
          <a:off x="14020800" y="1448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26924</xdr:rowOff>
    </xdr:from>
    <xdr:to>
      <xdr:col>19</xdr:col>
      <xdr:colOff>533400</xdr:colOff>
      <xdr:row>84</xdr:row>
      <xdr:rowOff>128524</xdr:rowOff>
    </xdr:to>
    <xdr:sp macro="" textlink="">
      <xdr:nvSpPr>
        <xdr:cNvPr id="277" name="円/楕円 276"/>
        <xdr:cNvSpPr/>
      </xdr:nvSpPr>
      <xdr:spPr>
        <a:xfrm>
          <a:off x="13462000" y="1442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113301</xdr:rowOff>
    </xdr:from>
    <xdr:ext cx="762000" cy="259045"/>
    <xdr:sp macro="" textlink="">
      <xdr:nvSpPr>
        <xdr:cNvPr id="278" name="テキスト ボックス 277"/>
        <xdr:cNvSpPr txBox="1"/>
      </xdr:nvSpPr>
      <xdr:spPr>
        <a:xfrm>
          <a:off x="13131800" y="1451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latin typeface="ＭＳ Ｐゴシック"/>
            </a:rPr>
            <a:t>　類似団体平均を上回っている要因は、消防業務の事務受託（周辺３町）に伴う消防職員を始め、市立高校、幼稚園の教育公務員、技能労務職員が他都市と比べて多いためである。</a:t>
          </a:r>
        </a:p>
        <a:p>
          <a:pPr algn="l"/>
          <a:r>
            <a:rPr kumimoji="1" lang="ja-JP" altLang="en-US" sz="1300">
              <a:latin typeface="ＭＳ Ｐゴシック"/>
            </a:rPr>
            <a:t>　今後は、平成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月に策定した「姫路市定員適正化計画」に基づき、職種別構成の観点から、職種ごとの職員数を見直し、平成</a:t>
          </a:r>
          <a:r>
            <a:rPr kumimoji="1" lang="en-US" altLang="ja-JP" sz="1300">
              <a:latin typeface="ＭＳ Ｐゴシック"/>
            </a:rPr>
            <a:t>32</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日時点で総職員数</a:t>
          </a:r>
          <a:r>
            <a:rPr kumimoji="1" lang="en-US" altLang="ja-JP" sz="1300">
              <a:latin typeface="ＭＳ Ｐゴシック"/>
            </a:rPr>
            <a:t>3,767</a:t>
          </a:r>
          <a:r>
            <a:rPr kumimoji="1" lang="ja-JP" altLang="en-US" sz="1300">
              <a:latin typeface="ＭＳ Ｐゴシック"/>
            </a:rPr>
            <a:t>人を達成すべく職員削減に努める。</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5" name="直線コネクタ 29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6" name="テキスト ボックス 29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7" name="直線コネクタ 29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8" name="テキスト ボックス 29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9" name="直線コネクタ 29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0" name="テキスト ボックス 29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1" name="直線コネクタ 30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2" name="テキスト ボックス 30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3" name="直線コネクタ 30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4" name="テキスト ボックス 30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08" name="直線コネクタ 307"/>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09"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0" name="直線コネクタ 309"/>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1"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2" name="直線コネクタ 311"/>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63077</xdr:rowOff>
    </xdr:from>
    <xdr:to>
      <xdr:col>24</xdr:col>
      <xdr:colOff>558800</xdr:colOff>
      <xdr:row>61</xdr:row>
      <xdr:rowOff>63077</xdr:rowOff>
    </xdr:to>
    <xdr:cxnSp macro="">
      <xdr:nvCxnSpPr>
        <xdr:cNvPr id="313" name="直線コネクタ 312"/>
        <xdr:cNvCxnSpPr/>
      </xdr:nvCxnSpPr>
      <xdr:spPr>
        <a:xfrm>
          <a:off x="16179800" y="1052152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139929</xdr:rowOff>
    </xdr:from>
    <xdr:ext cx="762000" cy="259045"/>
    <xdr:sp macro="" textlink="">
      <xdr:nvSpPr>
        <xdr:cNvPr id="314" name="定員管理の状況平均値テキスト"/>
        <xdr:cNvSpPr txBox="1"/>
      </xdr:nvSpPr>
      <xdr:spPr>
        <a:xfrm>
          <a:off x="17106900" y="10255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15" name="フローチャート : 判断 314"/>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63077</xdr:rowOff>
    </xdr:from>
    <xdr:to>
      <xdr:col>23</xdr:col>
      <xdr:colOff>406400</xdr:colOff>
      <xdr:row>61</xdr:row>
      <xdr:rowOff>115358</xdr:rowOff>
    </xdr:to>
    <xdr:cxnSp macro="">
      <xdr:nvCxnSpPr>
        <xdr:cNvPr id="316" name="直線コネクタ 315"/>
        <xdr:cNvCxnSpPr/>
      </xdr:nvCxnSpPr>
      <xdr:spPr>
        <a:xfrm flipV="1">
          <a:off x="15290800" y="10521527"/>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17" name="フローチャート : 判断 316"/>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63729</xdr:rowOff>
    </xdr:from>
    <xdr:ext cx="736600" cy="259045"/>
    <xdr:sp macro="" textlink="">
      <xdr:nvSpPr>
        <xdr:cNvPr id="318" name="テキスト ボックス 317"/>
        <xdr:cNvSpPr txBox="1"/>
      </xdr:nvSpPr>
      <xdr:spPr>
        <a:xfrm>
          <a:off x="15798800" y="10179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115358</xdr:rowOff>
    </xdr:from>
    <xdr:to>
      <xdr:col>22</xdr:col>
      <xdr:colOff>203200</xdr:colOff>
      <xdr:row>61</xdr:row>
      <xdr:rowOff>119380</xdr:rowOff>
    </xdr:to>
    <xdr:cxnSp macro="">
      <xdr:nvCxnSpPr>
        <xdr:cNvPr id="319" name="直線コネクタ 318"/>
        <xdr:cNvCxnSpPr/>
      </xdr:nvCxnSpPr>
      <xdr:spPr>
        <a:xfrm flipV="1">
          <a:off x="14401800" y="1057380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0" name="フローチャート : 判断 319"/>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116010</xdr:rowOff>
    </xdr:from>
    <xdr:ext cx="762000" cy="259045"/>
    <xdr:sp macro="" textlink="">
      <xdr:nvSpPr>
        <xdr:cNvPr id="321" name="テキスト ボックス 320"/>
        <xdr:cNvSpPr txBox="1"/>
      </xdr:nvSpPr>
      <xdr:spPr>
        <a:xfrm>
          <a:off x="14909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119380</xdr:rowOff>
    </xdr:from>
    <xdr:to>
      <xdr:col>21</xdr:col>
      <xdr:colOff>0</xdr:colOff>
      <xdr:row>61</xdr:row>
      <xdr:rowOff>139488</xdr:rowOff>
    </xdr:to>
    <xdr:cxnSp macro="">
      <xdr:nvCxnSpPr>
        <xdr:cNvPr id="322" name="直線コネクタ 321"/>
        <xdr:cNvCxnSpPr/>
      </xdr:nvCxnSpPr>
      <xdr:spPr>
        <a:xfrm flipV="1">
          <a:off x="13512800" y="1057783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3" name="フローチャート : 判断 322"/>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124054</xdr:rowOff>
    </xdr:from>
    <xdr:ext cx="762000" cy="259045"/>
    <xdr:sp macro="" textlink="">
      <xdr:nvSpPr>
        <xdr:cNvPr id="324" name="テキスト ボックス 323"/>
        <xdr:cNvSpPr txBox="1"/>
      </xdr:nvSpPr>
      <xdr:spPr>
        <a:xfrm>
          <a:off x="14020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25" name="フローチャート : 判断 324"/>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156227</xdr:rowOff>
    </xdr:from>
    <xdr:ext cx="762000" cy="259045"/>
    <xdr:sp macro="" textlink="">
      <xdr:nvSpPr>
        <xdr:cNvPr id="326" name="テキスト ボックス 325"/>
        <xdr:cNvSpPr txBox="1"/>
      </xdr:nvSpPr>
      <xdr:spPr>
        <a:xfrm>
          <a:off x="1313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12277</xdr:rowOff>
    </xdr:from>
    <xdr:to>
      <xdr:col>24</xdr:col>
      <xdr:colOff>609600</xdr:colOff>
      <xdr:row>61</xdr:row>
      <xdr:rowOff>113877</xdr:rowOff>
    </xdr:to>
    <xdr:sp macro="" textlink="">
      <xdr:nvSpPr>
        <xdr:cNvPr id="332" name="円/楕円 331"/>
        <xdr:cNvSpPr/>
      </xdr:nvSpPr>
      <xdr:spPr>
        <a:xfrm>
          <a:off x="16967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155804</xdr:rowOff>
    </xdr:from>
    <xdr:ext cx="762000" cy="259045"/>
    <xdr:sp macro="" textlink="">
      <xdr:nvSpPr>
        <xdr:cNvPr id="333" name="定員管理の状況該当値テキスト"/>
        <xdr:cNvSpPr txBox="1"/>
      </xdr:nvSpPr>
      <xdr:spPr>
        <a:xfrm>
          <a:off x="17106900" y="10442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12277</xdr:rowOff>
    </xdr:from>
    <xdr:to>
      <xdr:col>23</xdr:col>
      <xdr:colOff>457200</xdr:colOff>
      <xdr:row>61</xdr:row>
      <xdr:rowOff>113877</xdr:rowOff>
    </xdr:to>
    <xdr:sp macro="" textlink="">
      <xdr:nvSpPr>
        <xdr:cNvPr id="334" name="円/楕円 333"/>
        <xdr:cNvSpPr/>
      </xdr:nvSpPr>
      <xdr:spPr>
        <a:xfrm>
          <a:off x="161290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98654</xdr:rowOff>
    </xdr:from>
    <xdr:ext cx="736600" cy="259045"/>
    <xdr:sp macro="" textlink="">
      <xdr:nvSpPr>
        <xdr:cNvPr id="335" name="テキスト ボックス 334"/>
        <xdr:cNvSpPr txBox="1"/>
      </xdr:nvSpPr>
      <xdr:spPr>
        <a:xfrm>
          <a:off x="15798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64558</xdr:rowOff>
    </xdr:from>
    <xdr:to>
      <xdr:col>22</xdr:col>
      <xdr:colOff>254000</xdr:colOff>
      <xdr:row>61</xdr:row>
      <xdr:rowOff>166158</xdr:rowOff>
    </xdr:to>
    <xdr:sp macro="" textlink="">
      <xdr:nvSpPr>
        <xdr:cNvPr id="336" name="円/楕円 335"/>
        <xdr:cNvSpPr/>
      </xdr:nvSpPr>
      <xdr:spPr>
        <a:xfrm>
          <a:off x="15240000" y="1052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150935</xdr:rowOff>
    </xdr:from>
    <xdr:ext cx="762000" cy="259045"/>
    <xdr:sp macro="" textlink="">
      <xdr:nvSpPr>
        <xdr:cNvPr id="337" name="テキスト ボックス 336"/>
        <xdr:cNvSpPr txBox="1"/>
      </xdr:nvSpPr>
      <xdr:spPr>
        <a:xfrm>
          <a:off x="14909800" y="1060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68580</xdr:rowOff>
    </xdr:from>
    <xdr:to>
      <xdr:col>21</xdr:col>
      <xdr:colOff>50800</xdr:colOff>
      <xdr:row>61</xdr:row>
      <xdr:rowOff>170180</xdr:rowOff>
    </xdr:to>
    <xdr:sp macro="" textlink="">
      <xdr:nvSpPr>
        <xdr:cNvPr id="338" name="円/楕円 337"/>
        <xdr:cNvSpPr/>
      </xdr:nvSpPr>
      <xdr:spPr>
        <a:xfrm>
          <a:off x="14351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154957</xdr:rowOff>
    </xdr:from>
    <xdr:ext cx="762000" cy="259045"/>
    <xdr:sp macro="" textlink="">
      <xdr:nvSpPr>
        <xdr:cNvPr id="339" name="テキスト ボックス 338"/>
        <xdr:cNvSpPr txBox="1"/>
      </xdr:nvSpPr>
      <xdr:spPr>
        <a:xfrm>
          <a:off x="14020800" y="1061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88688</xdr:rowOff>
    </xdr:from>
    <xdr:to>
      <xdr:col>19</xdr:col>
      <xdr:colOff>533400</xdr:colOff>
      <xdr:row>62</xdr:row>
      <xdr:rowOff>18838</xdr:rowOff>
    </xdr:to>
    <xdr:sp macro="" textlink="">
      <xdr:nvSpPr>
        <xdr:cNvPr id="340" name="円/楕円 339"/>
        <xdr:cNvSpPr/>
      </xdr:nvSpPr>
      <xdr:spPr>
        <a:xfrm>
          <a:off x="13462000" y="10547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3615</xdr:rowOff>
    </xdr:from>
    <xdr:ext cx="762000" cy="259045"/>
    <xdr:sp macro="" textlink="">
      <xdr:nvSpPr>
        <xdr:cNvPr id="341" name="テキスト ボックス 340"/>
        <xdr:cNvSpPr txBox="1"/>
      </xdr:nvSpPr>
      <xdr:spPr>
        <a:xfrm>
          <a:off x="13131800" y="10633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3" name="テキスト ボックス 34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4" name="テキスト ボックス 34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実質公債比率が毎年減少している主な要因は、算定上の分子である準元利償還金が減少していることによる。</a:t>
          </a:r>
          <a:endParaRPr kumimoji="1" lang="en-US" altLang="ja-JP" sz="1300">
            <a:latin typeface="ＭＳ Ｐゴシック"/>
          </a:endParaRPr>
        </a:p>
        <a:p>
          <a:r>
            <a:rPr kumimoji="1" lang="ja-JP" altLang="en-US" sz="1300">
              <a:latin typeface="ＭＳ Ｐゴシック"/>
            </a:rPr>
            <a:t>　また、算定上の分母である標準財政規模は、</a:t>
          </a:r>
          <a:r>
            <a:rPr kumimoji="1" lang="en-US" altLang="ja-JP" sz="1300">
              <a:latin typeface="ＭＳ Ｐゴシック"/>
            </a:rPr>
            <a:t>21</a:t>
          </a:r>
          <a:r>
            <a:rPr kumimoji="1" lang="ja-JP" altLang="en-US" sz="1300">
              <a:latin typeface="ＭＳ Ｐゴシック"/>
            </a:rPr>
            <a:t>年度から</a:t>
          </a:r>
          <a:r>
            <a:rPr kumimoji="1" lang="en-US" altLang="ja-JP" sz="1300">
              <a:latin typeface="ＭＳ Ｐゴシック"/>
            </a:rPr>
            <a:t>25</a:t>
          </a:r>
          <a:r>
            <a:rPr kumimoji="1" lang="ja-JP" altLang="en-US" sz="1300">
              <a:latin typeface="ＭＳ Ｐゴシック"/>
            </a:rPr>
            <a:t>年度まで増加しているため、分子、分母ともに改善されている。</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年度において、</a:t>
          </a:r>
          <a:r>
            <a:rPr kumimoji="1" lang="en-US" altLang="ja-JP" sz="1300">
              <a:latin typeface="ＭＳ Ｐゴシック"/>
            </a:rPr>
            <a:t>3</a:t>
          </a:r>
          <a:r>
            <a:rPr kumimoji="1" lang="ja-JP" altLang="en-US" sz="1300">
              <a:latin typeface="ＭＳ Ｐゴシック"/>
            </a:rPr>
            <a:t>カ年平均では</a:t>
          </a:r>
          <a:r>
            <a:rPr kumimoji="1" lang="en-US" altLang="ja-JP" sz="1300">
              <a:latin typeface="ＭＳ Ｐゴシック"/>
            </a:rPr>
            <a:t>1.2</a:t>
          </a:r>
          <a:r>
            <a:rPr kumimoji="1" lang="ja-JP" altLang="en-US" sz="1300">
              <a:latin typeface="ＭＳ Ｐゴシック"/>
            </a:rPr>
            <a:t>ポイント改善し、</a:t>
          </a:r>
          <a:r>
            <a:rPr kumimoji="1" lang="en-US" altLang="ja-JP" sz="1300">
              <a:latin typeface="ＭＳ Ｐゴシック"/>
            </a:rPr>
            <a:t>7.9%</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今後も適正な起債発行に努め、「姫路市行財政改革プラン」の目標値（平成</a:t>
          </a:r>
          <a:r>
            <a:rPr kumimoji="1" lang="en-US" altLang="ja-JP" sz="1300">
              <a:latin typeface="ＭＳ Ｐゴシック"/>
            </a:rPr>
            <a:t>31</a:t>
          </a:r>
          <a:r>
            <a:rPr kumimoji="1" lang="ja-JP" altLang="en-US" sz="1300">
              <a:latin typeface="ＭＳ Ｐゴシック"/>
            </a:rPr>
            <a:t>年度末）である</a:t>
          </a:r>
          <a:r>
            <a:rPr kumimoji="1" lang="en-US" altLang="ja-JP" sz="1300">
              <a:latin typeface="ＭＳ Ｐゴシック"/>
            </a:rPr>
            <a:t>9.9%</a:t>
          </a:r>
          <a:r>
            <a:rPr kumimoji="1" lang="ja-JP" altLang="en-US" sz="1300">
              <a:latin typeface="ＭＳ Ｐゴシック"/>
            </a:rPr>
            <a:t>以下を達成できるよう適正な財政運営に努める。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8" name="直線コネクタ 35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9" name="テキスト ボックス 35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0" name="直線コネクタ 35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1" name="テキスト ボックス 36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4" name="直線コネクタ 36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5" name="テキスト ボックス 36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6" name="直線コネクタ 36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7" name="テキスト ボックス 36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0" name="直線コネクタ 369"/>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1"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2" name="直線コネクタ 371"/>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3"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74" name="直線コネクタ 373"/>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129540</xdr:rowOff>
    </xdr:from>
    <xdr:to>
      <xdr:col>24</xdr:col>
      <xdr:colOff>558800</xdr:colOff>
      <xdr:row>40</xdr:row>
      <xdr:rowOff>54610</xdr:rowOff>
    </xdr:to>
    <xdr:cxnSp macro="">
      <xdr:nvCxnSpPr>
        <xdr:cNvPr id="375" name="直線コネクタ 374"/>
        <xdr:cNvCxnSpPr/>
      </xdr:nvCxnSpPr>
      <xdr:spPr>
        <a:xfrm flipV="1">
          <a:off x="16179800" y="681609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66904</xdr:rowOff>
    </xdr:from>
    <xdr:ext cx="762000" cy="259045"/>
    <xdr:sp macro="" textlink="">
      <xdr:nvSpPr>
        <xdr:cNvPr id="376" name="公債費負担の状況平均値テキスト"/>
        <xdr:cNvSpPr txBox="1"/>
      </xdr:nvSpPr>
      <xdr:spPr>
        <a:xfrm>
          <a:off x="17106900" y="675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77" name="フローチャート : 判断 376"/>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54610</xdr:rowOff>
    </xdr:from>
    <xdr:to>
      <xdr:col>23</xdr:col>
      <xdr:colOff>406400</xdr:colOff>
      <xdr:row>40</xdr:row>
      <xdr:rowOff>135044</xdr:rowOff>
    </xdr:to>
    <xdr:cxnSp macro="">
      <xdr:nvCxnSpPr>
        <xdr:cNvPr id="378" name="直線コネクタ 377"/>
        <xdr:cNvCxnSpPr/>
      </xdr:nvCxnSpPr>
      <xdr:spPr>
        <a:xfrm flipV="1">
          <a:off x="15290800" y="691261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79" name="フローチャート : 判断 378"/>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75371</xdr:rowOff>
    </xdr:from>
    <xdr:ext cx="736600" cy="259045"/>
    <xdr:sp macro="" textlink="">
      <xdr:nvSpPr>
        <xdr:cNvPr id="380" name="テキスト ボックス 379"/>
        <xdr:cNvSpPr txBox="1"/>
      </xdr:nvSpPr>
      <xdr:spPr>
        <a:xfrm>
          <a:off x="15798800" y="6590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135044</xdr:rowOff>
    </xdr:from>
    <xdr:to>
      <xdr:col>22</xdr:col>
      <xdr:colOff>203200</xdr:colOff>
      <xdr:row>41</xdr:row>
      <xdr:rowOff>11854</xdr:rowOff>
    </xdr:to>
    <xdr:cxnSp macro="">
      <xdr:nvCxnSpPr>
        <xdr:cNvPr id="381" name="直線コネクタ 380"/>
        <xdr:cNvCxnSpPr/>
      </xdr:nvCxnSpPr>
      <xdr:spPr>
        <a:xfrm flipV="1">
          <a:off x="14401800" y="69930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2" name="フローチャート : 判断 381"/>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123631</xdr:rowOff>
    </xdr:from>
    <xdr:ext cx="762000" cy="259045"/>
    <xdr:sp macro="" textlink="">
      <xdr:nvSpPr>
        <xdr:cNvPr id="383" name="テキスト ボックス 382"/>
        <xdr:cNvSpPr txBox="1"/>
      </xdr:nvSpPr>
      <xdr:spPr>
        <a:xfrm>
          <a:off x="14909800" y="663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11854</xdr:rowOff>
    </xdr:from>
    <xdr:to>
      <xdr:col>21</xdr:col>
      <xdr:colOff>0</xdr:colOff>
      <xdr:row>41</xdr:row>
      <xdr:rowOff>27940</xdr:rowOff>
    </xdr:to>
    <xdr:cxnSp macro="">
      <xdr:nvCxnSpPr>
        <xdr:cNvPr id="384" name="直線コネクタ 383"/>
        <xdr:cNvCxnSpPr/>
      </xdr:nvCxnSpPr>
      <xdr:spPr>
        <a:xfrm flipV="1">
          <a:off x="13512800" y="704130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85" name="フローチャート : 判断 384"/>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440</xdr:rowOff>
    </xdr:from>
    <xdr:ext cx="762000" cy="259045"/>
    <xdr:sp macro="" textlink="">
      <xdr:nvSpPr>
        <xdr:cNvPr id="386" name="テキスト ボックス 385"/>
        <xdr:cNvSpPr txBox="1"/>
      </xdr:nvSpPr>
      <xdr:spPr>
        <a:xfrm>
          <a:off x="14020800" y="668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87" name="フローチャート : 判断 386"/>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388" name="テキスト ボックス 387"/>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78740</xdr:rowOff>
    </xdr:from>
    <xdr:to>
      <xdr:col>24</xdr:col>
      <xdr:colOff>609600</xdr:colOff>
      <xdr:row>40</xdr:row>
      <xdr:rowOff>8890</xdr:rowOff>
    </xdr:to>
    <xdr:sp macro="" textlink="">
      <xdr:nvSpPr>
        <xdr:cNvPr id="394" name="円/楕円 393"/>
        <xdr:cNvSpPr/>
      </xdr:nvSpPr>
      <xdr:spPr>
        <a:xfrm>
          <a:off x="169672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95267</xdr:rowOff>
    </xdr:from>
    <xdr:ext cx="762000" cy="259045"/>
    <xdr:sp macro="" textlink="">
      <xdr:nvSpPr>
        <xdr:cNvPr id="395" name="公債費負担の状況該当値テキスト"/>
        <xdr:cNvSpPr txBox="1"/>
      </xdr:nvSpPr>
      <xdr:spPr>
        <a:xfrm>
          <a:off x="17106900" y="661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3810</xdr:rowOff>
    </xdr:from>
    <xdr:to>
      <xdr:col>23</xdr:col>
      <xdr:colOff>457200</xdr:colOff>
      <xdr:row>40</xdr:row>
      <xdr:rowOff>105410</xdr:rowOff>
    </xdr:to>
    <xdr:sp macro="" textlink="">
      <xdr:nvSpPr>
        <xdr:cNvPr id="396" name="円/楕円 395"/>
        <xdr:cNvSpPr/>
      </xdr:nvSpPr>
      <xdr:spPr>
        <a:xfrm>
          <a:off x="16129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90187</xdr:rowOff>
    </xdr:from>
    <xdr:ext cx="736600" cy="259045"/>
    <xdr:sp macro="" textlink="">
      <xdr:nvSpPr>
        <xdr:cNvPr id="397" name="テキスト ボックス 396"/>
        <xdr:cNvSpPr txBox="1"/>
      </xdr:nvSpPr>
      <xdr:spPr>
        <a:xfrm>
          <a:off x="15798800" y="694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84244</xdr:rowOff>
    </xdr:from>
    <xdr:to>
      <xdr:col>22</xdr:col>
      <xdr:colOff>254000</xdr:colOff>
      <xdr:row>41</xdr:row>
      <xdr:rowOff>14394</xdr:rowOff>
    </xdr:to>
    <xdr:sp macro="" textlink="">
      <xdr:nvSpPr>
        <xdr:cNvPr id="398" name="円/楕円 397"/>
        <xdr:cNvSpPr/>
      </xdr:nvSpPr>
      <xdr:spPr>
        <a:xfrm>
          <a:off x="15240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170621</xdr:rowOff>
    </xdr:from>
    <xdr:ext cx="762000" cy="259045"/>
    <xdr:sp macro="" textlink="">
      <xdr:nvSpPr>
        <xdr:cNvPr id="399" name="テキスト ボックス 398"/>
        <xdr:cNvSpPr txBox="1"/>
      </xdr:nvSpPr>
      <xdr:spPr>
        <a:xfrm>
          <a:off x="14909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132504</xdr:rowOff>
    </xdr:from>
    <xdr:to>
      <xdr:col>21</xdr:col>
      <xdr:colOff>50800</xdr:colOff>
      <xdr:row>41</xdr:row>
      <xdr:rowOff>62654</xdr:rowOff>
    </xdr:to>
    <xdr:sp macro="" textlink="">
      <xdr:nvSpPr>
        <xdr:cNvPr id="400" name="円/楕円 399"/>
        <xdr:cNvSpPr/>
      </xdr:nvSpPr>
      <xdr:spPr>
        <a:xfrm>
          <a:off x="14351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47431</xdr:rowOff>
    </xdr:from>
    <xdr:ext cx="762000" cy="259045"/>
    <xdr:sp macro="" textlink="">
      <xdr:nvSpPr>
        <xdr:cNvPr id="401" name="テキスト ボックス 400"/>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402" name="円/楕円 401"/>
        <xdr:cNvSpPr/>
      </xdr:nvSpPr>
      <xdr:spPr>
        <a:xfrm>
          <a:off x="13462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403" name="テキスト ボックス 402"/>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　</a:t>
          </a:r>
          <a:r>
            <a:rPr kumimoji="1" lang="ja-JP" altLang="ja-JP" sz="1300">
              <a:solidFill>
                <a:schemeClr val="dk1"/>
              </a:solidFill>
              <a:effectLst/>
              <a:latin typeface="+mn-ea"/>
              <a:ea typeface="+mn-ea"/>
              <a:cs typeface="+mn-cs"/>
            </a:rPr>
            <a:t>前年度から</a:t>
          </a:r>
          <a:r>
            <a:rPr kumimoji="1" lang="en-US" altLang="ja-JP" sz="1300">
              <a:solidFill>
                <a:schemeClr val="dk1"/>
              </a:solidFill>
              <a:effectLst/>
              <a:latin typeface="+mn-ea"/>
              <a:ea typeface="+mn-ea"/>
              <a:cs typeface="+mn-cs"/>
            </a:rPr>
            <a:t>14.1</a:t>
          </a:r>
          <a:r>
            <a:rPr kumimoji="1" lang="ja-JP" altLang="ja-JP" sz="1300">
              <a:solidFill>
                <a:schemeClr val="dk1"/>
              </a:solidFill>
              <a:effectLst/>
              <a:latin typeface="+mn-ea"/>
              <a:ea typeface="+mn-ea"/>
              <a:cs typeface="+mn-cs"/>
            </a:rPr>
            <a:t>ポイント改善し、</a:t>
          </a:r>
          <a:r>
            <a:rPr kumimoji="1" lang="ja-JP" altLang="en-US" sz="1300">
              <a:solidFill>
                <a:schemeClr val="dk1"/>
              </a:solidFill>
              <a:effectLst/>
              <a:latin typeface="+mn-ea"/>
              <a:ea typeface="+mn-ea"/>
              <a:cs typeface="+mn-cs"/>
            </a:rPr>
            <a:t>類似団体の平均を下回る</a:t>
          </a:r>
          <a:r>
            <a:rPr kumimoji="1" lang="en-US" altLang="ja-JP" sz="1300">
              <a:solidFill>
                <a:schemeClr val="dk1"/>
              </a:solidFill>
              <a:effectLst/>
              <a:latin typeface="+mn-ea"/>
              <a:ea typeface="+mn-ea"/>
              <a:cs typeface="+mn-cs"/>
            </a:rPr>
            <a:t>42.4%</a:t>
          </a:r>
          <a:r>
            <a:rPr kumimoji="1" lang="ja-JP" altLang="ja-JP" sz="1300">
              <a:solidFill>
                <a:schemeClr val="dk1"/>
              </a:solidFill>
              <a:effectLst/>
              <a:latin typeface="+mn-ea"/>
              <a:ea typeface="+mn-ea"/>
              <a:cs typeface="+mn-cs"/>
            </a:rPr>
            <a:t>となっ</a:t>
          </a:r>
          <a:r>
            <a:rPr kumimoji="1" lang="ja-JP" altLang="en-US" sz="1300">
              <a:solidFill>
                <a:schemeClr val="dk1"/>
              </a:solidFill>
              <a:effectLst/>
              <a:latin typeface="+mn-ea"/>
              <a:ea typeface="+mn-ea"/>
              <a:cs typeface="+mn-cs"/>
            </a:rPr>
            <a:t>ている</a:t>
          </a:r>
          <a:r>
            <a:rPr kumimoji="1" lang="ja-JP" altLang="ja-JP" sz="1300">
              <a:solidFill>
                <a:schemeClr val="dk1"/>
              </a:solidFill>
              <a:effectLst/>
              <a:latin typeface="+mn-ea"/>
              <a:ea typeface="+mn-ea"/>
              <a:cs typeface="+mn-cs"/>
            </a:rPr>
            <a:t>。</a:t>
          </a:r>
          <a:endParaRPr lang="ja-JP" altLang="ja-JP" sz="1300">
            <a:effectLst/>
            <a:latin typeface="+mn-ea"/>
            <a:ea typeface="+mn-ea"/>
          </a:endParaRPr>
        </a:p>
        <a:p>
          <a:r>
            <a:rPr kumimoji="1" lang="ja-JP" altLang="en-US" sz="1300">
              <a:solidFill>
                <a:schemeClr val="dk1"/>
              </a:solidFill>
              <a:effectLst/>
              <a:latin typeface="+mn-ea"/>
              <a:ea typeface="+mn-ea"/>
              <a:cs typeface="+mn-cs"/>
            </a:rPr>
            <a:t>　主な要因としては、</a:t>
          </a:r>
          <a:r>
            <a:rPr kumimoji="1" lang="ja-JP" altLang="ja-JP" sz="1300">
              <a:solidFill>
                <a:schemeClr val="dk1"/>
              </a:solidFill>
              <a:effectLst/>
              <a:latin typeface="+mn-ea"/>
              <a:ea typeface="+mn-ea"/>
              <a:cs typeface="+mn-cs"/>
            </a:rPr>
            <a:t>下水道事業</a:t>
          </a:r>
          <a:r>
            <a:rPr kumimoji="1" lang="ja-JP" altLang="en-US" sz="1300">
              <a:solidFill>
                <a:schemeClr val="dk1"/>
              </a:solidFill>
              <a:effectLst/>
              <a:latin typeface="+mn-ea"/>
              <a:ea typeface="+mn-ea"/>
              <a:cs typeface="+mn-cs"/>
            </a:rPr>
            <a:t>債の償還が進んだことなどにより</a:t>
          </a:r>
          <a:r>
            <a:rPr kumimoji="1" lang="ja-JP" altLang="ja-JP" sz="1300">
              <a:solidFill>
                <a:schemeClr val="dk1"/>
              </a:solidFill>
              <a:effectLst/>
              <a:latin typeface="+mn-ea"/>
              <a:ea typeface="+mn-ea"/>
              <a:cs typeface="+mn-cs"/>
            </a:rPr>
            <a:t>公営企業等</a:t>
          </a:r>
          <a:r>
            <a:rPr kumimoji="1" lang="ja-JP" altLang="en-US" sz="1300">
              <a:solidFill>
                <a:schemeClr val="dk1"/>
              </a:solidFill>
              <a:effectLst/>
              <a:latin typeface="+mn-ea"/>
              <a:ea typeface="+mn-ea"/>
              <a:cs typeface="+mn-cs"/>
            </a:rPr>
            <a:t>に係る</a:t>
          </a:r>
          <a:r>
            <a:rPr kumimoji="1" lang="ja-JP" altLang="ja-JP" sz="1300">
              <a:solidFill>
                <a:schemeClr val="dk1"/>
              </a:solidFill>
              <a:effectLst/>
              <a:latin typeface="+mn-ea"/>
              <a:ea typeface="+mn-ea"/>
              <a:cs typeface="+mn-cs"/>
            </a:rPr>
            <a:t>繰入見込額が</a:t>
          </a:r>
          <a:r>
            <a:rPr kumimoji="1" lang="ja-JP" altLang="en-US" sz="1300">
              <a:solidFill>
                <a:schemeClr val="dk1"/>
              </a:solidFill>
              <a:effectLst/>
              <a:latin typeface="+mn-ea"/>
              <a:ea typeface="+mn-ea"/>
              <a:cs typeface="+mn-cs"/>
            </a:rPr>
            <a:t>減少したことによる</a:t>
          </a:r>
          <a:r>
            <a:rPr kumimoji="1" lang="ja-JP" altLang="ja-JP" sz="1300">
              <a:solidFill>
                <a:schemeClr val="dk1"/>
              </a:solidFill>
              <a:effectLst/>
              <a:latin typeface="+mn-ea"/>
              <a:ea typeface="+mn-ea"/>
              <a:cs typeface="+mn-cs"/>
            </a:rPr>
            <a:t>。</a:t>
          </a:r>
          <a:endParaRPr lang="ja-JP" altLang="ja-JP" sz="1300">
            <a:effectLst/>
            <a:latin typeface="+mn-ea"/>
            <a:ea typeface="+mn-ea"/>
          </a:endParaRPr>
        </a:p>
        <a:p>
          <a:r>
            <a:rPr kumimoji="1" lang="ja-JP" altLang="ja-JP" sz="1300">
              <a:solidFill>
                <a:schemeClr val="dk1"/>
              </a:solidFill>
              <a:effectLst/>
              <a:latin typeface="+mn-ea"/>
              <a:ea typeface="+mn-ea"/>
              <a:cs typeface="+mn-cs"/>
            </a:rPr>
            <a:t>　今後も大規模事業が予定されているため、比率の推移に留意し、「姫路市行財政改革プラン」の目標値（平成</a:t>
          </a:r>
          <a:r>
            <a:rPr kumimoji="1" lang="en-US" altLang="ja-JP" sz="1300">
              <a:solidFill>
                <a:schemeClr val="dk1"/>
              </a:solidFill>
              <a:effectLst/>
              <a:latin typeface="+mn-ea"/>
              <a:ea typeface="+mn-ea"/>
              <a:cs typeface="+mn-cs"/>
            </a:rPr>
            <a:t>31</a:t>
          </a:r>
          <a:r>
            <a:rPr kumimoji="1" lang="ja-JP" altLang="ja-JP" sz="1300">
              <a:solidFill>
                <a:schemeClr val="dk1"/>
              </a:solidFill>
              <a:effectLst/>
              <a:latin typeface="+mn-ea"/>
              <a:ea typeface="+mn-ea"/>
              <a:cs typeface="+mn-cs"/>
            </a:rPr>
            <a:t>年度末）である</a:t>
          </a:r>
          <a:r>
            <a:rPr kumimoji="1" lang="en-US" altLang="ja-JP" sz="1300">
              <a:solidFill>
                <a:schemeClr val="dk1"/>
              </a:solidFill>
              <a:effectLst/>
              <a:latin typeface="+mn-ea"/>
              <a:ea typeface="+mn-ea"/>
              <a:cs typeface="+mn-cs"/>
            </a:rPr>
            <a:t>70%</a:t>
          </a:r>
          <a:r>
            <a:rPr kumimoji="1" lang="ja-JP" altLang="ja-JP" sz="1300">
              <a:solidFill>
                <a:schemeClr val="dk1"/>
              </a:solidFill>
              <a:effectLst/>
              <a:latin typeface="+mn-ea"/>
              <a:ea typeface="+mn-ea"/>
              <a:cs typeface="+mn-cs"/>
            </a:rPr>
            <a:t>以下を達成できるよう適正な財政運営に努める。</a:t>
          </a:r>
          <a:endParaRPr lang="ja-JP" altLang="ja-JP" sz="1300">
            <a:effectLst/>
            <a:latin typeface="+mn-ea"/>
            <a:ea typeface="+mn-ea"/>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2" name="直線コネクタ 431"/>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3"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34" name="直線コネクタ 433"/>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35"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36" name="直線コネクタ 435"/>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139954</xdr:rowOff>
    </xdr:from>
    <xdr:to>
      <xdr:col>24</xdr:col>
      <xdr:colOff>558800</xdr:colOff>
      <xdr:row>16</xdr:row>
      <xdr:rowOff>81915</xdr:rowOff>
    </xdr:to>
    <xdr:cxnSp macro="">
      <xdr:nvCxnSpPr>
        <xdr:cNvPr id="437" name="直線コネクタ 436"/>
        <xdr:cNvCxnSpPr/>
      </xdr:nvCxnSpPr>
      <xdr:spPr>
        <a:xfrm flipV="1">
          <a:off x="16179800" y="2711704"/>
          <a:ext cx="838200" cy="11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157751</xdr:rowOff>
    </xdr:from>
    <xdr:ext cx="762000" cy="259045"/>
    <xdr:sp macro="" textlink="">
      <xdr:nvSpPr>
        <xdr:cNvPr id="438" name="将来負担の状況平均値テキスト"/>
        <xdr:cNvSpPr txBox="1"/>
      </xdr:nvSpPr>
      <xdr:spPr>
        <a:xfrm>
          <a:off x="17106900" y="2729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39" name="フローチャート : 判断 438"/>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81915</xdr:rowOff>
    </xdr:from>
    <xdr:to>
      <xdr:col>23</xdr:col>
      <xdr:colOff>406400</xdr:colOff>
      <xdr:row>17</xdr:row>
      <xdr:rowOff>2159</xdr:rowOff>
    </xdr:to>
    <xdr:cxnSp macro="">
      <xdr:nvCxnSpPr>
        <xdr:cNvPr id="440" name="直線コネクタ 439"/>
        <xdr:cNvCxnSpPr/>
      </xdr:nvCxnSpPr>
      <xdr:spPr>
        <a:xfrm flipV="1">
          <a:off x="15290800" y="2825115"/>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1" name="フローチャート : 判断 440"/>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167361</xdr:rowOff>
    </xdr:from>
    <xdr:ext cx="736600" cy="259045"/>
    <xdr:sp macro="" textlink="">
      <xdr:nvSpPr>
        <xdr:cNvPr id="442" name="テキスト ボックス 441"/>
        <xdr:cNvSpPr txBox="1"/>
      </xdr:nvSpPr>
      <xdr:spPr>
        <a:xfrm>
          <a:off x="15798800" y="2910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2159</xdr:rowOff>
    </xdr:from>
    <xdr:to>
      <xdr:col>22</xdr:col>
      <xdr:colOff>203200</xdr:colOff>
      <xdr:row>17</xdr:row>
      <xdr:rowOff>132461</xdr:rowOff>
    </xdr:to>
    <xdr:cxnSp macro="">
      <xdr:nvCxnSpPr>
        <xdr:cNvPr id="443" name="直線コネクタ 442"/>
        <xdr:cNvCxnSpPr/>
      </xdr:nvCxnSpPr>
      <xdr:spPr>
        <a:xfrm flipV="1">
          <a:off x="14401800" y="2916809"/>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44" name="フローチャート : 判断 443"/>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86800</xdr:rowOff>
    </xdr:from>
    <xdr:ext cx="762000" cy="259045"/>
    <xdr:sp macro="" textlink="">
      <xdr:nvSpPr>
        <xdr:cNvPr id="445" name="テキスト ボックス 444"/>
        <xdr:cNvSpPr txBox="1"/>
      </xdr:nvSpPr>
      <xdr:spPr>
        <a:xfrm>
          <a:off x="14909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132461</xdr:rowOff>
    </xdr:from>
    <xdr:to>
      <xdr:col>21</xdr:col>
      <xdr:colOff>0</xdr:colOff>
      <xdr:row>18</xdr:row>
      <xdr:rowOff>118660</xdr:rowOff>
    </xdr:to>
    <xdr:cxnSp macro="">
      <xdr:nvCxnSpPr>
        <xdr:cNvPr id="446" name="直線コネクタ 445"/>
        <xdr:cNvCxnSpPr/>
      </xdr:nvCxnSpPr>
      <xdr:spPr>
        <a:xfrm flipV="1">
          <a:off x="13512800" y="3047111"/>
          <a:ext cx="889000" cy="157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121073</xdr:rowOff>
    </xdr:from>
    <xdr:to>
      <xdr:col>21</xdr:col>
      <xdr:colOff>50800</xdr:colOff>
      <xdr:row>18</xdr:row>
      <xdr:rowOff>51223</xdr:rowOff>
    </xdr:to>
    <xdr:sp macro="" textlink="">
      <xdr:nvSpPr>
        <xdr:cNvPr id="447" name="フローチャート : 判断 446"/>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36000</xdr:rowOff>
    </xdr:from>
    <xdr:ext cx="762000" cy="259045"/>
    <xdr:sp macro="" textlink="">
      <xdr:nvSpPr>
        <xdr:cNvPr id="448" name="テキスト ボックス 447"/>
        <xdr:cNvSpPr txBox="1"/>
      </xdr:nvSpPr>
      <xdr:spPr>
        <a:xfrm>
          <a:off x="14020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49" name="フローチャート : 判断 448"/>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133790</xdr:rowOff>
    </xdr:from>
    <xdr:ext cx="762000" cy="259045"/>
    <xdr:sp macro="" textlink="">
      <xdr:nvSpPr>
        <xdr:cNvPr id="450" name="テキスト ボックス 449"/>
        <xdr:cNvSpPr txBox="1"/>
      </xdr:nvSpPr>
      <xdr:spPr>
        <a:xfrm>
          <a:off x="13131800" y="287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56" name="円/楕円 455"/>
        <xdr:cNvSpPr/>
      </xdr:nvSpPr>
      <xdr:spPr>
        <a:xfrm>
          <a:off x="16967200" y="266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105681</xdr:rowOff>
    </xdr:from>
    <xdr:ext cx="762000" cy="259045"/>
    <xdr:sp macro="" textlink="">
      <xdr:nvSpPr>
        <xdr:cNvPr id="457" name="将来負担の状況該当値テキスト"/>
        <xdr:cNvSpPr txBox="1"/>
      </xdr:nvSpPr>
      <xdr:spPr>
        <a:xfrm>
          <a:off x="171069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42.4</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31115</xdr:rowOff>
    </xdr:from>
    <xdr:to>
      <xdr:col>23</xdr:col>
      <xdr:colOff>457200</xdr:colOff>
      <xdr:row>16</xdr:row>
      <xdr:rowOff>132715</xdr:rowOff>
    </xdr:to>
    <xdr:sp macro="" textlink="">
      <xdr:nvSpPr>
        <xdr:cNvPr id="458" name="円/楕円 457"/>
        <xdr:cNvSpPr/>
      </xdr:nvSpPr>
      <xdr:spPr>
        <a:xfrm>
          <a:off x="16129000" y="277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142892</xdr:rowOff>
    </xdr:from>
    <xdr:ext cx="736600" cy="259045"/>
    <xdr:sp macro="" textlink="">
      <xdr:nvSpPr>
        <xdr:cNvPr id="459" name="テキスト ボックス 458"/>
        <xdr:cNvSpPr txBox="1"/>
      </xdr:nvSpPr>
      <xdr:spPr>
        <a:xfrm>
          <a:off x="15798800" y="2543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122809</xdr:rowOff>
    </xdr:from>
    <xdr:to>
      <xdr:col>22</xdr:col>
      <xdr:colOff>254000</xdr:colOff>
      <xdr:row>17</xdr:row>
      <xdr:rowOff>52959</xdr:rowOff>
    </xdr:to>
    <xdr:sp macro="" textlink="">
      <xdr:nvSpPr>
        <xdr:cNvPr id="460" name="円/楕円 459"/>
        <xdr:cNvSpPr/>
      </xdr:nvSpPr>
      <xdr:spPr>
        <a:xfrm>
          <a:off x="15240000" y="286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63136</xdr:rowOff>
    </xdr:from>
    <xdr:ext cx="762000" cy="259045"/>
    <xdr:sp macro="" textlink="">
      <xdr:nvSpPr>
        <xdr:cNvPr id="461" name="テキスト ボックス 460"/>
        <xdr:cNvSpPr txBox="1"/>
      </xdr:nvSpPr>
      <xdr:spPr>
        <a:xfrm>
          <a:off x="14909800" y="2634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81661</xdr:rowOff>
    </xdr:from>
    <xdr:to>
      <xdr:col>21</xdr:col>
      <xdr:colOff>50800</xdr:colOff>
      <xdr:row>18</xdr:row>
      <xdr:rowOff>11811</xdr:rowOff>
    </xdr:to>
    <xdr:sp macro="" textlink="">
      <xdr:nvSpPr>
        <xdr:cNvPr id="462" name="円/楕円 461"/>
        <xdr:cNvSpPr/>
      </xdr:nvSpPr>
      <xdr:spPr>
        <a:xfrm>
          <a:off x="14351000" y="299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21988</xdr:rowOff>
    </xdr:from>
    <xdr:ext cx="762000" cy="259045"/>
    <xdr:sp macro="" textlink="">
      <xdr:nvSpPr>
        <xdr:cNvPr id="463" name="テキスト ボックス 462"/>
        <xdr:cNvSpPr txBox="1"/>
      </xdr:nvSpPr>
      <xdr:spPr>
        <a:xfrm>
          <a:off x="14020800" y="276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67860</xdr:rowOff>
    </xdr:from>
    <xdr:to>
      <xdr:col>19</xdr:col>
      <xdr:colOff>533400</xdr:colOff>
      <xdr:row>18</xdr:row>
      <xdr:rowOff>169460</xdr:rowOff>
    </xdr:to>
    <xdr:sp macro="" textlink="">
      <xdr:nvSpPr>
        <xdr:cNvPr id="464" name="円/楕円 463"/>
        <xdr:cNvSpPr/>
      </xdr:nvSpPr>
      <xdr:spPr>
        <a:xfrm>
          <a:off x="13462000" y="315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154237</xdr:rowOff>
    </xdr:from>
    <xdr:ext cx="762000" cy="259045"/>
    <xdr:sp macro="" textlink="">
      <xdr:nvSpPr>
        <xdr:cNvPr id="465" name="テキスト ボックス 464"/>
        <xdr:cNvSpPr txBox="1"/>
      </xdr:nvSpPr>
      <xdr:spPr>
        <a:xfrm>
          <a:off x="13131800" y="3240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兵庫県姫路市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543,991
533,868
534.44
215,872,897
207,234,045
5,809,994
119,710,898
199,618,888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7.9
42.4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人件費に係る経常収支比率は、類似団体平均と比べ低くなっている。　　</a:t>
          </a:r>
          <a:endParaRPr kumimoji="1" lang="en-US" altLang="ja-JP" sz="1300">
            <a:latin typeface="ＭＳ Ｐゴシック"/>
          </a:endParaRPr>
        </a:p>
        <a:p>
          <a:r>
            <a:rPr kumimoji="1" lang="ja-JP" altLang="en-US" sz="1300">
              <a:latin typeface="ＭＳ Ｐゴシック"/>
            </a:rPr>
            <a:t>　これまでも定員適正化計画に基づき、事務事業の見直し、民間委託、ＯＡ化の推進等の取組みを進めてきた。今後も平成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月に策定した「姫路市定員適正化計画」に基づき定員管理の適正化に努めるとともに、給与水準の適正化に向けた取組みを着実に実施し、人件費の節減に取り組む。</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26307</xdr:rowOff>
    </xdr:from>
    <xdr:to>
      <xdr:col>7</xdr:col>
      <xdr:colOff>15875</xdr:colOff>
      <xdr:row>37</xdr:row>
      <xdr:rowOff>124278</xdr:rowOff>
    </xdr:to>
    <xdr:cxnSp macro="">
      <xdr:nvCxnSpPr>
        <xdr:cNvPr id="67" name="直線コネクタ 66"/>
        <xdr:cNvCxnSpPr/>
      </xdr:nvCxnSpPr>
      <xdr:spPr>
        <a:xfrm flipV="1">
          <a:off x="3987800" y="6369957"/>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124278</xdr:rowOff>
    </xdr:from>
    <xdr:to>
      <xdr:col>5</xdr:col>
      <xdr:colOff>549275</xdr:colOff>
      <xdr:row>38</xdr:row>
      <xdr:rowOff>7257</xdr:rowOff>
    </xdr:to>
    <xdr:cxnSp macro="">
      <xdr:nvCxnSpPr>
        <xdr:cNvPr id="70" name="直線コネクタ 69"/>
        <xdr:cNvCxnSpPr/>
      </xdr:nvCxnSpPr>
      <xdr:spPr>
        <a:xfrm flipV="1">
          <a:off x="3098800" y="64679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167822</xdr:rowOff>
    </xdr:from>
    <xdr:to>
      <xdr:col>4</xdr:col>
      <xdr:colOff>346075</xdr:colOff>
      <xdr:row>38</xdr:row>
      <xdr:rowOff>7257</xdr:rowOff>
    </xdr:to>
    <xdr:cxnSp macro="">
      <xdr:nvCxnSpPr>
        <xdr:cNvPr id="73" name="直線コネクタ 72"/>
        <xdr:cNvCxnSpPr/>
      </xdr:nvCxnSpPr>
      <xdr:spPr>
        <a:xfrm>
          <a:off x="2209800" y="6511472"/>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167822</xdr:rowOff>
    </xdr:from>
    <xdr:to>
      <xdr:col>3</xdr:col>
      <xdr:colOff>142875</xdr:colOff>
      <xdr:row>38</xdr:row>
      <xdr:rowOff>170543</xdr:rowOff>
    </xdr:to>
    <xdr:cxnSp macro="">
      <xdr:nvCxnSpPr>
        <xdr:cNvPr id="76" name="直線コネクタ 75"/>
        <xdr:cNvCxnSpPr/>
      </xdr:nvCxnSpPr>
      <xdr:spPr>
        <a:xfrm flipV="1">
          <a:off x="1320800" y="6511472"/>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78" name="テキスト ボックス 77"/>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146957</xdr:rowOff>
    </xdr:from>
    <xdr:to>
      <xdr:col>7</xdr:col>
      <xdr:colOff>66675</xdr:colOff>
      <xdr:row>37</xdr:row>
      <xdr:rowOff>77107</xdr:rowOff>
    </xdr:to>
    <xdr:sp macro="" textlink="">
      <xdr:nvSpPr>
        <xdr:cNvPr id="86" name="円/楕円 85"/>
        <xdr:cNvSpPr/>
      </xdr:nvSpPr>
      <xdr:spPr>
        <a:xfrm>
          <a:off x="47752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163484</xdr:rowOff>
    </xdr:from>
    <xdr:ext cx="762000" cy="259045"/>
    <xdr:sp macro="" textlink="">
      <xdr:nvSpPr>
        <xdr:cNvPr id="87" name="人件費該当値テキスト"/>
        <xdr:cNvSpPr txBox="1"/>
      </xdr:nvSpPr>
      <xdr:spPr>
        <a:xfrm>
          <a:off x="49149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73478</xdr:rowOff>
    </xdr:from>
    <xdr:to>
      <xdr:col>5</xdr:col>
      <xdr:colOff>600075</xdr:colOff>
      <xdr:row>38</xdr:row>
      <xdr:rowOff>3628</xdr:rowOff>
    </xdr:to>
    <xdr:sp macro="" textlink="">
      <xdr:nvSpPr>
        <xdr:cNvPr id="88" name="円/楕円 87"/>
        <xdr:cNvSpPr/>
      </xdr:nvSpPr>
      <xdr:spPr>
        <a:xfrm>
          <a:off x="3937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13805</xdr:rowOff>
    </xdr:from>
    <xdr:ext cx="736600" cy="259045"/>
    <xdr:sp macro="" textlink="">
      <xdr:nvSpPr>
        <xdr:cNvPr id="89" name="テキスト ボックス 88"/>
        <xdr:cNvSpPr txBox="1"/>
      </xdr:nvSpPr>
      <xdr:spPr>
        <a:xfrm>
          <a:off x="3606800" y="618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127907</xdr:rowOff>
    </xdr:from>
    <xdr:to>
      <xdr:col>4</xdr:col>
      <xdr:colOff>396875</xdr:colOff>
      <xdr:row>38</xdr:row>
      <xdr:rowOff>58057</xdr:rowOff>
    </xdr:to>
    <xdr:sp macro="" textlink="">
      <xdr:nvSpPr>
        <xdr:cNvPr id="90" name="円/楕円 89"/>
        <xdr:cNvSpPr/>
      </xdr:nvSpPr>
      <xdr:spPr>
        <a:xfrm>
          <a:off x="3048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68234</xdr:rowOff>
    </xdr:from>
    <xdr:ext cx="762000" cy="259045"/>
    <xdr:sp macro="" textlink="">
      <xdr:nvSpPr>
        <xdr:cNvPr id="91" name="テキスト ボックス 90"/>
        <xdr:cNvSpPr txBox="1"/>
      </xdr:nvSpPr>
      <xdr:spPr>
        <a:xfrm>
          <a:off x="27178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117022</xdr:rowOff>
    </xdr:from>
    <xdr:to>
      <xdr:col>3</xdr:col>
      <xdr:colOff>193675</xdr:colOff>
      <xdr:row>38</xdr:row>
      <xdr:rowOff>47172</xdr:rowOff>
    </xdr:to>
    <xdr:sp macro="" textlink="">
      <xdr:nvSpPr>
        <xdr:cNvPr id="92" name="円/楕円 91"/>
        <xdr:cNvSpPr/>
      </xdr:nvSpPr>
      <xdr:spPr>
        <a:xfrm>
          <a:off x="2159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57349</xdr:rowOff>
    </xdr:from>
    <xdr:ext cx="762000" cy="259045"/>
    <xdr:sp macro="" textlink="">
      <xdr:nvSpPr>
        <xdr:cNvPr id="93" name="テキスト ボックス 92"/>
        <xdr:cNvSpPr txBox="1"/>
      </xdr:nvSpPr>
      <xdr:spPr>
        <a:xfrm>
          <a:off x="1828800" y="622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119743</xdr:rowOff>
    </xdr:from>
    <xdr:to>
      <xdr:col>1</xdr:col>
      <xdr:colOff>676275</xdr:colOff>
      <xdr:row>39</xdr:row>
      <xdr:rowOff>49893</xdr:rowOff>
    </xdr:to>
    <xdr:sp macro="" textlink="">
      <xdr:nvSpPr>
        <xdr:cNvPr id="94" name="円/楕円 93"/>
        <xdr:cNvSpPr/>
      </xdr:nvSpPr>
      <xdr:spPr>
        <a:xfrm>
          <a:off x="1270000" y="663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60070</xdr:rowOff>
    </xdr:from>
    <xdr:ext cx="762000" cy="259045"/>
    <xdr:sp macro="" textlink="">
      <xdr:nvSpPr>
        <xdr:cNvPr id="95" name="テキスト ボックス 94"/>
        <xdr:cNvSpPr txBox="1"/>
      </xdr:nvSpPr>
      <xdr:spPr>
        <a:xfrm>
          <a:off x="939800" y="6403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物件費に係る経常収支比率は類似団体平均を</a:t>
          </a:r>
          <a:r>
            <a:rPr kumimoji="1" lang="en-US" altLang="ja-JP" sz="1300">
              <a:latin typeface="ＭＳ Ｐゴシック"/>
            </a:rPr>
            <a:t>1.0</a:t>
          </a:r>
          <a:r>
            <a:rPr kumimoji="1" lang="ja-JP" altLang="en-US" sz="1300">
              <a:latin typeface="ＭＳ Ｐゴシック"/>
            </a:rPr>
            <a:t>ポイント下回っている。今後は老朽化による施設の維持管理コストの上昇が見込まれるため、施設のあり方の見直しを検討する。</a:t>
          </a:r>
          <a:endParaRPr kumimoji="1" lang="en-US" altLang="ja-JP" sz="1300">
            <a:latin typeface="ＭＳ Ｐゴシック"/>
          </a:endParaRPr>
        </a:p>
        <a:p>
          <a:r>
            <a:rPr kumimoji="1" lang="ja-JP" altLang="en-US" sz="1300">
              <a:latin typeface="ＭＳ Ｐゴシック"/>
            </a:rPr>
            <a:t>　また、業務委託についても、公募化や競争性を導入するなど、物件費の抑制に努める。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95250</xdr:rowOff>
    </xdr:from>
    <xdr:to>
      <xdr:col>24</xdr:col>
      <xdr:colOff>31750</xdr:colOff>
      <xdr:row>15</xdr:row>
      <xdr:rowOff>133350</xdr:rowOff>
    </xdr:to>
    <xdr:cxnSp macro="">
      <xdr:nvCxnSpPr>
        <xdr:cNvPr id="128" name="直線コネクタ 127"/>
        <xdr:cNvCxnSpPr/>
      </xdr:nvCxnSpPr>
      <xdr:spPr>
        <a:xfrm>
          <a:off x="15671800" y="2667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10177</xdr:rowOff>
    </xdr:from>
    <xdr:ext cx="762000" cy="259045"/>
    <xdr:sp macro="" textlink="">
      <xdr:nvSpPr>
        <xdr:cNvPr id="129" name="物件費平均値テキスト"/>
        <xdr:cNvSpPr txBox="1"/>
      </xdr:nvSpPr>
      <xdr:spPr>
        <a:xfrm>
          <a:off x="16598900" y="275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69850</xdr:rowOff>
    </xdr:from>
    <xdr:to>
      <xdr:col>22</xdr:col>
      <xdr:colOff>565150</xdr:colOff>
      <xdr:row>15</xdr:row>
      <xdr:rowOff>95250</xdr:rowOff>
    </xdr:to>
    <xdr:cxnSp macro="">
      <xdr:nvCxnSpPr>
        <xdr:cNvPr id="131" name="直線コネクタ 130"/>
        <xdr:cNvCxnSpPr/>
      </xdr:nvCxnSpPr>
      <xdr:spPr>
        <a:xfrm>
          <a:off x="14782800" y="26416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73677</xdr:rowOff>
    </xdr:from>
    <xdr:ext cx="736600" cy="259045"/>
    <xdr:sp macro="" textlink="">
      <xdr:nvSpPr>
        <xdr:cNvPr id="133" name="テキスト ボックス 132"/>
        <xdr:cNvSpPr txBox="1"/>
      </xdr:nvSpPr>
      <xdr:spPr>
        <a:xfrm>
          <a:off x="15290800" y="281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69850</xdr:rowOff>
    </xdr:from>
    <xdr:to>
      <xdr:col>21</xdr:col>
      <xdr:colOff>361950</xdr:colOff>
      <xdr:row>15</xdr:row>
      <xdr:rowOff>82550</xdr:rowOff>
    </xdr:to>
    <xdr:cxnSp macro="">
      <xdr:nvCxnSpPr>
        <xdr:cNvPr id="134" name="直線コネクタ 133"/>
        <xdr:cNvCxnSpPr/>
      </xdr:nvCxnSpPr>
      <xdr:spPr>
        <a:xfrm flipV="1">
          <a:off x="13893800" y="2641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22877</xdr:rowOff>
    </xdr:from>
    <xdr:ext cx="762000" cy="259045"/>
    <xdr:sp macro="" textlink="">
      <xdr:nvSpPr>
        <xdr:cNvPr id="136" name="テキスト ボックス 135"/>
        <xdr:cNvSpPr txBox="1"/>
      </xdr:nvSpPr>
      <xdr:spPr>
        <a:xfrm>
          <a:off x="14401800" y="276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82550</xdr:rowOff>
    </xdr:from>
    <xdr:to>
      <xdr:col>20</xdr:col>
      <xdr:colOff>158750</xdr:colOff>
      <xdr:row>16</xdr:row>
      <xdr:rowOff>25400</xdr:rowOff>
    </xdr:to>
    <xdr:cxnSp macro="">
      <xdr:nvCxnSpPr>
        <xdr:cNvPr id="137" name="直線コネクタ 136"/>
        <xdr:cNvCxnSpPr/>
      </xdr:nvCxnSpPr>
      <xdr:spPr>
        <a:xfrm flipV="1">
          <a:off x="13004800" y="2654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1" name="テキスト ボックス 140"/>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82550</xdr:rowOff>
    </xdr:from>
    <xdr:to>
      <xdr:col>24</xdr:col>
      <xdr:colOff>82550</xdr:colOff>
      <xdr:row>16</xdr:row>
      <xdr:rowOff>12700</xdr:rowOff>
    </xdr:to>
    <xdr:sp macro="" textlink="">
      <xdr:nvSpPr>
        <xdr:cNvPr id="147" name="円/楕円 146"/>
        <xdr:cNvSpPr/>
      </xdr:nvSpPr>
      <xdr:spPr>
        <a:xfrm>
          <a:off x="16459200" y="265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99077</xdr:rowOff>
    </xdr:from>
    <xdr:ext cx="762000" cy="259045"/>
    <xdr:sp macro="" textlink="">
      <xdr:nvSpPr>
        <xdr:cNvPr id="148" name="物件費該当値テキスト"/>
        <xdr:cNvSpPr txBox="1"/>
      </xdr:nvSpPr>
      <xdr:spPr>
        <a:xfrm>
          <a:off x="165989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44450</xdr:rowOff>
    </xdr:from>
    <xdr:to>
      <xdr:col>22</xdr:col>
      <xdr:colOff>615950</xdr:colOff>
      <xdr:row>15</xdr:row>
      <xdr:rowOff>146050</xdr:rowOff>
    </xdr:to>
    <xdr:sp macro="" textlink="">
      <xdr:nvSpPr>
        <xdr:cNvPr id="149" name="円/楕円 148"/>
        <xdr:cNvSpPr/>
      </xdr:nvSpPr>
      <xdr:spPr>
        <a:xfrm>
          <a:off x="156210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156227</xdr:rowOff>
    </xdr:from>
    <xdr:ext cx="736600" cy="259045"/>
    <xdr:sp macro="" textlink="">
      <xdr:nvSpPr>
        <xdr:cNvPr id="150" name="テキスト ボックス 149"/>
        <xdr:cNvSpPr txBox="1"/>
      </xdr:nvSpPr>
      <xdr:spPr>
        <a:xfrm>
          <a:off x="15290800" y="2385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19050</xdr:rowOff>
    </xdr:from>
    <xdr:to>
      <xdr:col>21</xdr:col>
      <xdr:colOff>412750</xdr:colOff>
      <xdr:row>15</xdr:row>
      <xdr:rowOff>120650</xdr:rowOff>
    </xdr:to>
    <xdr:sp macro="" textlink="">
      <xdr:nvSpPr>
        <xdr:cNvPr id="151" name="円/楕円 150"/>
        <xdr:cNvSpPr/>
      </xdr:nvSpPr>
      <xdr:spPr>
        <a:xfrm>
          <a:off x="14732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130827</xdr:rowOff>
    </xdr:from>
    <xdr:ext cx="762000" cy="259045"/>
    <xdr:sp macro="" textlink="">
      <xdr:nvSpPr>
        <xdr:cNvPr id="152" name="テキスト ボックス 151"/>
        <xdr:cNvSpPr txBox="1"/>
      </xdr:nvSpPr>
      <xdr:spPr>
        <a:xfrm>
          <a:off x="14401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31750</xdr:rowOff>
    </xdr:from>
    <xdr:to>
      <xdr:col>20</xdr:col>
      <xdr:colOff>209550</xdr:colOff>
      <xdr:row>15</xdr:row>
      <xdr:rowOff>133350</xdr:rowOff>
    </xdr:to>
    <xdr:sp macro="" textlink="">
      <xdr:nvSpPr>
        <xdr:cNvPr id="153" name="円/楕円 152"/>
        <xdr:cNvSpPr/>
      </xdr:nvSpPr>
      <xdr:spPr>
        <a:xfrm>
          <a:off x="13843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143527</xdr:rowOff>
    </xdr:from>
    <xdr:ext cx="762000" cy="259045"/>
    <xdr:sp macro="" textlink="">
      <xdr:nvSpPr>
        <xdr:cNvPr id="154" name="テキスト ボックス 153"/>
        <xdr:cNvSpPr txBox="1"/>
      </xdr:nvSpPr>
      <xdr:spPr>
        <a:xfrm>
          <a:off x="13512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146050</xdr:rowOff>
    </xdr:from>
    <xdr:to>
      <xdr:col>19</xdr:col>
      <xdr:colOff>6350</xdr:colOff>
      <xdr:row>16</xdr:row>
      <xdr:rowOff>76200</xdr:rowOff>
    </xdr:to>
    <xdr:sp macro="" textlink="">
      <xdr:nvSpPr>
        <xdr:cNvPr id="155" name="円/楕円 154"/>
        <xdr:cNvSpPr/>
      </xdr:nvSpPr>
      <xdr:spPr>
        <a:xfrm>
          <a:off x="129540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60977</xdr:rowOff>
    </xdr:from>
    <xdr:ext cx="762000" cy="259045"/>
    <xdr:sp macro="" textlink="">
      <xdr:nvSpPr>
        <xdr:cNvPr id="156" name="テキスト ボックス 155"/>
        <xdr:cNvSpPr txBox="1"/>
      </xdr:nvSpPr>
      <xdr:spPr>
        <a:xfrm>
          <a:off x="12623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扶助費に係る経常収支比率は類似団体平均と比べ低くなっている。</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25</a:t>
          </a:r>
          <a:r>
            <a:rPr kumimoji="1" lang="ja-JP" altLang="en-US" sz="1300">
              <a:latin typeface="ＭＳ Ｐゴシック"/>
            </a:rPr>
            <a:t>年度は前年度と同じ数値となっているものの、社会福祉費や生活保護費に係る経費は</a:t>
          </a:r>
          <a:r>
            <a:rPr kumimoji="1" lang="en-US" altLang="ja-JP" sz="1300">
              <a:latin typeface="ＭＳ Ｐゴシック"/>
            </a:rPr>
            <a:t>6</a:t>
          </a:r>
          <a:r>
            <a:rPr kumimoji="1" lang="ja-JP" altLang="en-US" sz="1300">
              <a:latin typeface="ＭＳ Ｐゴシック"/>
            </a:rPr>
            <a:t>億円の増加となっている。今後も社会保障関係費の累増が見込まれるため、適正な給付に努める。</a:t>
          </a: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69850</xdr:rowOff>
    </xdr:from>
    <xdr:to>
      <xdr:col>7</xdr:col>
      <xdr:colOff>15875</xdr:colOff>
      <xdr:row>55</xdr:row>
      <xdr:rowOff>69850</xdr:rowOff>
    </xdr:to>
    <xdr:cxnSp macro="">
      <xdr:nvCxnSpPr>
        <xdr:cNvPr id="189" name="直線コネクタ 188"/>
        <xdr:cNvCxnSpPr/>
      </xdr:nvCxnSpPr>
      <xdr:spPr>
        <a:xfrm>
          <a:off x="3987800" y="9499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0"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114300</xdr:rowOff>
    </xdr:from>
    <xdr:to>
      <xdr:col>5</xdr:col>
      <xdr:colOff>549275</xdr:colOff>
      <xdr:row>55</xdr:row>
      <xdr:rowOff>69850</xdr:rowOff>
    </xdr:to>
    <xdr:cxnSp macro="">
      <xdr:nvCxnSpPr>
        <xdr:cNvPr id="192" name="直線コネクタ 191"/>
        <xdr:cNvCxnSpPr/>
      </xdr:nvCxnSpPr>
      <xdr:spPr>
        <a:xfrm>
          <a:off x="3098800" y="93726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137177</xdr:rowOff>
    </xdr:from>
    <xdr:ext cx="736600" cy="259045"/>
    <xdr:sp macro="" textlink="">
      <xdr:nvSpPr>
        <xdr:cNvPr id="194" name="テキスト ボックス 193"/>
        <xdr:cNvSpPr txBox="1"/>
      </xdr:nvSpPr>
      <xdr:spPr>
        <a:xfrm>
          <a:off x="3606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88900</xdr:rowOff>
    </xdr:from>
    <xdr:to>
      <xdr:col>4</xdr:col>
      <xdr:colOff>346075</xdr:colOff>
      <xdr:row>54</xdr:row>
      <xdr:rowOff>114300</xdr:rowOff>
    </xdr:to>
    <xdr:cxnSp macro="">
      <xdr:nvCxnSpPr>
        <xdr:cNvPr id="195" name="直線コネクタ 194"/>
        <xdr:cNvCxnSpPr/>
      </xdr:nvCxnSpPr>
      <xdr:spPr>
        <a:xfrm>
          <a:off x="2209800" y="9347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7" name="テキスト ボックス 196"/>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38100</xdr:rowOff>
    </xdr:from>
    <xdr:to>
      <xdr:col>3</xdr:col>
      <xdr:colOff>142875</xdr:colOff>
      <xdr:row>54</xdr:row>
      <xdr:rowOff>88900</xdr:rowOff>
    </xdr:to>
    <xdr:cxnSp macro="">
      <xdr:nvCxnSpPr>
        <xdr:cNvPr id="198" name="直線コネクタ 197"/>
        <xdr:cNvCxnSpPr/>
      </xdr:nvCxnSpPr>
      <xdr:spPr>
        <a:xfrm>
          <a:off x="1320800" y="9296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200" name="テキスト ボックス 199"/>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130827</xdr:rowOff>
    </xdr:from>
    <xdr:ext cx="762000" cy="259045"/>
    <xdr:sp macro="" textlink="">
      <xdr:nvSpPr>
        <xdr:cNvPr id="202" name="テキスト ボックス 201"/>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8" name="円/楕円 207"/>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9"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10" name="円/楕円 209"/>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11" name="テキスト ボックス 210"/>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63500</xdr:rowOff>
    </xdr:from>
    <xdr:to>
      <xdr:col>4</xdr:col>
      <xdr:colOff>396875</xdr:colOff>
      <xdr:row>54</xdr:row>
      <xdr:rowOff>165100</xdr:rowOff>
    </xdr:to>
    <xdr:sp macro="" textlink="">
      <xdr:nvSpPr>
        <xdr:cNvPr id="212" name="円/楕円 211"/>
        <xdr:cNvSpPr/>
      </xdr:nvSpPr>
      <xdr:spPr>
        <a:xfrm>
          <a:off x="3048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3827</xdr:rowOff>
    </xdr:from>
    <xdr:ext cx="762000" cy="259045"/>
    <xdr:sp macro="" textlink="">
      <xdr:nvSpPr>
        <xdr:cNvPr id="213" name="テキスト ボックス 212"/>
        <xdr:cNvSpPr txBox="1"/>
      </xdr:nvSpPr>
      <xdr:spPr>
        <a:xfrm>
          <a:off x="2717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38100</xdr:rowOff>
    </xdr:from>
    <xdr:to>
      <xdr:col>3</xdr:col>
      <xdr:colOff>193675</xdr:colOff>
      <xdr:row>54</xdr:row>
      <xdr:rowOff>139700</xdr:rowOff>
    </xdr:to>
    <xdr:sp macro="" textlink="">
      <xdr:nvSpPr>
        <xdr:cNvPr id="214" name="円/楕円 213"/>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149877</xdr:rowOff>
    </xdr:from>
    <xdr:ext cx="762000" cy="259045"/>
    <xdr:sp macro="" textlink="">
      <xdr:nvSpPr>
        <xdr:cNvPr id="215" name="テキスト ボックス 214"/>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158750</xdr:rowOff>
    </xdr:from>
    <xdr:to>
      <xdr:col>1</xdr:col>
      <xdr:colOff>676275</xdr:colOff>
      <xdr:row>54</xdr:row>
      <xdr:rowOff>88900</xdr:rowOff>
    </xdr:to>
    <xdr:sp macro="" textlink="">
      <xdr:nvSpPr>
        <xdr:cNvPr id="216" name="円/楕円 215"/>
        <xdr:cNvSpPr/>
      </xdr:nvSpPr>
      <xdr:spPr>
        <a:xfrm>
          <a:off x="1270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99077</xdr:rowOff>
    </xdr:from>
    <xdr:ext cx="762000" cy="259045"/>
    <xdr:sp macro="" textlink="">
      <xdr:nvSpPr>
        <xdr:cNvPr id="217" name="テキスト ボックス 216"/>
        <xdr:cNvSpPr txBox="1"/>
      </xdr:nvSpPr>
      <xdr:spPr>
        <a:xfrm>
          <a:off x="939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その他に係る経常収支比率は類似団体平均を下回っているものの、前年より</a:t>
          </a:r>
          <a:r>
            <a:rPr kumimoji="1" lang="en-US" altLang="ja-JP" sz="1300">
              <a:latin typeface="ＭＳ Ｐゴシック"/>
            </a:rPr>
            <a:t>0.5</a:t>
          </a:r>
          <a:r>
            <a:rPr kumimoji="1" lang="ja-JP" altLang="en-US" sz="1300">
              <a:latin typeface="ＭＳ Ｐゴシック"/>
            </a:rPr>
            <a:t>ポイント増加している。これは、繰出金の増加によるもので、</a:t>
          </a:r>
          <a:r>
            <a:rPr kumimoji="1" lang="ja-JP" altLang="ja-JP" sz="1100">
              <a:solidFill>
                <a:schemeClr val="dk1"/>
              </a:solidFill>
              <a:effectLst/>
              <a:latin typeface="+mn-lt"/>
              <a:ea typeface="+mn-ea"/>
              <a:cs typeface="+mn-cs"/>
            </a:rPr>
            <a:t>　</a:t>
          </a:r>
          <a:r>
            <a:rPr kumimoji="1" lang="ja-JP" altLang="ja-JP" sz="1300">
              <a:solidFill>
                <a:schemeClr val="dk1"/>
              </a:solidFill>
              <a:effectLst/>
              <a:latin typeface="+mj-ea"/>
              <a:ea typeface="+mj-ea"/>
              <a:cs typeface="+mn-cs"/>
            </a:rPr>
            <a:t>主なものは国民健康保険事業</a:t>
          </a:r>
          <a:r>
            <a:rPr kumimoji="1" lang="ja-JP" altLang="en-US" sz="1300">
              <a:solidFill>
                <a:schemeClr val="dk1"/>
              </a:solidFill>
              <a:effectLst/>
              <a:latin typeface="+mj-ea"/>
              <a:ea typeface="+mj-ea"/>
              <a:cs typeface="+mn-cs"/>
            </a:rPr>
            <a:t>の</a:t>
          </a:r>
          <a:r>
            <a:rPr kumimoji="1" lang="en-US" altLang="ja-JP" sz="1300">
              <a:solidFill>
                <a:schemeClr val="dk1"/>
              </a:solidFill>
              <a:effectLst/>
              <a:latin typeface="+mj-ea"/>
              <a:ea typeface="+mj-ea"/>
              <a:cs typeface="+mn-cs"/>
            </a:rPr>
            <a:t>1.3</a:t>
          </a:r>
          <a:r>
            <a:rPr kumimoji="1" lang="ja-JP" altLang="ja-JP" sz="1300">
              <a:solidFill>
                <a:schemeClr val="dk1"/>
              </a:solidFill>
              <a:effectLst/>
              <a:latin typeface="+mj-ea"/>
              <a:ea typeface="+mj-ea"/>
              <a:cs typeface="+mn-cs"/>
            </a:rPr>
            <a:t>億円増や介護保険事業</a:t>
          </a:r>
          <a:r>
            <a:rPr kumimoji="1" lang="ja-JP" altLang="en-US" sz="1300">
              <a:solidFill>
                <a:schemeClr val="dk1"/>
              </a:solidFill>
              <a:effectLst/>
              <a:latin typeface="+mj-ea"/>
              <a:ea typeface="+mj-ea"/>
              <a:cs typeface="+mn-cs"/>
            </a:rPr>
            <a:t>の</a:t>
          </a:r>
          <a:r>
            <a:rPr kumimoji="1" lang="en-US" altLang="ja-JP" sz="1300">
              <a:solidFill>
                <a:schemeClr val="dk1"/>
              </a:solidFill>
              <a:effectLst/>
              <a:latin typeface="+mj-ea"/>
              <a:ea typeface="+mj-ea"/>
              <a:cs typeface="+mn-cs"/>
            </a:rPr>
            <a:t>1.6</a:t>
          </a:r>
          <a:r>
            <a:rPr kumimoji="1" lang="ja-JP" altLang="ja-JP" sz="1300">
              <a:solidFill>
                <a:schemeClr val="dk1"/>
              </a:solidFill>
              <a:effectLst/>
              <a:latin typeface="+mj-ea"/>
              <a:ea typeface="+mj-ea"/>
              <a:cs typeface="+mn-cs"/>
            </a:rPr>
            <a:t>億円増</a:t>
          </a:r>
          <a:r>
            <a:rPr kumimoji="1" lang="ja-JP" altLang="en-US" sz="1300">
              <a:solidFill>
                <a:schemeClr val="dk1"/>
              </a:solidFill>
              <a:effectLst/>
              <a:latin typeface="+mj-ea"/>
              <a:ea typeface="+mj-ea"/>
              <a:cs typeface="+mn-cs"/>
            </a:rPr>
            <a:t>である</a:t>
          </a:r>
          <a:r>
            <a:rPr kumimoji="1" lang="ja-JP" altLang="ja-JP" sz="1300">
              <a:solidFill>
                <a:schemeClr val="dk1"/>
              </a:solidFill>
              <a:effectLst/>
              <a:latin typeface="+mj-ea"/>
              <a:ea typeface="+mj-ea"/>
              <a:cs typeface="+mn-cs"/>
            </a:rPr>
            <a:t>。</a:t>
          </a:r>
          <a:r>
            <a:rPr kumimoji="1" lang="ja-JP" altLang="en-US" sz="1300">
              <a:solidFill>
                <a:schemeClr val="dk1"/>
              </a:solidFill>
              <a:effectLst/>
              <a:latin typeface="+mj-ea"/>
              <a:ea typeface="+mj-ea"/>
              <a:cs typeface="+mn-cs"/>
            </a:rPr>
            <a:t>なお、</a:t>
          </a:r>
          <a:r>
            <a:rPr kumimoji="1" lang="en-US" altLang="ja-JP" sz="1300">
              <a:solidFill>
                <a:schemeClr val="dk1"/>
              </a:solidFill>
              <a:effectLst/>
              <a:latin typeface="+mj-ea"/>
              <a:ea typeface="+mj-ea"/>
              <a:cs typeface="+mn-cs"/>
            </a:rPr>
            <a:t>23</a:t>
          </a:r>
          <a:r>
            <a:rPr kumimoji="1" lang="ja-JP" altLang="en-US" sz="1300">
              <a:solidFill>
                <a:schemeClr val="dk1"/>
              </a:solidFill>
              <a:effectLst/>
              <a:latin typeface="+mj-ea"/>
              <a:ea typeface="+mj-ea"/>
              <a:cs typeface="+mn-cs"/>
            </a:rPr>
            <a:t>年度から大幅なポイント減になっているのは、下水道事業を特別会計から企業会計化したことによる。</a:t>
          </a:r>
          <a:r>
            <a:rPr kumimoji="1" lang="ja-JP" altLang="en-US" sz="1300">
              <a:latin typeface="ＭＳ Ｐゴシック"/>
            </a:rPr>
            <a:t>今後も特別会計等において経費節減・合理化を積極的に行い健全な財政運営に努める。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142240</xdr:rowOff>
    </xdr:from>
    <xdr:to>
      <xdr:col>24</xdr:col>
      <xdr:colOff>31750</xdr:colOff>
      <xdr:row>55</xdr:row>
      <xdr:rowOff>8890</xdr:rowOff>
    </xdr:to>
    <xdr:cxnSp macro="">
      <xdr:nvCxnSpPr>
        <xdr:cNvPr id="250" name="直線コネクタ 249"/>
        <xdr:cNvCxnSpPr/>
      </xdr:nvCxnSpPr>
      <xdr:spPr>
        <a:xfrm>
          <a:off x="15671800" y="940054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128287</xdr:rowOff>
    </xdr:from>
    <xdr:ext cx="762000" cy="259045"/>
    <xdr:sp macro="" textlink="">
      <xdr:nvSpPr>
        <xdr:cNvPr id="251" name="その他平均値テキスト"/>
        <xdr:cNvSpPr txBox="1"/>
      </xdr:nvSpPr>
      <xdr:spPr>
        <a:xfrm>
          <a:off x="16598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119380</xdr:rowOff>
    </xdr:from>
    <xdr:to>
      <xdr:col>22</xdr:col>
      <xdr:colOff>565150</xdr:colOff>
      <xdr:row>54</xdr:row>
      <xdr:rowOff>142240</xdr:rowOff>
    </xdr:to>
    <xdr:cxnSp macro="">
      <xdr:nvCxnSpPr>
        <xdr:cNvPr id="253" name="直線コネクタ 252"/>
        <xdr:cNvCxnSpPr/>
      </xdr:nvCxnSpPr>
      <xdr:spPr>
        <a:xfrm>
          <a:off x="14782800" y="93776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33037</xdr:rowOff>
    </xdr:from>
    <xdr:ext cx="736600" cy="259045"/>
    <xdr:sp macro="" textlink="">
      <xdr:nvSpPr>
        <xdr:cNvPr id="255" name="テキスト ボックス 254"/>
        <xdr:cNvSpPr txBox="1"/>
      </xdr:nvSpPr>
      <xdr:spPr>
        <a:xfrm>
          <a:off x="15290800" y="9634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119380</xdr:rowOff>
    </xdr:from>
    <xdr:to>
      <xdr:col>21</xdr:col>
      <xdr:colOff>361950</xdr:colOff>
      <xdr:row>57</xdr:row>
      <xdr:rowOff>85090</xdr:rowOff>
    </xdr:to>
    <xdr:cxnSp macro="">
      <xdr:nvCxnSpPr>
        <xdr:cNvPr id="256" name="直線コネクタ 255"/>
        <xdr:cNvCxnSpPr/>
      </xdr:nvCxnSpPr>
      <xdr:spPr>
        <a:xfrm flipV="1">
          <a:off x="13893800" y="9377680"/>
          <a:ext cx="889000" cy="48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25417</xdr:rowOff>
    </xdr:from>
    <xdr:ext cx="762000" cy="259045"/>
    <xdr:sp macro="" textlink="">
      <xdr:nvSpPr>
        <xdr:cNvPr id="258" name="テキスト ボックス 257"/>
        <xdr:cNvSpPr txBox="1"/>
      </xdr:nvSpPr>
      <xdr:spPr>
        <a:xfrm>
          <a:off x="14401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85090</xdr:rowOff>
    </xdr:from>
    <xdr:to>
      <xdr:col>20</xdr:col>
      <xdr:colOff>158750</xdr:colOff>
      <xdr:row>57</xdr:row>
      <xdr:rowOff>153670</xdr:rowOff>
    </xdr:to>
    <xdr:cxnSp macro="">
      <xdr:nvCxnSpPr>
        <xdr:cNvPr id="259" name="直線コネクタ 258"/>
        <xdr:cNvCxnSpPr/>
      </xdr:nvCxnSpPr>
      <xdr:spPr>
        <a:xfrm flipV="1">
          <a:off x="13004800" y="98577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58437</xdr:rowOff>
    </xdr:from>
    <xdr:ext cx="762000" cy="259045"/>
    <xdr:sp macro="" textlink="">
      <xdr:nvSpPr>
        <xdr:cNvPr id="261" name="テキスト ボックス 260"/>
        <xdr:cNvSpPr txBox="1"/>
      </xdr:nvSpPr>
      <xdr:spPr>
        <a:xfrm>
          <a:off x="13512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63" name="テキスト ボックス 26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129540</xdr:rowOff>
    </xdr:from>
    <xdr:to>
      <xdr:col>24</xdr:col>
      <xdr:colOff>82550</xdr:colOff>
      <xdr:row>55</xdr:row>
      <xdr:rowOff>59690</xdr:rowOff>
    </xdr:to>
    <xdr:sp macro="" textlink="">
      <xdr:nvSpPr>
        <xdr:cNvPr id="269" name="円/楕円 268"/>
        <xdr:cNvSpPr/>
      </xdr:nvSpPr>
      <xdr:spPr>
        <a:xfrm>
          <a:off x="164592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146067</xdr:rowOff>
    </xdr:from>
    <xdr:ext cx="762000" cy="259045"/>
    <xdr:sp macro="" textlink="">
      <xdr:nvSpPr>
        <xdr:cNvPr id="270" name="その他該当値テキスト"/>
        <xdr:cNvSpPr txBox="1"/>
      </xdr:nvSpPr>
      <xdr:spPr>
        <a:xfrm>
          <a:off x="165989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91440</xdr:rowOff>
    </xdr:from>
    <xdr:to>
      <xdr:col>22</xdr:col>
      <xdr:colOff>615950</xdr:colOff>
      <xdr:row>55</xdr:row>
      <xdr:rowOff>21590</xdr:rowOff>
    </xdr:to>
    <xdr:sp macro="" textlink="">
      <xdr:nvSpPr>
        <xdr:cNvPr id="271" name="円/楕円 270"/>
        <xdr:cNvSpPr/>
      </xdr:nvSpPr>
      <xdr:spPr>
        <a:xfrm>
          <a:off x="15621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31767</xdr:rowOff>
    </xdr:from>
    <xdr:ext cx="736600" cy="259045"/>
    <xdr:sp macro="" textlink="">
      <xdr:nvSpPr>
        <xdr:cNvPr id="272" name="テキスト ボックス 271"/>
        <xdr:cNvSpPr txBox="1"/>
      </xdr:nvSpPr>
      <xdr:spPr>
        <a:xfrm>
          <a:off x="15290800" y="911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68580</xdr:rowOff>
    </xdr:from>
    <xdr:to>
      <xdr:col>21</xdr:col>
      <xdr:colOff>412750</xdr:colOff>
      <xdr:row>54</xdr:row>
      <xdr:rowOff>170180</xdr:rowOff>
    </xdr:to>
    <xdr:sp macro="" textlink="">
      <xdr:nvSpPr>
        <xdr:cNvPr id="273" name="円/楕円 272"/>
        <xdr:cNvSpPr/>
      </xdr:nvSpPr>
      <xdr:spPr>
        <a:xfrm>
          <a:off x="14732000" y="932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8907</xdr:rowOff>
    </xdr:from>
    <xdr:ext cx="762000" cy="259045"/>
    <xdr:sp macro="" textlink="">
      <xdr:nvSpPr>
        <xdr:cNvPr id="274" name="テキスト ボックス 273"/>
        <xdr:cNvSpPr txBox="1"/>
      </xdr:nvSpPr>
      <xdr:spPr>
        <a:xfrm>
          <a:off x="14401800" y="909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34290</xdr:rowOff>
    </xdr:from>
    <xdr:to>
      <xdr:col>20</xdr:col>
      <xdr:colOff>209550</xdr:colOff>
      <xdr:row>57</xdr:row>
      <xdr:rowOff>135890</xdr:rowOff>
    </xdr:to>
    <xdr:sp macro="" textlink="">
      <xdr:nvSpPr>
        <xdr:cNvPr id="275" name="円/楕円 274"/>
        <xdr:cNvSpPr/>
      </xdr:nvSpPr>
      <xdr:spPr>
        <a:xfrm>
          <a:off x="13843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120667</xdr:rowOff>
    </xdr:from>
    <xdr:ext cx="762000" cy="259045"/>
    <xdr:sp macro="" textlink="">
      <xdr:nvSpPr>
        <xdr:cNvPr id="276" name="テキスト ボックス 275"/>
        <xdr:cNvSpPr txBox="1"/>
      </xdr:nvSpPr>
      <xdr:spPr>
        <a:xfrm>
          <a:off x="13512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102870</xdr:rowOff>
    </xdr:from>
    <xdr:to>
      <xdr:col>19</xdr:col>
      <xdr:colOff>6350</xdr:colOff>
      <xdr:row>58</xdr:row>
      <xdr:rowOff>33020</xdr:rowOff>
    </xdr:to>
    <xdr:sp macro="" textlink="">
      <xdr:nvSpPr>
        <xdr:cNvPr id="277" name="円/楕円 276"/>
        <xdr:cNvSpPr/>
      </xdr:nvSpPr>
      <xdr:spPr>
        <a:xfrm>
          <a:off x="12954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17797</xdr:rowOff>
    </xdr:from>
    <xdr:ext cx="762000" cy="259045"/>
    <xdr:sp macro="" textlink="">
      <xdr:nvSpPr>
        <xdr:cNvPr id="278" name="テキスト ボックス 277"/>
        <xdr:cNvSpPr txBox="1"/>
      </xdr:nvSpPr>
      <xdr:spPr>
        <a:xfrm>
          <a:off x="12623800" y="996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補助費等に係る経常収支比率は、類似団体平均を上回っているものの、前年度と比較すると</a:t>
          </a:r>
          <a:r>
            <a:rPr kumimoji="1" lang="en-US" altLang="ja-JP" sz="1300">
              <a:latin typeface="ＭＳ Ｐゴシック"/>
            </a:rPr>
            <a:t>0.1</a:t>
          </a:r>
          <a:r>
            <a:rPr kumimoji="1" lang="ja-JP" altLang="en-US" sz="1300">
              <a:latin typeface="ＭＳ Ｐゴシック"/>
            </a:rPr>
            <a:t>ポイント改善している。</a:t>
          </a:r>
        </a:p>
        <a:p>
          <a:r>
            <a:rPr kumimoji="1" lang="ja-JP" altLang="en-US" sz="1300">
              <a:latin typeface="ＭＳ Ｐゴシック"/>
            </a:rPr>
            <a:t>　　これは、</a:t>
          </a:r>
          <a:r>
            <a:rPr kumimoji="1" lang="en-US" altLang="ja-JP" sz="1300">
              <a:latin typeface="ＭＳ Ｐゴシック"/>
            </a:rPr>
            <a:t>23</a:t>
          </a:r>
          <a:r>
            <a:rPr kumimoji="1" lang="ja-JP" altLang="en-US" sz="1300">
              <a:latin typeface="ＭＳ Ｐゴシック"/>
            </a:rPr>
            <a:t>年度より下水道事業を特別会計から企業会計化したことに伴い、同会計への繰出金の多くがその他から補助費等に変更して計上されたことによるものである。</a:t>
          </a:r>
          <a:endParaRPr kumimoji="1" lang="en-US" altLang="ja-JP" sz="1300">
            <a:latin typeface="ＭＳ Ｐゴシック"/>
          </a:endParaRPr>
        </a:p>
        <a:p>
          <a:r>
            <a:rPr kumimoji="1" lang="ja-JP" altLang="en-US" sz="1300">
              <a:latin typeface="ＭＳ Ｐゴシック"/>
            </a:rPr>
            <a:t>　今後も補助金を交付することが適切な事業であるか見極め、不適当な場合は見直しや廃止を検討する。</a:t>
          </a: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133350</xdr:rowOff>
    </xdr:from>
    <xdr:to>
      <xdr:col>24</xdr:col>
      <xdr:colOff>31750</xdr:colOff>
      <xdr:row>37</xdr:row>
      <xdr:rowOff>146050</xdr:rowOff>
    </xdr:to>
    <xdr:cxnSp macro="">
      <xdr:nvCxnSpPr>
        <xdr:cNvPr id="311" name="直線コネクタ 310"/>
        <xdr:cNvCxnSpPr/>
      </xdr:nvCxnSpPr>
      <xdr:spPr>
        <a:xfrm flipV="1">
          <a:off x="15671800" y="6477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118127</xdr:rowOff>
    </xdr:from>
    <xdr:ext cx="762000" cy="259045"/>
    <xdr:sp macro="" textlink="">
      <xdr:nvSpPr>
        <xdr:cNvPr id="312" name="補助費等平均値テキスト"/>
        <xdr:cNvSpPr txBox="1"/>
      </xdr:nvSpPr>
      <xdr:spPr>
        <a:xfrm>
          <a:off x="16598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146050</xdr:rowOff>
    </xdr:from>
    <xdr:to>
      <xdr:col>22</xdr:col>
      <xdr:colOff>565150</xdr:colOff>
      <xdr:row>38</xdr:row>
      <xdr:rowOff>50800</xdr:rowOff>
    </xdr:to>
    <xdr:cxnSp macro="">
      <xdr:nvCxnSpPr>
        <xdr:cNvPr id="314" name="直線コネクタ 313"/>
        <xdr:cNvCxnSpPr/>
      </xdr:nvCxnSpPr>
      <xdr:spPr>
        <a:xfrm flipV="1">
          <a:off x="14782800" y="6489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80027</xdr:rowOff>
    </xdr:from>
    <xdr:ext cx="736600" cy="259045"/>
    <xdr:sp macro="" textlink="">
      <xdr:nvSpPr>
        <xdr:cNvPr id="316" name="テキスト ボックス 315"/>
        <xdr:cNvSpPr txBox="1"/>
      </xdr:nvSpPr>
      <xdr:spPr>
        <a:xfrm>
          <a:off x="15290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95250</xdr:rowOff>
    </xdr:from>
    <xdr:to>
      <xdr:col>21</xdr:col>
      <xdr:colOff>361950</xdr:colOff>
      <xdr:row>38</xdr:row>
      <xdr:rowOff>50800</xdr:rowOff>
    </xdr:to>
    <xdr:cxnSp macro="">
      <xdr:nvCxnSpPr>
        <xdr:cNvPr id="317" name="直線コネクタ 316"/>
        <xdr:cNvCxnSpPr/>
      </xdr:nvCxnSpPr>
      <xdr:spPr>
        <a:xfrm>
          <a:off x="13893800" y="5753100"/>
          <a:ext cx="889000" cy="812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29227</xdr:rowOff>
    </xdr:from>
    <xdr:ext cx="762000" cy="259045"/>
    <xdr:sp macro="" textlink="">
      <xdr:nvSpPr>
        <xdr:cNvPr id="319" name="テキスト ボックス 318"/>
        <xdr:cNvSpPr txBox="1"/>
      </xdr:nvSpPr>
      <xdr:spPr>
        <a:xfrm>
          <a:off x="14401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95250</xdr:rowOff>
    </xdr:from>
    <xdr:to>
      <xdr:col>20</xdr:col>
      <xdr:colOff>158750</xdr:colOff>
      <xdr:row>33</xdr:row>
      <xdr:rowOff>133350</xdr:rowOff>
    </xdr:to>
    <xdr:cxnSp macro="">
      <xdr:nvCxnSpPr>
        <xdr:cNvPr id="320" name="直線コネクタ 319"/>
        <xdr:cNvCxnSpPr/>
      </xdr:nvCxnSpPr>
      <xdr:spPr>
        <a:xfrm flipV="1">
          <a:off x="13004800" y="5753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124477</xdr:rowOff>
    </xdr:from>
    <xdr:ext cx="762000" cy="259045"/>
    <xdr:sp macro="" textlink="">
      <xdr:nvSpPr>
        <xdr:cNvPr id="322" name="テキスト ボックス 321"/>
        <xdr:cNvSpPr txBox="1"/>
      </xdr:nvSpPr>
      <xdr:spPr>
        <a:xfrm>
          <a:off x="13512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149877</xdr:rowOff>
    </xdr:from>
    <xdr:ext cx="762000" cy="259045"/>
    <xdr:sp macro="" textlink="">
      <xdr:nvSpPr>
        <xdr:cNvPr id="324" name="テキスト ボックス 323"/>
        <xdr:cNvSpPr txBox="1"/>
      </xdr:nvSpPr>
      <xdr:spPr>
        <a:xfrm>
          <a:off x="12623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82550</xdr:rowOff>
    </xdr:from>
    <xdr:to>
      <xdr:col>24</xdr:col>
      <xdr:colOff>82550</xdr:colOff>
      <xdr:row>38</xdr:row>
      <xdr:rowOff>12700</xdr:rowOff>
    </xdr:to>
    <xdr:sp macro="" textlink="">
      <xdr:nvSpPr>
        <xdr:cNvPr id="330" name="円/楕円 329"/>
        <xdr:cNvSpPr/>
      </xdr:nvSpPr>
      <xdr:spPr>
        <a:xfrm>
          <a:off x="164592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54627</xdr:rowOff>
    </xdr:from>
    <xdr:ext cx="762000" cy="259045"/>
    <xdr:sp macro="" textlink="">
      <xdr:nvSpPr>
        <xdr:cNvPr id="331" name="補助費等該当値テキスト"/>
        <xdr:cNvSpPr txBox="1"/>
      </xdr:nvSpPr>
      <xdr:spPr>
        <a:xfrm>
          <a:off x="16598900" y="639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95250</xdr:rowOff>
    </xdr:from>
    <xdr:to>
      <xdr:col>22</xdr:col>
      <xdr:colOff>615950</xdr:colOff>
      <xdr:row>38</xdr:row>
      <xdr:rowOff>25400</xdr:rowOff>
    </xdr:to>
    <xdr:sp macro="" textlink="">
      <xdr:nvSpPr>
        <xdr:cNvPr id="332" name="円/楕円 331"/>
        <xdr:cNvSpPr/>
      </xdr:nvSpPr>
      <xdr:spPr>
        <a:xfrm>
          <a:off x="15621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10177</xdr:rowOff>
    </xdr:from>
    <xdr:ext cx="736600" cy="259045"/>
    <xdr:sp macro="" textlink="">
      <xdr:nvSpPr>
        <xdr:cNvPr id="333" name="テキスト ボックス 332"/>
        <xdr:cNvSpPr txBox="1"/>
      </xdr:nvSpPr>
      <xdr:spPr>
        <a:xfrm>
          <a:off x="15290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0</xdr:rowOff>
    </xdr:from>
    <xdr:to>
      <xdr:col>21</xdr:col>
      <xdr:colOff>412750</xdr:colOff>
      <xdr:row>38</xdr:row>
      <xdr:rowOff>101600</xdr:rowOff>
    </xdr:to>
    <xdr:sp macro="" textlink="">
      <xdr:nvSpPr>
        <xdr:cNvPr id="334" name="円/楕円 333"/>
        <xdr:cNvSpPr/>
      </xdr:nvSpPr>
      <xdr:spPr>
        <a:xfrm>
          <a:off x="14732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86377</xdr:rowOff>
    </xdr:from>
    <xdr:ext cx="762000" cy="259045"/>
    <xdr:sp macro="" textlink="">
      <xdr:nvSpPr>
        <xdr:cNvPr id="335" name="テキスト ボックス 334"/>
        <xdr:cNvSpPr txBox="1"/>
      </xdr:nvSpPr>
      <xdr:spPr>
        <a:xfrm>
          <a:off x="14401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44450</xdr:rowOff>
    </xdr:from>
    <xdr:to>
      <xdr:col>20</xdr:col>
      <xdr:colOff>209550</xdr:colOff>
      <xdr:row>33</xdr:row>
      <xdr:rowOff>146050</xdr:rowOff>
    </xdr:to>
    <xdr:sp macro="" textlink="">
      <xdr:nvSpPr>
        <xdr:cNvPr id="336" name="円/楕円 335"/>
        <xdr:cNvSpPr/>
      </xdr:nvSpPr>
      <xdr:spPr>
        <a:xfrm>
          <a:off x="13843000" y="570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156227</xdr:rowOff>
    </xdr:from>
    <xdr:ext cx="762000" cy="259045"/>
    <xdr:sp macro="" textlink="">
      <xdr:nvSpPr>
        <xdr:cNvPr id="337" name="テキスト ボックス 336"/>
        <xdr:cNvSpPr txBox="1"/>
      </xdr:nvSpPr>
      <xdr:spPr>
        <a:xfrm>
          <a:off x="135128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82550</xdr:rowOff>
    </xdr:from>
    <xdr:to>
      <xdr:col>19</xdr:col>
      <xdr:colOff>6350</xdr:colOff>
      <xdr:row>34</xdr:row>
      <xdr:rowOff>12700</xdr:rowOff>
    </xdr:to>
    <xdr:sp macro="" textlink="">
      <xdr:nvSpPr>
        <xdr:cNvPr id="338" name="円/楕円 337"/>
        <xdr:cNvSpPr/>
      </xdr:nvSpPr>
      <xdr:spPr>
        <a:xfrm>
          <a:off x="12954000" y="574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22877</xdr:rowOff>
    </xdr:from>
    <xdr:ext cx="762000" cy="259045"/>
    <xdr:sp macro="" textlink="">
      <xdr:nvSpPr>
        <xdr:cNvPr id="339" name="テキスト ボックス 338"/>
        <xdr:cNvSpPr txBox="1"/>
      </xdr:nvSpPr>
      <xdr:spPr>
        <a:xfrm>
          <a:off x="126238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公債費に係る経常収支比率は類似団体平均を下回っているものの、平成</a:t>
          </a:r>
          <a:r>
            <a:rPr kumimoji="1" lang="en-US" altLang="ja-JP" sz="1300">
              <a:latin typeface="ＭＳ Ｐゴシック"/>
            </a:rPr>
            <a:t>24</a:t>
          </a:r>
          <a:r>
            <a:rPr kumimoji="1" lang="ja-JP" altLang="en-US" sz="1300">
              <a:latin typeface="ＭＳ Ｐゴシック"/>
            </a:rPr>
            <a:t>年度に比べ</a:t>
          </a:r>
          <a:r>
            <a:rPr kumimoji="1" lang="en-US" altLang="ja-JP" sz="1300">
              <a:latin typeface="ＭＳ Ｐゴシック"/>
            </a:rPr>
            <a:t>0.6</a:t>
          </a:r>
          <a:r>
            <a:rPr kumimoji="1" lang="ja-JP" altLang="en-US" sz="1300">
              <a:latin typeface="ＭＳ Ｐゴシック"/>
            </a:rPr>
            <a:t>ポイント上昇した。これは、合併特例事業債の償還増等により公債費が対前年度比</a:t>
          </a:r>
          <a:r>
            <a:rPr kumimoji="1" lang="en-US" altLang="ja-JP" sz="1300">
              <a:latin typeface="ＭＳ Ｐゴシック"/>
            </a:rPr>
            <a:t>3.9%</a:t>
          </a:r>
          <a:r>
            <a:rPr kumimoji="1" lang="ja-JP" altLang="en-US" sz="1300">
              <a:latin typeface="ＭＳ Ｐゴシック"/>
            </a:rPr>
            <a:t>、</a:t>
          </a:r>
          <a:r>
            <a:rPr kumimoji="1" lang="en-US" altLang="ja-JP" sz="1300">
              <a:latin typeface="ＭＳ Ｐゴシック"/>
            </a:rPr>
            <a:t>8.2</a:t>
          </a:r>
          <a:r>
            <a:rPr kumimoji="1" lang="ja-JP" altLang="en-US" sz="1300">
              <a:latin typeface="ＭＳ Ｐゴシック"/>
            </a:rPr>
            <a:t>億円増加したことが要因となっている。今後も適正な投資と起債発行に努め、「姫路市行財政改革プラン２０１９」の目標値（平成</a:t>
          </a:r>
          <a:r>
            <a:rPr kumimoji="1" lang="en-US" altLang="ja-JP" sz="1300">
              <a:latin typeface="ＭＳ Ｐゴシック"/>
            </a:rPr>
            <a:t>31</a:t>
          </a:r>
          <a:r>
            <a:rPr kumimoji="1" lang="ja-JP" altLang="en-US" sz="1300">
              <a:latin typeface="ＭＳ Ｐゴシック"/>
            </a:rPr>
            <a:t>年度末）である</a:t>
          </a:r>
          <a:r>
            <a:rPr kumimoji="1" lang="en-US" altLang="ja-JP" sz="1300">
              <a:latin typeface="ＭＳ Ｐゴシック"/>
            </a:rPr>
            <a:t>9.9%</a:t>
          </a:r>
          <a:r>
            <a:rPr kumimoji="1" lang="ja-JP" altLang="en-US" sz="1300">
              <a:latin typeface="ＭＳ Ｐゴシック"/>
            </a:rPr>
            <a:t>以下を達成できるよう適正な財政運営に努める。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92710</xdr:rowOff>
    </xdr:from>
    <xdr:to>
      <xdr:col>7</xdr:col>
      <xdr:colOff>15875</xdr:colOff>
      <xdr:row>75</xdr:row>
      <xdr:rowOff>138430</xdr:rowOff>
    </xdr:to>
    <xdr:cxnSp macro="">
      <xdr:nvCxnSpPr>
        <xdr:cNvPr id="372" name="直線コネクタ 371"/>
        <xdr:cNvCxnSpPr/>
      </xdr:nvCxnSpPr>
      <xdr:spPr>
        <a:xfrm>
          <a:off x="3987800" y="129514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17797</xdr:rowOff>
    </xdr:from>
    <xdr:ext cx="762000" cy="259045"/>
    <xdr:sp macro="" textlink="">
      <xdr:nvSpPr>
        <xdr:cNvPr id="373" name="公債費平均値テキスト"/>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92710</xdr:rowOff>
    </xdr:from>
    <xdr:to>
      <xdr:col>5</xdr:col>
      <xdr:colOff>549275</xdr:colOff>
      <xdr:row>75</xdr:row>
      <xdr:rowOff>100330</xdr:rowOff>
    </xdr:to>
    <xdr:cxnSp macro="">
      <xdr:nvCxnSpPr>
        <xdr:cNvPr id="375" name="直線コネクタ 374"/>
        <xdr:cNvCxnSpPr/>
      </xdr:nvCxnSpPr>
      <xdr:spPr>
        <a:xfrm flipV="1">
          <a:off x="3098800" y="12951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154957</xdr:rowOff>
    </xdr:from>
    <xdr:ext cx="736600" cy="259045"/>
    <xdr:sp macro="" textlink="">
      <xdr:nvSpPr>
        <xdr:cNvPr id="377" name="テキスト ボックス 376"/>
        <xdr:cNvSpPr txBox="1"/>
      </xdr:nvSpPr>
      <xdr:spPr>
        <a:xfrm>
          <a:off x="3606800" y="13185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100330</xdr:rowOff>
    </xdr:from>
    <xdr:to>
      <xdr:col>4</xdr:col>
      <xdr:colOff>346075</xdr:colOff>
      <xdr:row>75</xdr:row>
      <xdr:rowOff>100330</xdr:rowOff>
    </xdr:to>
    <xdr:cxnSp macro="">
      <xdr:nvCxnSpPr>
        <xdr:cNvPr id="378" name="直線コネクタ 377"/>
        <xdr:cNvCxnSpPr/>
      </xdr:nvCxnSpPr>
      <xdr:spPr>
        <a:xfrm>
          <a:off x="2209800" y="12959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6366</xdr:rowOff>
    </xdr:from>
    <xdr:ext cx="762000" cy="259045"/>
    <xdr:sp macro="" textlink="">
      <xdr:nvSpPr>
        <xdr:cNvPr id="380" name="テキスト ボックス 379"/>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100330</xdr:rowOff>
    </xdr:from>
    <xdr:to>
      <xdr:col>3</xdr:col>
      <xdr:colOff>142875</xdr:colOff>
      <xdr:row>75</xdr:row>
      <xdr:rowOff>115570</xdr:rowOff>
    </xdr:to>
    <xdr:cxnSp macro="">
      <xdr:nvCxnSpPr>
        <xdr:cNvPr id="381" name="直線コネクタ 380"/>
        <xdr:cNvCxnSpPr/>
      </xdr:nvCxnSpPr>
      <xdr:spPr>
        <a:xfrm flipV="1">
          <a:off x="1320800" y="12959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21607</xdr:rowOff>
    </xdr:from>
    <xdr:ext cx="762000" cy="259045"/>
    <xdr:sp macro="" textlink="">
      <xdr:nvSpPr>
        <xdr:cNvPr id="383" name="テキスト ボックス 382"/>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67327</xdr:rowOff>
    </xdr:from>
    <xdr:ext cx="762000" cy="259045"/>
    <xdr:sp macro="" textlink="">
      <xdr:nvSpPr>
        <xdr:cNvPr id="385" name="テキスト ボックス 384"/>
        <xdr:cNvSpPr txBox="1"/>
      </xdr:nvSpPr>
      <xdr:spPr>
        <a:xfrm>
          <a:off x="939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87630</xdr:rowOff>
    </xdr:from>
    <xdr:to>
      <xdr:col>7</xdr:col>
      <xdr:colOff>66675</xdr:colOff>
      <xdr:row>76</xdr:row>
      <xdr:rowOff>17780</xdr:rowOff>
    </xdr:to>
    <xdr:sp macro="" textlink="">
      <xdr:nvSpPr>
        <xdr:cNvPr id="391" name="円/楕円 390"/>
        <xdr:cNvSpPr/>
      </xdr:nvSpPr>
      <xdr:spPr>
        <a:xfrm>
          <a:off x="4775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104157</xdr:rowOff>
    </xdr:from>
    <xdr:ext cx="762000" cy="259045"/>
    <xdr:sp macro="" textlink="">
      <xdr:nvSpPr>
        <xdr:cNvPr id="392" name="公債費該当値テキスト"/>
        <xdr:cNvSpPr txBox="1"/>
      </xdr:nvSpPr>
      <xdr:spPr>
        <a:xfrm>
          <a:off x="49149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41910</xdr:rowOff>
    </xdr:from>
    <xdr:to>
      <xdr:col>5</xdr:col>
      <xdr:colOff>600075</xdr:colOff>
      <xdr:row>75</xdr:row>
      <xdr:rowOff>143510</xdr:rowOff>
    </xdr:to>
    <xdr:sp macro="" textlink="">
      <xdr:nvSpPr>
        <xdr:cNvPr id="393" name="円/楕円 392"/>
        <xdr:cNvSpPr/>
      </xdr:nvSpPr>
      <xdr:spPr>
        <a:xfrm>
          <a:off x="3937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153687</xdr:rowOff>
    </xdr:from>
    <xdr:ext cx="736600" cy="259045"/>
    <xdr:sp macro="" textlink="">
      <xdr:nvSpPr>
        <xdr:cNvPr id="394" name="テキスト ボックス 393"/>
        <xdr:cNvSpPr txBox="1"/>
      </xdr:nvSpPr>
      <xdr:spPr>
        <a:xfrm>
          <a:off x="3606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49530</xdr:rowOff>
    </xdr:from>
    <xdr:to>
      <xdr:col>4</xdr:col>
      <xdr:colOff>396875</xdr:colOff>
      <xdr:row>75</xdr:row>
      <xdr:rowOff>151130</xdr:rowOff>
    </xdr:to>
    <xdr:sp macro="" textlink="">
      <xdr:nvSpPr>
        <xdr:cNvPr id="395" name="円/楕円 394"/>
        <xdr:cNvSpPr/>
      </xdr:nvSpPr>
      <xdr:spPr>
        <a:xfrm>
          <a:off x="3048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161307</xdr:rowOff>
    </xdr:from>
    <xdr:ext cx="762000" cy="259045"/>
    <xdr:sp macro="" textlink="">
      <xdr:nvSpPr>
        <xdr:cNvPr id="396" name="テキスト ボックス 395"/>
        <xdr:cNvSpPr txBox="1"/>
      </xdr:nvSpPr>
      <xdr:spPr>
        <a:xfrm>
          <a:off x="2717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49530</xdr:rowOff>
    </xdr:from>
    <xdr:to>
      <xdr:col>3</xdr:col>
      <xdr:colOff>193675</xdr:colOff>
      <xdr:row>75</xdr:row>
      <xdr:rowOff>151130</xdr:rowOff>
    </xdr:to>
    <xdr:sp macro="" textlink="">
      <xdr:nvSpPr>
        <xdr:cNvPr id="397" name="円/楕円 396"/>
        <xdr:cNvSpPr/>
      </xdr:nvSpPr>
      <xdr:spPr>
        <a:xfrm>
          <a:off x="2159000" y="1290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161307</xdr:rowOff>
    </xdr:from>
    <xdr:ext cx="762000" cy="259045"/>
    <xdr:sp macro="" textlink="">
      <xdr:nvSpPr>
        <xdr:cNvPr id="398" name="テキスト ボックス 397"/>
        <xdr:cNvSpPr txBox="1"/>
      </xdr:nvSpPr>
      <xdr:spPr>
        <a:xfrm>
          <a:off x="1828800" y="1267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64770</xdr:rowOff>
    </xdr:from>
    <xdr:to>
      <xdr:col>1</xdr:col>
      <xdr:colOff>676275</xdr:colOff>
      <xdr:row>75</xdr:row>
      <xdr:rowOff>166370</xdr:rowOff>
    </xdr:to>
    <xdr:sp macro="" textlink="">
      <xdr:nvSpPr>
        <xdr:cNvPr id="399" name="円/楕円 398"/>
        <xdr:cNvSpPr/>
      </xdr:nvSpPr>
      <xdr:spPr>
        <a:xfrm>
          <a:off x="1270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5097</xdr:rowOff>
    </xdr:from>
    <xdr:ext cx="762000" cy="259045"/>
    <xdr:sp macro="" textlink="">
      <xdr:nvSpPr>
        <xdr:cNvPr id="400" name="テキスト ボックス 399"/>
        <xdr:cNvSpPr txBox="1"/>
      </xdr:nvSpPr>
      <xdr:spPr>
        <a:xfrm>
          <a:off x="939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公債費以外の経費に係る経常収支比率は、前年度と比較すると</a:t>
          </a:r>
          <a:r>
            <a:rPr kumimoji="1" lang="en-US" altLang="ja-JP" sz="1300">
              <a:latin typeface="ＭＳ Ｐゴシック"/>
            </a:rPr>
            <a:t>0.2</a:t>
          </a:r>
          <a:r>
            <a:rPr kumimoji="1" lang="ja-JP" altLang="en-US" sz="1300">
              <a:latin typeface="ＭＳ Ｐゴシック"/>
            </a:rPr>
            <a:t>ポイント改善している。主な要因は、職員給与の減額措置により人件費が減少したことによる。</a:t>
          </a:r>
          <a:endParaRPr kumimoji="1" lang="en-US" altLang="ja-JP" sz="1300">
            <a:latin typeface="ＭＳ Ｐゴシック"/>
          </a:endParaRPr>
        </a:p>
        <a:p>
          <a:r>
            <a:rPr kumimoji="1" lang="ja-JP" altLang="en-US" sz="1300">
              <a:latin typeface="ＭＳ Ｐゴシック"/>
            </a:rPr>
            <a:t>　一方で、物件費は前年度に比べ</a:t>
          </a:r>
          <a:r>
            <a:rPr kumimoji="1" lang="en-US" altLang="ja-JP" sz="1300">
              <a:latin typeface="ＭＳ Ｐゴシック"/>
            </a:rPr>
            <a:t>0.3</a:t>
          </a:r>
          <a:r>
            <a:rPr kumimoji="1" lang="ja-JP" altLang="en-US" sz="1300">
              <a:latin typeface="ＭＳ Ｐゴシック"/>
            </a:rPr>
            <a:t>ポイント上昇していることから、今後も行財政改革を進め、経費節減に努める。</a:t>
          </a:r>
        </a:p>
        <a:p>
          <a:endParaRPr kumimoji="1" lang="ja-JP" altLang="en-US"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100330</xdr:rowOff>
    </xdr:from>
    <xdr:to>
      <xdr:col>24</xdr:col>
      <xdr:colOff>31750</xdr:colOff>
      <xdr:row>73</xdr:row>
      <xdr:rowOff>115570</xdr:rowOff>
    </xdr:to>
    <xdr:cxnSp macro="">
      <xdr:nvCxnSpPr>
        <xdr:cNvPr id="433" name="直線コネクタ 432"/>
        <xdr:cNvCxnSpPr/>
      </xdr:nvCxnSpPr>
      <xdr:spPr>
        <a:xfrm flipV="1">
          <a:off x="15671800" y="126161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90188</xdr:rowOff>
    </xdr:from>
    <xdr:ext cx="762000" cy="259045"/>
    <xdr:sp macro="" textlink="">
      <xdr:nvSpPr>
        <xdr:cNvPr id="434" name="公債費以外平均値テキスト"/>
        <xdr:cNvSpPr txBox="1"/>
      </xdr:nvSpPr>
      <xdr:spPr>
        <a:xfrm>
          <a:off x="16598900" y="12948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85090</xdr:rowOff>
    </xdr:from>
    <xdr:to>
      <xdr:col>22</xdr:col>
      <xdr:colOff>565150</xdr:colOff>
      <xdr:row>73</xdr:row>
      <xdr:rowOff>115570</xdr:rowOff>
    </xdr:to>
    <xdr:cxnSp macro="">
      <xdr:nvCxnSpPr>
        <xdr:cNvPr id="436" name="直線コネクタ 435"/>
        <xdr:cNvCxnSpPr/>
      </xdr:nvCxnSpPr>
      <xdr:spPr>
        <a:xfrm>
          <a:off x="14782800" y="126009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62230</xdr:rowOff>
    </xdr:from>
    <xdr:to>
      <xdr:col>21</xdr:col>
      <xdr:colOff>361950</xdr:colOff>
      <xdr:row>73</xdr:row>
      <xdr:rowOff>85090</xdr:rowOff>
    </xdr:to>
    <xdr:cxnSp macro="">
      <xdr:nvCxnSpPr>
        <xdr:cNvPr id="439" name="直線コネクタ 438"/>
        <xdr:cNvCxnSpPr/>
      </xdr:nvCxnSpPr>
      <xdr:spPr>
        <a:xfrm>
          <a:off x="13893800" y="125780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41" name="テキスト ボックス 440"/>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62230</xdr:rowOff>
    </xdr:from>
    <xdr:to>
      <xdr:col>20</xdr:col>
      <xdr:colOff>158750</xdr:colOff>
      <xdr:row>74</xdr:row>
      <xdr:rowOff>142240</xdr:rowOff>
    </xdr:to>
    <xdr:cxnSp macro="">
      <xdr:nvCxnSpPr>
        <xdr:cNvPr id="442" name="直線コネクタ 441"/>
        <xdr:cNvCxnSpPr/>
      </xdr:nvCxnSpPr>
      <xdr:spPr>
        <a:xfrm flipV="1">
          <a:off x="13004800" y="1257808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46" name="テキスト ボックス 445"/>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49530</xdr:rowOff>
    </xdr:from>
    <xdr:to>
      <xdr:col>24</xdr:col>
      <xdr:colOff>82550</xdr:colOff>
      <xdr:row>73</xdr:row>
      <xdr:rowOff>151130</xdr:rowOff>
    </xdr:to>
    <xdr:sp macro="" textlink="">
      <xdr:nvSpPr>
        <xdr:cNvPr id="452" name="円/楕円 451"/>
        <xdr:cNvSpPr/>
      </xdr:nvSpPr>
      <xdr:spPr>
        <a:xfrm>
          <a:off x="16459200" y="12565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66057</xdr:rowOff>
    </xdr:from>
    <xdr:ext cx="762000" cy="259045"/>
    <xdr:sp macro="" textlink="">
      <xdr:nvSpPr>
        <xdr:cNvPr id="453" name="公債費以外該当値テキスト"/>
        <xdr:cNvSpPr txBox="1"/>
      </xdr:nvSpPr>
      <xdr:spPr>
        <a:xfrm>
          <a:off x="16598900" y="1241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64770</xdr:rowOff>
    </xdr:from>
    <xdr:to>
      <xdr:col>22</xdr:col>
      <xdr:colOff>615950</xdr:colOff>
      <xdr:row>73</xdr:row>
      <xdr:rowOff>166370</xdr:rowOff>
    </xdr:to>
    <xdr:sp macro="" textlink="">
      <xdr:nvSpPr>
        <xdr:cNvPr id="454" name="円/楕円 453"/>
        <xdr:cNvSpPr/>
      </xdr:nvSpPr>
      <xdr:spPr>
        <a:xfrm>
          <a:off x="15621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5097</xdr:rowOff>
    </xdr:from>
    <xdr:ext cx="736600" cy="259045"/>
    <xdr:sp macro="" textlink="">
      <xdr:nvSpPr>
        <xdr:cNvPr id="455" name="テキスト ボックス 454"/>
        <xdr:cNvSpPr txBox="1"/>
      </xdr:nvSpPr>
      <xdr:spPr>
        <a:xfrm>
          <a:off x="15290800" y="12349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34290</xdr:rowOff>
    </xdr:from>
    <xdr:to>
      <xdr:col>21</xdr:col>
      <xdr:colOff>412750</xdr:colOff>
      <xdr:row>73</xdr:row>
      <xdr:rowOff>135890</xdr:rowOff>
    </xdr:to>
    <xdr:sp macro="" textlink="">
      <xdr:nvSpPr>
        <xdr:cNvPr id="456" name="円/楕円 455"/>
        <xdr:cNvSpPr/>
      </xdr:nvSpPr>
      <xdr:spPr>
        <a:xfrm>
          <a:off x="14732000" y="1255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146067</xdr:rowOff>
    </xdr:from>
    <xdr:ext cx="762000" cy="259045"/>
    <xdr:sp macro="" textlink="">
      <xdr:nvSpPr>
        <xdr:cNvPr id="457" name="テキスト ボックス 456"/>
        <xdr:cNvSpPr txBox="1"/>
      </xdr:nvSpPr>
      <xdr:spPr>
        <a:xfrm>
          <a:off x="14401800" y="1231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11430</xdr:rowOff>
    </xdr:from>
    <xdr:to>
      <xdr:col>20</xdr:col>
      <xdr:colOff>209550</xdr:colOff>
      <xdr:row>73</xdr:row>
      <xdr:rowOff>113030</xdr:rowOff>
    </xdr:to>
    <xdr:sp macro="" textlink="">
      <xdr:nvSpPr>
        <xdr:cNvPr id="458" name="円/楕円 457"/>
        <xdr:cNvSpPr/>
      </xdr:nvSpPr>
      <xdr:spPr>
        <a:xfrm>
          <a:off x="13843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123207</xdr:rowOff>
    </xdr:from>
    <xdr:ext cx="762000" cy="259045"/>
    <xdr:sp macro="" textlink="">
      <xdr:nvSpPr>
        <xdr:cNvPr id="459" name="テキスト ボックス 458"/>
        <xdr:cNvSpPr txBox="1"/>
      </xdr:nvSpPr>
      <xdr:spPr>
        <a:xfrm>
          <a:off x="13512800" y="122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91440</xdr:rowOff>
    </xdr:from>
    <xdr:to>
      <xdr:col>19</xdr:col>
      <xdr:colOff>6350</xdr:colOff>
      <xdr:row>75</xdr:row>
      <xdr:rowOff>21590</xdr:rowOff>
    </xdr:to>
    <xdr:sp macro="" textlink="">
      <xdr:nvSpPr>
        <xdr:cNvPr id="460" name="円/楕円 459"/>
        <xdr:cNvSpPr/>
      </xdr:nvSpPr>
      <xdr:spPr>
        <a:xfrm>
          <a:off x="12954000" y="1277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31767</xdr:rowOff>
    </xdr:from>
    <xdr:ext cx="762000" cy="259045"/>
    <xdr:sp macro="" textlink="">
      <xdr:nvSpPr>
        <xdr:cNvPr id="461" name="テキスト ボックス 460"/>
        <xdr:cNvSpPr txBox="1"/>
      </xdr:nvSpPr>
      <xdr:spPr>
        <a:xfrm>
          <a:off x="12623800" y="1254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兵庫県姫路市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5918</xdr:rowOff>
    </xdr:from>
    <xdr:to>
      <xdr:col>4</xdr:col>
      <xdr:colOff>1117600</xdr:colOff>
      <xdr:row>16</xdr:row>
      <xdr:rowOff>65735</xdr:rowOff>
    </xdr:to>
    <xdr:cxnSp macro="">
      <xdr:nvCxnSpPr>
        <xdr:cNvPr id="50" name="直線コネクタ 49"/>
        <xdr:cNvCxnSpPr/>
      </xdr:nvCxnSpPr>
      <xdr:spPr bwMode="auto">
        <a:xfrm>
          <a:off x="5003800" y="2796743"/>
          <a:ext cx="647700" cy="598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20032</xdr:rowOff>
    </xdr:from>
    <xdr:ext cx="762000" cy="259045"/>
    <xdr:sp macro="" textlink="">
      <xdr:nvSpPr>
        <xdr:cNvPr id="51" name="人口1人当たり決算額の推移平均値テキスト130"/>
        <xdr:cNvSpPr txBox="1"/>
      </xdr:nvSpPr>
      <xdr:spPr>
        <a:xfrm>
          <a:off x="5740400" y="2639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108064</xdr:rowOff>
    </xdr:from>
    <xdr:to>
      <xdr:col>4</xdr:col>
      <xdr:colOff>469900</xdr:colOff>
      <xdr:row>16</xdr:row>
      <xdr:rowOff>5918</xdr:rowOff>
    </xdr:to>
    <xdr:cxnSp macro="">
      <xdr:nvCxnSpPr>
        <xdr:cNvPr id="53" name="直線コネクタ 52"/>
        <xdr:cNvCxnSpPr/>
      </xdr:nvCxnSpPr>
      <xdr:spPr bwMode="auto">
        <a:xfrm>
          <a:off x="4305300" y="2727439"/>
          <a:ext cx="698500" cy="69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43464</xdr:rowOff>
    </xdr:from>
    <xdr:ext cx="736600" cy="259045"/>
    <xdr:sp macro="" textlink="">
      <xdr:nvSpPr>
        <xdr:cNvPr id="55" name="テキスト ボックス 54"/>
        <xdr:cNvSpPr txBox="1"/>
      </xdr:nvSpPr>
      <xdr:spPr>
        <a:xfrm>
          <a:off x="4622800" y="2491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108064</xdr:rowOff>
    </xdr:from>
    <xdr:to>
      <xdr:col>3</xdr:col>
      <xdr:colOff>904875</xdr:colOff>
      <xdr:row>15</xdr:row>
      <xdr:rowOff>110693</xdr:rowOff>
    </xdr:to>
    <xdr:cxnSp macro="">
      <xdr:nvCxnSpPr>
        <xdr:cNvPr id="56" name="直線コネクタ 55"/>
        <xdr:cNvCxnSpPr/>
      </xdr:nvCxnSpPr>
      <xdr:spPr bwMode="auto">
        <a:xfrm flipV="1">
          <a:off x="3606800" y="2727439"/>
          <a:ext cx="698500" cy="26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136809</xdr:rowOff>
    </xdr:from>
    <xdr:ext cx="762000" cy="259045"/>
    <xdr:sp macro="" textlink="">
      <xdr:nvSpPr>
        <xdr:cNvPr id="58" name="テキスト ボックス 57"/>
        <xdr:cNvSpPr txBox="1"/>
      </xdr:nvSpPr>
      <xdr:spPr>
        <a:xfrm>
          <a:off x="3924300" y="241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110693</xdr:rowOff>
    </xdr:from>
    <xdr:to>
      <xdr:col>3</xdr:col>
      <xdr:colOff>206375</xdr:colOff>
      <xdr:row>15</xdr:row>
      <xdr:rowOff>112560</xdr:rowOff>
    </xdr:to>
    <xdr:cxnSp macro="">
      <xdr:nvCxnSpPr>
        <xdr:cNvPr id="59" name="直線コネクタ 58"/>
        <xdr:cNvCxnSpPr/>
      </xdr:nvCxnSpPr>
      <xdr:spPr bwMode="auto">
        <a:xfrm flipV="1">
          <a:off x="2908300" y="2730068"/>
          <a:ext cx="698500" cy="18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140200</xdr:rowOff>
    </xdr:from>
    <xdr:ext cx="762000" cy="259045"/>
    <xdr:sp macro="" textlink="">
      <xdr:nvSpPr>
        <xdr:cNvPr id="61" name="テキスト ボックス 60"/>
        <xdr:cNvSpPr txBox="1"/>
      </xdr:nvSpPr>
      <xdr:spPr>
        <a:xfrm>
          <a:off x="3225800" y="2416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96385</xdr:rowOff>
    </xdr:from>
    <xdr:ext cx="762000" cy="259045"/>
    <xdr:sp macro="" textlink="">
      <xdr:nvSpPr>
        <xdr:cNvPr id="63" name="テキスト ボックス 62"/>
        <xdr:cNvSpPr txBox="1"/>
      </xdr:nvSpPr>
      <xdr:spPr>
        <a:xfrm>
          <a:off x="2527300" y="23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14935</xdr:rowOff>
    </xdr:from>
    <xdr:to>
      <xdr:col>5</xdr:col>
      <xdr:colOff>34925</xdr:colOff>
      <xdr:row>16</xdr:row>
      <xdr:rowOff>116535</xdr:rowOff>
    </xdr:to>
    <xdr:sp macro="" textlink="">
      <xdr:nvSpPr>
        <xdr:cNvPr id="69" name="円/楕円 68"/>
        <xdr:cNvSpPr/>
      </xdr:nvSpPr>
      <xdr:spPr bwMode="auto">
        <a:xfrm>
          <a:off x="5600700" y="28057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158462</xdr:rowOff>
    </xdr:from>
    <xdr:ext cx="762000" cy="259045"/>
    <xdr:sp macro="" textlink="">
      <xdr:nvSpPr>
        <xdr:cNvPr id="70" name="人口1人当たり決算額の推移該当値テキスト130"/>
        <xdr:cNvSpPr txBox="1"/>
      </xdr:nvSpPr>
      <xdr:spPr>
        <a:xfrm>
          <a:off x="5740400" y="2777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58,358</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126568</xdr:rowOff>
    </xdr:from>
    <xdr:to>
      <xdr:col>4</xdr:col>
      <xdr:colOff>520700</xdr:colOff>
      <xdr:row>16</xdr:row>
      <xdr:rowOff>56718</xdr:rowOff>
    </xdr:to>
    <xdr:sp macro="" textlink="">
      <xdr:nvSpPr>
        <xdr:cNvPr id="71" name="円/楕円 70"/>
        <xdr:cNvSpPr/>
      </xdr:nvSpPr>
      <xdr:spPr bwMode="auto">
        <a:xfrm>
          <a:off x="4953000" y="2745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41495</xdr:rowOff>
    </xdr:from>
    <xdr:ext cx="736600" cy="259045"/>
    <xdr:sp macro="" textlink="">
      <xdr:nvSpPr>
        <xdr:cNvPr id="72" name="テキスト ボックス 71"/>
        <xdr:cNvSpPr txBox="1"/>
      </xdr:nvSpPr>
      <xdr:spPr>
        <a:xfrm>
          <a:off x="4622800" y="2832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59,928</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57264</xdr:rowOff>
    </xdr:from>
    <xdr:to>
      <xdr:col>3</xdr:col>
      <xdr:colOff>955675</xdr:colOff>
      <xdr:row>15</xdr:row>
      <xdr:rowOff>158864</xdr:rowOff>
    </xdr:to>
    <xdr:sp macro="" textlink="">
      <xdr:nvSpPr>
        <xdr:cNvPr id="73" name="円/楕円 72"/>
        <xdr:cNvSpPr/>
      </xdr:nvSpPr>
      <xdr:spPr bwMode="auto">
        <a:xfrm>
          <a:off x="4254500" y="2676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143641</xdr:rowOff>
    </xdr:from>
    <xdr:ext cx="762000" cy="259045"/>
    <xdr:sp macro="" textlink="">
      <xdr:nvSpPr>
        <xdr:cNvPr id="74" name="テキスト ボックス 73"/>
        <xdr:cNvSpPr txBox="1"/>
      </xdr:nvSpPr>
      <xdr:spPr>
        <a:xfrm>
          <a:off x="3924300" y="2763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61,747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59893</xdr:rowOff>
    </xdr:from>
    <xdr:to>
      <xdr:col>3</xdr:col>
      <xdr:colOff>257175</xdr:colOff>
      <xdr:row>15</xdr:row>
      <xdr:rowOff>161493</xdr:rowOff>
    </xdr:to>
    <xdr:sp macro="" textlink="">
      <xdr:nvSpPr>
        <xdr:cNvPr id="75" name="円/楕円 74"/>
        <xdr:cNvSpPr/>
      </xdr:nvSpPr>
      <xdr:spPr bwMode="auto">
        <a:xfrm>
          <a:off x="3556000" y="26792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146270</xdr:rowOff>
    </xdr:from>
    <xdr:ext cx="762000" cy="259045"/>
    <xdr:sp macro="" textlink="">
      <xdr:nvSpPr>
        <xdr:cNvPr id="76" name="テキスト ボックス 75"/>
        <xdr:cNvSpPr txBox="1"/>
      </xdr:nvSpPr>
      <xdr:spPr>
        <a:xfrm>
          <a:off x="3225800" y="2765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61,678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61760</xdr:rowOff>
    </xdr:from>
    <xdr:to>
      <xdr:col>2</xdr:col>
      <xdr:colOff>692150</xdr:colOff>
      <xdr:row>15</xdr:row>
      <xdr:rowOff>163360</xdr:rowOff>
    </xdr:to>
    <xdr:sp macro="" textlink="">
      <xdr:nvSpPr>
        <xdr:cNvPr id="77" name="円/楕円 76"/>
        <xdr:cNvSpPr/>
      </xdr:nvSpPr>
      <xdr:spPr bwMode="auto">
        <a:xfrm>
          <a:off x="2857500" y="2681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148137</xdr:rowOff>
    </xdr:from>
    <xdr:ext cx="762000" cy="259045"/>
    <xdr:sp macro="" textlink="">
      <xdr:nvSpPr>
        <xdr:cNvPr id="78" name="テキスト ボックス 77"/>
        <xdr:cNvSpPr txBox="1"/>
      </xdr:nvSpPr>
      <xdr:spPr>
        <a:xfrm>
          <a:off x="2527300" y="2767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61,629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243952</xdr:rowOff>
    </xdr:from>
    <xdr:to>
      <xdr:col>4</xdr:col>
      <xdr:colOff>1117600</xdr:colOff>
      <xdr:row>35</xdr:row>
      <xdr:rowOff>276458</xdr:rowOff>
    </xdr:to>
    <xdr:cxnSp macro="">
      <xdr:nvCxnSpPr>
        <xdr:cNvPr id="110" name="直線コネクタ 109"/>
        <xdr:cNvCxnSpPr/>
      </xdr:nvCxnSpPr>
      <xdr:spPr bwMode="auto">
        <a:xfrm flipV="1">
          <a:off x="5003800" y="6854302"/>
          <a:ext cx="647700" cy="325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228729</xdr:rowOff>
    </xdr:from>
    <xdr:ext cx="762000" cy="259045"/>
    <xdr:sp macro="" textlink="">
      <xdr:nvSpPr>
        <xdr:cNvPr id="111" name="人口1人当たり決算額の推移平均値テキスト445"/>
        <xdr:cNvSpPr txBox="1"/>
      </xdr:nvSpPr>
      <xdr:spPr>
        <a:xfrm>
          <a:off x="5740400" y="68390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73279</xdr:rowOff>
    </xdr:from>
    <xdr:to>
      <xdr:col>4</xdr:col>
      <xdr:colOff>469900</xdr:colOff>
      <xdr:row>35</xdr:row>
      <xdr:rowOff>276458</xdr:rowOff>
    </xdr:to>
    <xdr:cxnSp macro="">
      <xdr:nvCxnSpPr>
        <xdr:cNvPr id="113" name="直線コネクタ 112"/>
        <xdr:cNvCxnSpPr/>
      </xdr:nvCxnSpPr>
      <xdr:spPr bwMode="auto">
        <a:xfrm>
          <a:off x="4305300" y="6683629"/>
          <a:ext cx="698500" cy="2031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271325</xdr:rowOff>
    </xdr:from>
    <xdr:ext cx="736600" cy="259045"/>
    <xdr:sp macro="" textlink="">
      <xdr:nvSpPr>
        <xdr:cNvPr id="115" name="テキスト ボックス 114"/>
        <xdr:cNvSpPr txBox="1"/>
      </xdr:nvSpPr>
      <xdr:spPr>
        <a:xfrm>
          <a:off x="4622800" y="653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281625</xdr:rowOff>
    </xdr:from>
    <xdr:to>
      <xdr:col>3</xdr:col>
      <xdr:colOff>904875</xdr:colOff>
      <xdr:row>35</xdr:row>
      <xdr:rowOff>73279</xdr:rowOff>
    </xdr:to>
    <xdr:cxnSp macro="">
      <xdr:nvCxnSpPr>
        <xdr:cNvPr id="116" name="直線コネクタ 115"/>
        <xdr:cNvCxnSpPr/>
      </xdr:nvCxnSpPr>
      <xdr:spPr bwMode="auto">
        <a:xfrm>
          <a:off x="3606800" y="6549075"/>
          <a:ext cx="698500" cy="1345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162257</xdr:rowOff>
    </xdr:from>
    <xdr:ext cx="762000" cy="259045"/>
    <xdr:sp macro="" textlink="">
      <xdr:nvSpPr>
        <xdr:cNvPr id="118" name="テキスト ボックス 117"/>
        <xdr:cNvSpPr txBox="1"/>
      </xdr:nvSpPr>
      <xdr:spPr>
        <a:xfrm>
          <a:off x="3924300" y="677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281625</xdr:rowOff>
    </xdr:from>
    <xdr:to>
      <xdr:col>3</xdr:col>
      <xdr:colOff>206375</xdr:colOff>
      <xdr:row>35</xdr:row>
      <xdr:rowOff>45162</xdr:rowOff>
    </xdr:to>
    <xdr:cxnSp macro="">
      <xdr:nvCxnSpPr>
        <xdr:cNvPr id="119" name="直線コネクタ 118"/>
        <xdr:cNvCxnSpPr/>
      </xdr:nvCxnSpPr>
      <xdr:spPr bwMode="auto">
        <a:xfrm flipV="1">
          <a:off x="2908300" y="6549075"/>
          <a:ext cx="698500" cy="1064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133316</xdr:rowOff>
    </xdr:from>
    <xdr:ext cx="762000" cy="259045"/>
    <xdr:sp macro="" textlink="">
      <xdr:nvSpPr>
        <xdr:cNvPr id="121" name="テキスト ボックス 120"/>
        <xdr:cNvSpPr txBox="1"/>
      </xdr:nvSpPr>
      <xdr:spPr>
        <a:xfrm>
          <a:off x="3225800" y="6743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116995</xdr:rowOff>
    </xdr:from>
    <xdr:ext cx="762000" cy="259045"/>
    <xdr:sp macro="" textlink="">
      <xdr:nvSpPr>
        <xdr:cNvPr id="123" name="テキスト ボックス 122"/>
        <xdr:cNvSpPr txBox="1"/>
      </xdr:nvSpPr>
      <xdr:spPr>
        <a:xfrm>
          <a:off x="2527300" y="672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193152</xdr:rowOff>
    </xdr:from>
    <xdr:to>
      <xdr:col>5</xdr:col>
      <xdr:colOff>34925</xdr:colOff>
      <xdr:row>35</xdr:row>
      <xdr:rowOff>294752</xdr:rowOff>
    </xdr:to>
    <xdr:sp macro="" textlink="">
      <xdr:nvSpPr>
        <xdr:cNvPr id="129" name="円/楕円 128"/>
        <xdr:cNvSpPr/>
      </xdr:nvSpPr>
      <xdr:spPr bwMode="auto">
        <a:xfrm>
          <a:off x="5600700" y="6803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38229</xdr:rowOff>
    </xdr:from>
    <xdr:ext cx="762000" cy="259045"/>
    <xdr:sp macro="" textlink="">
      <xdr:nvSpPr>
        <xdr:cNvPr id="130" name="人口1人当たり決算額の推移該当値テキスト445"/>
        <xdr:cNvSpPr txBox="1"/>
      </xdr:nvSpPr>
      <xdr:spPr>
        <a:xfrm>
          <a:off x="5740400" y="6648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13,692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225658</xdr:rowOff>
    </xdr:from>
    <xdr:to>
      <xdr:col>4</xdr:col>
      <xdr:colOff>520700</xdr:colOff>
      <xdr:row>35</xdr:row>
      <xdr:rowOff>327258</xdr:rowOff>
    </xdr:to>
    <xdr:sp macro="" textlink="">
      <xdr:nvSpPr>
        <xdr:cNvPr id="131" name="円/楕円 130"/>
        <xdr:cNvSpPr/>
      </xdr:nvSpPr>
      <xdr:spPr bwMode="auto">
        <a:xfrm>
          <a:off x="4953000" y="6836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312035</xdr:rowOff>
    </xdr:from>
    <xdr:ext cx="736600" cy="259045"/>
    <xdr:sp macro="" textlink="">
      <xdr:nvSpPr>
        <xdr:cNvPr id="132" name="テキスト ボックス 131"/>
        <xdr:cNvSpPr txBox="1"/>
      </xdr:nvSpPr>
      <xdr:spPr>
        <a:xfrm>
          <a:off x="4622800" y="6922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12,981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22479</xdr:rowOff>
    </xdr:from>
    <xdr:to>
      <xdr:col>3</xdr:col>
      <xdr:colOff>955675</xdr:colOff>
      <xdr:row>35</xdr:row>
      <xdr:rowOff>124079</xdr:rowOff>
    </xdr:to>
    <xdr:sp macro="" textlink="">
      <xdr:nvSpPr>
        <xdr:cNvPr id="133" name="円/楕円 132"/>
        <xdr:cNvSpPr/>
      </xdr:nvSpPr>
      <xdr:spPr bwMode="auto">
        <a:xfrm>
          <a:off x="4254500" y="6632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134256</xdr:rowOff>
    </xdr:from>
    <xdr:ext cx="762000" cy="259045"/>
    <xdr:sp macro="" textlink="">
      <xdr:nvSpPr>
        <xdr:cNvPr id="134" name="テキスト ボックス 133"/>
        <xdr:cNvSpPr txBox="1"/>
      </xdr:nvSpPr>
      <xdr:spPr>
        <a:xfrm>
          <a:off x="3924300" y="6401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17,425</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230825</xdr:rowOff>
    </xdr:from>
    <xdr:to>
      <xdr:col>3</xdr:col>
      <xdr:colOff>257175</xdr:colOff>
      <xdr:row>34</xdr:row>
      <xdr:rowOff>332425</xdr:rowOff>
    </xdr:to>
    <xdr:sp macro="" textlink="">
      <xdr:nvSpPr>
        <xdr:cNvPr id="135" name="円/楕円 134"/>
        <xdr:cNvSpPr/>
      </xdr:nvSpPr>
      <xdr:spPr bwMode="auto">
        <a:xfrm>
          <a:off x="3556000" y="6498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342602</xdr:rowOff>
    </xdr:from>
    <xdr:ext cx="762000" cy="259045"/>
    <xdr:sp macro="" textlink="">
      <xdr:nvSpPr>
        <xdr:cNvPr id="136" name="テキスト ボックス 135"/>
        <xdr:cNvSpPr txBox="1"/>
      </xdr:nvSpPr>
      <xdr:spPr>
        <a:xfrm>
          <a:off x="3225800" y="626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337262</xdr:rowOff>
    </xdr:from>
    <xdr:to>
      <xdr:col>2</xdr:col>
      <xdr:colOff>692150</xdr:colOff>
      <xdr:row>35</xdr:row>
      <xdr:rowOff>95962</xdr:rowOff>
    </xdr:to>
    <xdr:sp macro="" textlink="">
      <xdr:nvSpPr>
        <xdr:cNvPr id="137" name="円/楕円 136"/>
        <xdr:cNvSpPr/>
      </xdr:nvSpPr>
      <xdr:spPr bwMode="auto">
        <a:xfrm>
          <a:off x="2857500" y="66047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106138</xdr:rowOff>
    </xdr:from>
    <xdr:ext cx="762000" cy="259045"/>
    <xdr:sp macro="" textlink="">
      <xdr:nvSpPr>
        <xdr:cNvPr id="138" name="テキスト ボックス 137"/>
        <xdr:cNvSpPr txBox="1"/>
      </xdr:nvSpPr>
      <xdr:spPr>
        <a:xfrm>
          <a:off x="2527300" y="6373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mj-ea"/>
              <a:ea typeface="+mj-ea"/>
            </a:rPr>
            <a:t>昭和</a:t>
          </a:r>
          <a:r>
            <a:rPr kumimoji="1" lang="en-US" altLang="ja-JP" sz="1300">
              <a:latin typeface="+mj-ea"/>
              <a:ea typeface="+mj-ea"/>
            </a:rPr>
            <a:t>43</a:t>
          </a:r>
          <a:r>
            <a:rPr kumimoji="1" lang="ja-JP" altLang="en-US" sz="1300">
              <a:latin typeface="+mj-ea"/>
              <a:ea typeface="+mj-ea"/>
            </a:rPr>
            <a:t>年度以来</a:t>
          </a:r>
          <a:r>
            <a:rPr kumimoji="1" lang="en-US" altLang="ja-JP" sz="1300">
              <a:latin typeface="+mj-ea"/>
              <a:ea typeface="+mj-ea"/>
            </a:rPr>
            <a:t>46</a:t>
          </a:r>
          <a:r>
            <a:rPr kumimoji="1" lang="ja-JP" altLang="en-US" sz="1300">
              <a:latin typeface="+mj-ea"/>
              <a:ea typeface="+mj-ea"/>
            </a:rPr>
            <a:t>年連続の黒字となり、実質収支比率は前年度から</a:t>
          </a:r>
          <a:r>
            <a:rPr kumimoji="1" lang="en-US" altLang="ja-JP" sz="1300">
              <a:latin typeface="+mj-ea"/>
              <a:ea typeface="+mj-ea"/>
            </a:rPr>
            <a:t>0.18</a:t>
          </a:r>
          <a:r>
            <a:rPr kumimoji="1" lang="ja-JP" altLang="en-US" sz="1300">
              <a:latin typeface="+mj-ea"/>
              <a:ea typeface="+mj-ea"/>
            </a:rPr>
            <a:t>ポイント増加し</a:t>
          </a:r>
          <a:r>
            <a:rPr kumimoji="1" lang="en-US" altLang="ja-JP" sz="1300">
              <a:latin typeface="+mj-ea"/>
              <a:ea typeface="+mj-ea"/>
            </a:rPr>
            <a:t>4.85%</a:t>
          </a:r>
          <a:r>
            <a:rPr kumimoji="1" lang="ja-JP" altLang="en-US" sz="1300">
              <a:latin typeface="+mj-ea"/>
              <a:ea typeface="+mj-ea"/>
            </a:rPr>
            <a:t>となった。</a:t>
          </a:r>
        </a:p>
        <a:p>
          <a:r>
            <a:rPr kumimoji="1" lang="ja-JP" altLang="en-US" sz="1300">
              <a:latin typeface="+mj-ea"/>
              <a:ea typeface="+mj-ea"/>
            </a:rPr>
            <a:t>　財政調整基金残高は、</a:t>
          </a:r>
          <a:r>
            <a:rPr kumimoji="1" lang="en-US" altLang="ja-JP" sz="1300">
              <a:latin typeface="+mj-ea"/>
              <a:ea typeface="+mj-ea"/>
            </a:rPr>
            <a:t>25</a:t>
          </a:r>
          <a:r>
            <a:rPr kumimoji="1" lang="ja-JP" altLang="en-US" sz="1300">
              <a:latin typeface="+mj-ea"/>
              <a:ea typeface="+mj-ea"/>
            </a:rPr>
            <a:t>年度において基金残高が対前年度比</a:t>
          </a:r>
          <a:r>
            <a:rPr kumimoji="1" lang="en-US" altLang="ja-JP" sz="1300">
              <a:latin typeface="+mj-ea"/>
              <a:ea typeface="+mj-ea"/>
            </a:rPr>
            <a:t>0.3%</a:t>
          </a:r>
          <a:r>
            <a:rPr kumimoji="1" lang="ja-JP" altLang="en-US" sz="1300">
              <a:latin typeface="+mj-ea"/>
              <a:ea typeface="+mj-ea"/>
            </a:rPr>
            <a:t>（</a:t>
          </a:r>
          <a:r>
            <a:rPr kumimoji="1" lang="en-US" altLang="ja-JP" sz="1300">
              <a:latin typeface="+mj-ea"/>
              <a:ea typeface="+mj-ea"/>
            </a:rPr>
            <a:t>0.4</a:t>
          </a:r>
          <a:r>
            <a:rPr kumimoji="1" lang="ja-JP" altLang="en-US" sz="1300">
              <a:latin typeface="+mj-ea"/>
              <a:ea typeface="+mj-ea"/>
            </a:rPr>
            <a:t>億円）の増となったものの、標準財政規模が同</a:t>
          </a:r>
          <a:r>
            <a:rPr kumimoji="1" lang="en-US" altLang="ja-JP" sz="1300">
              <a:latin typeface="+mj-ea"/>
              <a:ea typeface="+mj-ea"/>
            </a:rPr>
            <a:t>1.0%</a:t>
          </a:r>
          <a:r>
            <a:rPr kumimoji="1" lang="ja-JP" altLang="en-US" sz="1300">
              <a:latin typeface="+mj-ea"/>
              <a:ea typeface="+mj-ea"/>
            </a:rPr>
            <a:t>（</a:t>
          </a:r>
          <a:r>
            <a:rPr kumimoji="1" lang="en-US" altLang="ja-JP" sz="1300">
              <a:latin typeface="+mj-ea"/>
              <a:ea typeface="+mj-ea"/>
            </a:rPr>
            <a:t>11.7</a:t>
          </a:r>
          <a:r>
            <a:rPr kumimoji="1" lang="ja-JP" altLang="en-US" sz="1300">
              <a:latin typeface="+mj-ea"/>
              <a:ea typeface="+mj-ea"/>
            </a:rPr>
            <a:t>億円）となったため、概ね横ばいの</a:t>
          </a:r>
          <a:r>
            <a:rPr kumimoji="1" lang="en-US" altLang="ja-JP" sz="1300">
              <a:latin typeface="+mj-ea"/>
              <a:ea typeface="+mj-ea"/>
            </a:rPr>
            <a:t>11.82%</a:t>
          </a:r>
          <a:r>
            <a:rPr kumimoji="1" lang="ja-JP" altLang="en-US" sz="1300">
              <a:latin typeface="+mj-ea"/>
              <a:ea typeface="+mj-ea"/>
            </a:rPr>
            <a:t>となった。</a:t>
          </a:r>
          <a:endParaRPr kumimoji="1" lang="en-US" altLang="ja-JP" sz="1300">
            <a:latin typeface="+mj-ea"/>
            <a:ea typeface="+mj-ea"/>
          </a:endParaRPr>
        </a:p>
        <a:p>
          <a:r>
            <a:rPr kumimoji="1" lang="ja-JP" altLang="en-US" sz="1300">
              <a:latin typeface="+mj-ea"/>
              <a:ea typeface="+mj-ea"/>
            </a:rPr>
            <a:t>　実質単年度収支については</a:t>
          </a:r>
          <a:r>
            <a:rPr kumimoji="1" lang="en-US" altLang="ja-JP" sz="1300">
              <a:latin typeface="+mj-ea"/>
              <a:ea typeface="+mj-ea"/>
            </a:rPr>
            <a:t>6</a:t>
          </a:r>
          <a:r>
            <a:rPr kumimoji="1" lang="ja-JP" altLang="en-US" sz="1300">
              <a:latin typeface="+mj-ea"/>
              <a:ea typeface="+mj-ea"/>
            </a:rPr>
            <a:t>年連続黒字となった。今後も、社会保障関係経費の増加や大規模な投資事業など財政需要の増加が予測されるため、行財政改革に取り組み、持続可能な財政運営に努める。</a:t>
          </a:r>
        </a:p>
        <a:p>
          <a:endParaRPr kumimoji="1" lang="ja-JP" altLang="en-US" sz="1300">
            <a:latin typeface="ＭＳ Ｐゴシック" pitchFamily="50" charset="-128"/>
            <a:ea typeface="ＭＳ Ｐゴシック"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連結実質赤字比率は、</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年度の制度創設以来、全会計において実質赤字額及び資金不足額が発生していないため、算出されていない。</a:t>
          </a:r>
        </a:p>
        <a:p>
          <a:r>
            <a:rPr kumimoji="1" lang="ja-JP" altLang="en-US" sz="1400">
              <a:latin typeface="ＭＳ ゴシック" pitchFamily="49" charset="-128"/>
              <a:ea typeface="ＭＳ ゴシック" pitchFamily="49" charset="-128"/>
            </a:rPr>
            <a:t>　標準財政規模に占める連結実質黒字額の比率の推移は、</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年度から</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年度にかけて増加しており、</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年度には</a:t>
          </a:r>
          <a:r>
            <a:rPr kumimoji="1" lang="en-US" altLang="ja-JP" sz="1400">
              <a:latin typeface="ＭＳ ゴシック" pitchFamily="49" charset="-128"/>
              <a:ea typeface="ＭＳ ゴシック" pitchFamily="49" charset="-128"/>
            </a:rPr>
            <a:t>19.22</a:t>
          </a:r>
          <a:r>
            <a:rPr kumimoji="1" lang="ja-JP" altLang="en-US" sz="1400">
              <a:latin typeface="ＭＳ ゴシック" pitchFamily="49" charset="-128"/>
              <a:ea typeface="ＭＳ ゴシック" pitchFamily="49" charset="-128"/>
            </a:rPr>
            <a:t>％となっている。</a:t>
          </a:r>
        </a:p>
        <a:p>
          <a:r>
            <a:rPr kumimoji="1" lang="ja-JP" altLang="en-US" sz="1400">
              <a:latin typeface="ＭＳ ゴシック" pitchFamily="49" charset="-128"/>
              <a:ea typeface="ＭＳ ゴシック" pitchFamily="49" charset="-128"/>
            </a:rPr>
            <a:t>　これは、分子となる実質黒字額が減少する一方で、下水道事業の法適化に伴い、資金剰余額が生じたことによるものである。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一方で、</a:t>
          </a:r>
          <a:r>
            <a:rPr kumimoji="1" lang="ja-JP" altLang="ja-JP" sz="1400">
              <a:solidFill>
                <a:schemeClr val="dk1"/>
              </a:solidFill>
              <a:effectLst/>
              <a:latin typeface="ＭＳ ゴシック" pitchFamily="49" charset="-128"/>
              <a:ea typeface="ＭＳ ゴシック" pitchFamily="49" charset="-128"/>
              <a:cs typeface="+mn-cs"/>
            </a:rPr>
            <a:t>標準税収入の増加により</a:t>
          </a:r>
          <a:r>
            <a:rPr kumimoji="1" lang="ja-JP" altLang="en-US" sz="1400">
              <a:latin typeface="ＭＳ ゴシック" pitchFamily="49" charset="-128"/>
              <a:ea typeface="ＭＳ ゴシック" pitchFamily="49" charset="-128"/>
            </a:rPr>
            <a:t>分母である標準財政規模は増となっている。</a:t>
          </a:r>
        </a:p>
        <a:p>
          <a:r>
            <a:rPr kumimoji="1" lang="ja-JP" altLang="en-US" sz="1400">
              <a:latin typeface="ＭＳ ゴシック" pitchFamily="49" charset="-128"/>
              <a:ea typeface="ＭＳ ゴシック" pitchFamily="49" charset="-128"/>
            </a:rPr>
            <a:t>　</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年度においては、連結実質黒字額は増加（対前年度比</a:t>
          </a:r>
          <a:r>
            <a:rPr kumimoji="1" lang="en-US" altLang="ja-JP" sz="1400">
              <a:latin typeface="ＭＳ ゴシック" pitchFamily="49" charset="-128"/>
              <a:ea typeface="ＭＳ ゴシック" pitchFamily="49" charset="-128"/>
            </a:rPr>
            <a:t>3.8</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、したが、分母である標準財政規模も増加（同</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％）したため、標準財政規模に占める連結実質黒字額の比率は対前年度比</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％増となっている。</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en-US" altLang="ja-JP" sz="1300">
              <a:latin typeface="ＭＳ Ｐゴシック" pitchFamily="50" charset="-128"/>
              <a:ea typeface="ＭＳ Ｐゴシック" pitchFamily="50" charset="-128"/>
            </a:rPr>
            <a:t>3</a:t>
          </a:r>
          <a:r>
            <a:rPr kumimoji="1" lang="ja-JP" altLang="en-US" sz="1300">
              <a:latin typeface="ＭＳ Ｐゴシック" pitchFamily="50" charset="-128"/>
              <a:ea typeface="ＭＳ Ｐゴシック" pitchFamily="50" charset="-128"/>
            </a:rPr>
            <a:t>カ年平均でみると前年度から</a:t>
          </a:r>
          <a:r>
            <a:rPr kumimoji="1" lang="en-US" altLang="ja-JP" sz="1300">
              <a:latin typeface="ＭＳ Ｐゴシック" pitchFamily="50" charset="-128"/>
              <a:ea typeface="ＭＳ Ｐゴシック" pitchFamily="50" charset="-128"/>
            </a:rPr>
            <a:t>1.2</a:t>
          </a:r>
          <a:r>
            <a:rPr kumimoji="1" lang="ja-JP" altLang="en-US" sz="1300">
              <a:latin typeface="ＭＳ Ｐゴシック" pitchFamily="50" charset="-128"/>
              <a:ea typeface="ＭＳ Ｐゴシック" pitchFamily="50" charset="-128"/>
            </a:rPr>
            <a:t>ポイント改善し、</a:t>
          </a:r>
          <a:r>
            <a:rPr kumimoji="1" lang="en-US" altLang="ja-JP" sz="1300">
              <a:latin typeface="ＭＳ Ｐゴシック" pitchFamily="50" charset="-128"/>
              <a:ea typeface="ＭＳ Ｐゴシック" pitchFamily="50" charset="-128"/>
            </a:rPr>
            <a:t>7.9%</a:t>
          </a:r>
          <a:r>
            <a:rPr kumimoji="1" lang="ja-JP" altLang="en-US" sz="1300">
              <a:latin typeface="ＭＳ Ｐゴシック" pitchFamily="50" charset="-128"/>
              <a:ea typeface="ＭＳ Ｐゴシック" pitchFamily="50" charset="-128"/>
            </a:rPr>
            <a:t>となっている。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単年度では、</a:t>
          </a:r>
          <a:r>
            <a:rPr kumimoji="1" lang="en-US" altLang="ja-JP" sz="1300">
              <a:latin typeface="ＭＳ Ｐゴシック" pitchFamily="50" charset="-128"/>
              <a:ea typeface="ＭＳ Ｐゴシック" pitchFamily="50" charset="-128"/>
            </a:rPr>
            <a:t>23</a:t>
          </a:r>
          <a:r>
            <a:rPr kumimoji="1" lang="ja-JP" altLang="en-US" sz="1300">
              <a:latin typeface="ＭＳ Ｐゴシック" pitchFamily="50" charset="-128"/>
              <a:ea typeface="ＭＳ Ｐゴシック" pitchFamily="50" charset="-128"/>
            </a:rPr>
            <a:t>年度が</a:t>
          </a:r>
          <a:r>
            <a:rPr kumimoji="1" lang="en-US" altLang="ja-JP" sz="1300">
              <a:latin typeface="ＭＳ Ｐゴシック" pitchFamily="50" charset="-128"/>
              <a:ea typeface="ＭＳ Ｐゴシック" pitchFamily="50" charset="-128"/>
            </a:rPr>
            <a:t>9.4%</a:t>
          </a:r>
          <a:r>
            <a:rPr kumimoji="1" lang="ja-JP" altLang="en-US" sz="1300">
              <a:latin typeface="ＭＳ Ｐゴシック" pitchFamily="50" charset="-128"/>
              <a:ea typeface="ＭＳ Ｐゴシック" pitchFamily="50" charset="-128"/>
            </a:rPr>
            <a:t>、</a:t>
          </a:r>
          <a:r>
            <a:rPr kumimoji="1" lang="en-US" altLang="ja-JP" sz="1300">
              <a:latin typeface="ＭＳ Ｐゴシック" pitchFamily="50" charset="-128"/>
              <a:ea typeface="ＭＳ Ｐゴシック" pitchFamily="50" charset="-128"/>
            </a:rPr>
            <a:t>24</a:t>
          </a:r>
          <a:r>
            <a:rPr kumimoji="1" lang="ja-JP" altLang="en-US" sz="1300">
              <a:latin typeface="ＭＳ Ｐゴシック" pitchFamily="50" charset="-128"/>
              <a:ea typeface="ＭＳ Ｐゴシック" pitchFamily="50" charset="-128"/>
            </a:rPr>
            <a:t>年度が</a:t>
          </a:r>
          <a:r>
            <a:rPr kumimoji="1" lang="en-US" altLang="ja-JP" sz="1300">
              <a:latin typeface="ＭＳ Ｐゴシック" pitchFamily="50" charset="-128"/>
              <a:ea typeface="ＭＳ Ｐゴシック" pitchFamily="50" charset="-128"/>
            </a:rPr>
            <a:t>7.1%</a:t>
          </a:r>
          <a:r>
            <a:rPr kumimoji="1" lang="ja-JP" altLang="en-US" sz="1300">
              <a:latin typeface="ＭＳ Ｐゴシック" pitchFamily="50" charset="-128"/>
              <a:ea typeface="ＭＳ Ｐゴシック" pitchFamily="50" charset="-128"/>
            </a:rPr>
            <a:t>、</a:t>
          </a:r>
          <a:r>
            <a:rPr kumimoji="1" lang="en-US" altLang="ja-JP" sz="1300">
              <a:latin typeface="ＭＳ Ｐゴシック" pitchFamily="50" charset="-128"/>
              <a:ea typeface="ＭＳ Ｐゴシック" pitchFamily="50" charset="-128"/>
            </a:rPr>
            <a:t>25</a:t>
          </a:r>
          <a:r>
            <a:rPr kumimoji="1" lang="ja-JP" altLang="en-US" sz="1300">
              <a:latin typeface="ＭＳ Ｐゴシック" pitchFamily="50" charset="-128"/>
              <a:ea typeface="ＭＳ Ｐゴシック" pitchFamily="50" charset="-128"/>
            </a:rPr>
            <a:t>年度が</a:t>
          </a:r>
          <a:r>
            <a:rPr kumimoji="1" lang="en-US" altLang="ja-JP" sz="1300">
              <a:latin typeface="ＭＳ Ｐゴシック" pitchFamily="50" charset="-128"/>
              <a:ea typeface="ＭＳ Ｐゴシック" pitchFamily="50" charset="-128"/>
            </a:rPr>
            <a:t>7.4%</a:t>
          </a:r>
          <a:r>
            <a:rPr kumimoji="1" lang="ja-JP" altLang="en-US" sz="1300">
              <a:latin typeface="ＭＳ Ｐゴシック" pitchFamily="50" charset="-128"/>
              <a:ea typeface="ＭＳ Ｐゴシック" pitchFamily="50" charset="-128"/>
            </a:rPr>
            <a:t>となっている。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対前年度との比較としては、下水道事業債の償還が進み公営企業債の元利償還金に対する繰入金が減少したものの、元利償還金が増となり指標分子が増加したが、分母において、標準税収入額の大幅増により</a:t>
          </a:r>
          <a:r>
            <a:rPr kumimoji="1" lang="ja-JP" altLang="ja-JP" sz="1300">
              <a:solidFill>
                <a:schemeClr val="dk1"/>
              </a:solidFill>
              <a:effectLst/>
              <a:latin typeface="ＭＳ Ｐゴシック" pitchFamily="50" charset="-128"/>
              <a:ea typeface="ＭＳ Ｐゴシック" pitchFamily="50" charset="-128"/>
              <a:cs typeface="+mn-cs"/>
            </a:rPr>
            <a:t>標準財政規模が</a:t>
          </a:r>
          <a:r>
            <a:rPr kumimoji="1" lang="ja-JP" altLang="en-US" sz="1300">
              <a:solidFill>
                <a:schemeClr val="dk1"/>
              </a:solidFill>
              <a:effectLst/>
              <a:latin typeface="ＭＳ Ｐゴシック" pitchFamily="50" charset="-128"/>
              <a:ea typeface="ＭＳ Ｐゴシック" pitchFamily="50" charset="-128"/>
              <a:cs typeface="+mn-cs"/>
            </a:rPr>
            <a:t>増加したため、数値は低下している。</a:t>
          </a:r>
          <a:r>
            <a:rPr kumimoji="1" lang="ja-JP" altLang="en-US" sz="1300">
              <a:latin typeface="ＭＳ Ｐゴシック" pitchFamily="50" charset="-128"/>
              <a:ea typeface="ＭＳ Ｐゴシック" pitchFamily="50" charset="-128"/>
            </a:rPr>
            <a:t>今後も市債残高に留意し、適正な市債マネジメントに努め、「姫路市行財政改革プラン」の目標値（平成</a:t>
          </a:r>
          <a:r>
            <a:rPr kumimoji="1" lang="en-US" altLang="ja-JP" sz="1300">
              <a:latin typeface="ＭＳ Ｐゴシック" pitchFamily="50" charset="-128"/>
              <a:ea typeface="ＭＳ Ｐゴシック" pitchFamily="50" charset="-128"/>
            </a:rPr>
            <a:t>31</a:t>
          </a:r>
          <a:r>
            <a:rPr kumimoji="1" lang="ja-JP" altLang="en-US" sz="1300">
              <a:latin typeface="ＭＳ Ｐゴシック" pitchFamily="50" charset="-128"/>
              <a:ea typeface="ＭＳ Ｐゴシック" pitchFamily="50" charset="-128"/>
            </a:rPr>
            <a:t>年度末）である</a:t>
          </a:r>
          <a:r>
            <a:rPr kumimoji="1" lang="en-US" altLang="ja-JP" sz="1300">
              <a:latin typeface="ＭＳ Ｐゴシック" pitchFamily="50" charset="-128"/>
              <a:ea typeface="ＭＳ Ｐゴシック" pitchFamily="50" charset="-128"/>
            </a:rPr>
            <a:t>9.9%</a:t>
          </a:r>
          <a:r>
            <a:rPr kumimoji="1" lang="ja-JP" altLang="en-US" sz="1300">
              <a:latin typeface="ＭＳ Ｐゴシック" pitchFamily="50" charset="-128"/>
              <a:ea typeface="ＭＳ Ｐゴシック" pitchFamily="50" charset="-128"/>
            </a:rPr>
            <a:t>以下を達成できるよう適正な財政運営に努める。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兵庫県姫路市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Ｐゴシック" pitchFamily="50" charset="-128"/>
              <a:ea typeface="ＭＳ Ｐゴシック" pitchFamily="50" charset="-128"/>
            </a:rPr>
            <a:t>前年度から</a:t>
          </a:r>
          <a:r>
            <a:rPr kumimoji="1" lang="en-US" altLang="ja-JP" sz="1300">
              <a:latin typeface="ＭＳ Ｐゴシック" pitchFamily="50" charset="-128"/>
              <a:ea typeface="ＭＳ Ｐゴシック" pitchFamily="50" charset="-128"/>
            </a:rPr>
            <a:t>14.1</a:t>
          </a:r>
          <a:r>
            <a:rPr kumimoji="1" lang="ja-JP" altLang="en-US" sz="1300">
              <a:latin typeface="ＭＳ Ｐゴシック" pitchFamily="50" charset="-128"/>
              <a:ea typeface="ＭＳ Ｐゴシック" pitchFamily="50" charset="-128"/>
            </a:rPr>
            <a:t>ポイント改善し、</a:t>
          </a:r>
          <a:r>
            <a:rPr kumimoji="1" lang="en-US" altLang="ja-JP" sz="1300">
              <a:latin typeface="ＭＳ Ｐゴシック" pitchFamily="50" charset="-128"/>
              <a:ea typeface="ＭＳ Ｐゴシック" pitchFamily="50" charset="-128"/>
            </a:rPr>
            <a:t>42.4%</a:t>
          </a:r>
          <a:r>
            <a:rPr kumimoji="1" lang="ja-JP" altLang="en-US" sz="1300">
              <a:latin typeface="ＭＳ Ｐゴシック" pitchFamily="50" charset="-128"/>
              <a:ea typeface="ＭＳ Ｐゴシック" pitchFamily="50" charset="-128"/>
            </a:rPr>
            <a:t>となった。</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a:t>
          </a:r>
          <a:r>
            <a:rPr kumimoji="1" lang="en-US" altLang="ja-JP" sz="1300">
              <a:latin typeface="ＭＳ Ｐゴシック" pitchFamily="50" charset="-128"/>
              <a:ea typeface="ＭＳ Ｐゴシック" pitchFamily="50" charset="-128"/>
            </a:rPr>
            <a:t>25</a:t>
          </a:r>
          <a:r>
            <a:rPr kumimoji="1" lang="ja-JP" altLang="en-US" sz="1300">
              <a:latin typeface="ＭＳ Ｐゴシック" pitchFamily="50" charset="-128"/>
              <a:ea typeface="ＭＳ Ｐゴシック" pitchFamily="50" charset="-128"/>
            </a:rPr>
            <a:t>年度は、</a:t>
          </a:r>
          <a:r>
            <a:rPr kumimoji="1" lang="ja-JP" altLang="ja-JP" sz="1300">
              <a:solidFill>
                <a:schemeClr val="dk1"/>
              </a:solidFill>
              <a:effectLst/>
              <a:latin typeface="ＭＳ Ｐゴシック" pitchFamily="50" charset="-128"/>
              <a:ea typeface="ＭＳ Ｐゴシック" pitchFamily="50" charset="-128"/>
              <a:cs typeface="+mn-cs"/>
            </a:rPr>
            <a:t>土地開発公社の解散</a:t>
          </a:r>
          <a:r>
            <a:rPr kumimoji="1" lang="ja-JP" altLang="en-US" sz="1300">
              <a:solidFill>
                <a:schemeClr val="dk1"/>
              </a:solidFill>
              <a:effectLst/>
              <a:latin typeface="ＭＳ Ｐゴシック" pitchFamily="50" charset="-128"/>
              <a:ea typeface="ＭＳ Ｐゴシック" pitchFamily="50" charset="-128"/>
              <a:cs typeface="+mn-cs"/>
            </a:rPr>
            <a:t>に伴い、設立法人等の負債額等負担見込額が△</a:t>
          </a:r>
          <a:r>
            <a:rPr kumimoji="1" lang="en-US" altLang="ja-JP" sz="1300">
              <a:solidFill>
                <a:schemeClr val="dk1"/>
              </a:solidFill>
              <a:effectLst/>
              <a:latin typeface="ＭＳ Ｐゴシック" pitchFamily="50" charset="-128"/>
              <a:ea typeface="ＭＳ Ｐゴシック" pitchFamily="50" charset="-128"/>
              <a:cs typeface="+mn-cs"/>
            </a:rPr>
            <a:t>62.1</a:t>
          </a:r>
          <a:r>
            <a:rPr kumimoji="1" lang="ja-JP" altLang="en-US" sz="1300">
              <a:solidFill>
                <a:schemeClr val="dk1"/>
              </a:solidFill>
              <a:effectLst/>
              <a:latin typeface="ＭＳ Ｐゴシック" pitchFamily="50" charset="-128"/>
              <a:ea typeface="ＭＳ Ｐゴシック" pitchFamily="50" charset="-128"/>
              <a:cs typeface="+mn-cs"/>
            </a:rPr>
            <a:t>億円となっているが、市債発行（</a:t>
          </a:r>
          <a:r>
            <a:rPr kumimoji="1" lang="ja-JP" altLang="ja-JP" sz="1300">
              <a:solidFill>
                <a:schemeClr val="dk1"/>
              </a:solidFill>
              <a:effectLst/>
              <a:latin typeface="ＭＳ Ｐゴシック" pitchFamily="50" charset="-128"/>
              <a:ea typeface="ＭＳ Ｐゴシック" pitchFamily="50" charset="-128"/>
              <a:cs typeface="+mn-cs"/>
            </a:rPr>
            <a:t>地方債残高の増</a:t>
          </a:r>
          <a:r>
            <a:rPr kumimoji="1" lang="ja-JP" altLang="en-US" sz="1300">
              <a:solidFill>
                <a:schemeClr val="dk1"/>
              </a:solidFill>
              <a:effectLst/>
              <a:latin typeface="ＭＳ Ｐゴシック" pitchFamily="50" charset="-128"/>
              <a:ea typeface="ＭＳ Ｐゴシック" pitchFamily="50" charset="-128"/>
              <a:cs typeface="+mn-cs"/>
            </a:rPr>
            <a:t>）と基金の取り崩し（充当可能基金の減）により将来負担比率の影響額は相殺されている。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土地開発公社解散の影響を除くと、下水道事業における元金残高の減等により、公営企業債等繰入見込額が</a:t>
          </a:r>
          <a:r>
            <a:rPr kumimoji="1" lang="en-US" altLang="ja-JP" sz="1300">
              <a:latin typeface="ＭＳ Ｐゴシック" pitchFamily="50" charset="-128"/>
              <a:ea typeface="ＭＳ Ｐゴシック" pitchFamily="50" charset="-128"/>
            </a:rPr>
            <a:t>79.3</a:t>
          </a:r>
          <a:r>
            <a:rPr kumimoji="1" lang="ja-JP" altLang="en-US" sz="1300">
              <a:latin typeface="ＭＳ Ｐゴシック" pitchFamily="50" charset="-128"/>
              <a:ea typeface="ＭＳ Ｐゴシック" pitchFamily="50" charset="-128"/>
            </a:rPr>
            <a:t>億円の減（△</a:t>
          </a:r>
          <a:r>
            <a:rPr kumimoji="1" lang="en-US" altLang="ja-JP" sz="1300">
              <a:latin typeface="ＭＳ Ｐゴシック" pitchFamily="50" charset="-128"/>
              <a:ea typeface="ＭＳ Ｐゴシック" pitchFamily="50" charset="-128"/>
            </a:rPr>
            <a:t>7.9</a:t>
          </a:r>
          <a:r>
            <a:rPr kumimoji="1" lang="ja-JP" altLang="en-US" sz="1300">
              <a:latin typeface="ＭＳ Ｐゴシック" pitchFamily="50" charset="-128"/>
              <a:ea typeface="ＭＳ Ｐゴシック" pitchFamily="50" charset="-128"/>
            </a:rPr>
            <a:t>ポイント）となったことにより、将来負担比率の分子は</a:t>
          </a:r>
          <a:r>
            <a:rPr kumimoji="1" lang="en-US" altLang="ja-JP" sz="1300">
              <a:latin typeface="ＭＳ Ｐゴシック" pitchFamily="50" charset="-128"/>
              <a:ea typeface="ＭＳ Ｐゴシック" pitchFamily="50" charset="-128"/>
            </a:rPr>
            <a:t>25</a:t>
          </a:r>
          <a:r>
            <a:rPr kumimoji="1" lang="ja-JP" altLang="en-US" sz="1300">
              <a:latin typeface="ＭＳ Ｐゴシック" pitchFamily="50" charset="-128"/>
              <a:ea typeface="ＭＳ Ｐゴシック" pitchFamily="50" charset="-128"/>
            </a:rPr>
            <a:t>年度においても、前年度より減少している。</a:t>
          </a:r>
          <a:endParaRPr kumimoji="1" lang="en-US" altLang="ja-JP" sz="1300">
            <a:latin typeface="ＭＳ Ｐゴシック" pitchFamily="50" charset="-128"/>
            <a:ea typeface="ＭＳ Ｐゴシック" pitchFamily="50" charset="-128"/>
          </a:endParaRPr>
        </a:p>
        <a:p>
          <a:r>
            <a:rPr kumimoji="1" lang="ja-JP" altLang="en-US" sz="1300">
              <a:latin typeface="ＭＳ Ｐゴシック" pitchFamily="50" charset="-128"/>
              <a:ea typeface="ＭＳ Ｐゴシック" pitchFamily="50" charset="-128"/>
            </a:rPr>
            <a:t>　今後も大規模事業が予定されているため、比率の推移に留意し、「姫路市行財政改革プラン」の目標値（平成</a:t>
          </a:r>
          <a:r>
            <a:rPr kumimoji="1" lang="en-US" altLang="ja-JP" sz="1300">
              <a:latin typeface="ＭＳ Ｐゴシック" pitchFamily="50" charset="-128"/>
              <a:ea typeface="ＭＳ Ｐゴシック" pitchFamily="50" charset="-128"/>
            </a:rPr>
            <a:t>31</a:t>
          </a:r>
          <a:r>
            <a:rPr kumimoji="1" lang="ja-JP" altLang="en-US" sz="1300">
              <a:latin typeface="ＭＳ Ｐゴシック" pitchFamily="50" charset="-128"/>
              <a:ea typeface="ＭＳ Ｐゴシック" pitchFamily="50" charset="-128"/>
            </a:rPr>
            <a:t>年度末）である</a:t>
          </a:r>
          <a:r>
            <a:rPr kumimoji="1" lang="en-US" altLang="ja-JP" sz="1300">
              <a:latin typeface="ＭＳ Ｐゴシック" pitchFamily="50" charset="-128"/>
              <a:ea typeface="ＭＳ Ｐゴシック" pitchFamily="50" charset="-128"/>
            </a:rPr>
            <a:t>70%</a:t>
          </a:r>
          <a:r>
            <a:rPr kumimoji="1" lang="ja-JP" altLang="en-US" sz="1300">
              <a:latin typeface="ＭＳ Ｐゴシック" pitchFamily="50" charset="-128"/>
              <a:ea typeface="ＭＳ Ｐゴシック" pitchFamily="50" charset="-128"/>
            </a:rPr>
            <a:t>以下を達成できるよう適正な財政運営に努める。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215872897</v>
      </c>
      <c r="BO4" s="379"/>
      <c r="BP4" s="379"/>
      <c r="BQ4" s="379"/>
      <c r="BR4" s="379"/>
      <c r="BS4" s="379"/>
      <c r="BT4" s="379"/>
      <c r="BU4" s="380"/>
      <c r="BV4" s="378">
        <v>210854423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4.9000000000000004</v>
      </c>
      <c r="CU4" s="554"/>
      <c r="CV4" s="554"/>
      <c r="CW4" s="554"/>
      <c r="CX4" s="554"/>
      <c r="CY4" s="554"/>
      <c r="CZ4" s="554"/>
      <c r="DA4" s="555"/>
      <c r="DB4" s="553">
        <v>4.7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207234045</v>
      </c>
      <c r="BO5" s="384"/>
      <c r="BP5" s="384"/>
      <c r="BQ5" s="384"/>
      <c r="BR5" s="384"/>
      <c r="BS5" s="384"/>
      <c r="BT5" s="384"/>
      <c r="BU5" s="385"/>
      <c r="BV5" s="383">
        <v>202768181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82.8</v>
      </c>
      <c r="CU5" s="354"/>
      <c r="CV5" s="354"/>
      <c r="CW5" s="354"/>
      <c r="CX5" s="354"/>
      <c r="CY5" s="354"/>
      <c r="CZ5" s="354"/>
      <c r="DA5" s="355"/>
      <c r="DB5" s="353">
        <v>82.4</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8638852</v>
      </c>
      <c r="BO6" s="384"/>
      <c r="BP6" s="384"/>
      <c r="BQ6" s="384"/>
      <c r="BR6" s="384"/>
      <c r="BS6" s="384"/>
      <c r="BT6" s="384"/>
      <c r="BU6" s="385"/>
      <c r="BV6" s="383">
        <v>8086242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90.1</v>
      </c>
      <c r="CU6" s="528"/>
      <c r="CV6" s="528"/>
      <c r="CW6" s="528"/>
      <c r="CX6" s="528"/>
      <c r="CY6" s="528"/>
      <c r="CZ6" s="528"/>
      <c r="DA6" s="529"/>
      <c r="DB6" s="527">
        <v>89.2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2828858</v>
      </c>
      <c r="BO7" s="384"/>
      <c r="BP7" s="384"/>
      <c r="BQ7" s="384"/>
      <c r="BR7" s="384"/>
      <c r="BS7" s="384"/>
      <c r="BT7" s="384"/>
      <c r="BU7" s="385"/>
      <c r="BV7" s="383">
        <v>2549014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119710898</v>
      </c>
      <c r="CU7" s="384"/>
      <c r="CV7" s="384"/>
      <c r="CW7" s="384"/>
      <c r="CX7" s="384"/>
      <c r="CY7" s="384"/>
      <c r="CZ7" s="384"/>
      <c r="DA7" s="385"/>
      <c r="DB7" s="383">
        <v>118535407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5809994</v>
      </c>
      <c r="BO8" s="384"/>
      <c r="BP8" s="384"/>
      <c r="BQ8" s="384"/>
      <c r="BR8" s="384"/>
      <c r="BS8" s="384"/>
      <c r="BT8" s="384"/>
      <c r="BU8" s="385"/>
      <c r="BV8" s="383">
        <v>5537228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0.84</v>
      </c>
      <c r="CU8" s="491"/>
      <c r="CV8" s="491"/>
      <c r="CW8" s="491"/>
      <c r="CX8" s="491"/>
      <c r="CY8" s="491"/>
      <c r="CZ8" s="491"/>
      <c r="DA8" s="492"/>
      <c r="DB8" s="490">
        <v>0.83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536270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272766</v>
      </c>
      <c r="BO9" s="384"/>
      <c r="BP9" s="384"/>
      <c r="BQ9" s="384"/>
      <c r="BR9" s="384"/>
      <c r="BS9" s="384"/>
      <c r="BT9" s="384"/>
      <c r="BU9" s="385"/>
      <c r="BV9" s="383">
        <v>-113737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v>
      </c>
      <c r="CU9" s="354"/>
      <c r="CV9" s="354"/>
      <c r="CW9" s="354"/>
      <c r="CX9" s="354"/>
      <c r="CY9" s="354"/>
      <c r="CZ9" s="354"/>
      <c r="DA9" s="355"/>
      <c r="DB9" s="353">
        <v>14.5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536232</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44666</v>
      </c>
      <c r="BO10" s="384"/>
      <c r="BP10" s="384"/>
      <c r="BQ10" s="384"/>
      <c r="BR10" s="384"/>
      <c r="BS10" s="384"/>
      <c r="BT10" s="384"/>
      <c r="BU10" s="385"/>
      <c r="BV10" s="383">
        <v>29978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900150</v>
      </c>
      <c r="BO11" s="384"/>
      <c r="BP11" s="384"/>
      <c r="BQ11" s="384"/>
      <c r="BR11" s="384"/>
      <c r="BS11" s="384"/>
      <c r="BT11" s="384"/>
      <c r="BU11" s="385"/>
      <c r="BV11" s="383">
        <v>640167</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543991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533868</v>
      </c>
      <c r="S13" s="483"/>
      <c r="T13" s="483"/>
      <c r="U13" s="483"/>
      <c r="V13" s="484"/>
      <c r="W13" s="470" t="s">
        <v>124</v>
      </c>
      <c r="X13" s="396"/>
      <c r="Y13" s="396"/>
      <c r="Z13" s="396"/>
      <c r="AA13" s="396"/>
      <c r="AB13" s="397"/>
      <c r="AC13" s="359">
        <v>2595</v>
      </c>
      <c r="AD13" s="360"/>
      <c r="AE13" s="360"/>
      <c r="AF13" s="360"/>
      <c r="AG13" s="361"/>
      <c r="AH13" s="359">
        <v>3381</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1217582</v>
      </c>
      <c r="BO13" s="384"/>
      <c r="BP13" s="384"/>
      <c r="BQ13" s="384"/>
      <c r="BR13" s="384"/>
      <c r="BS13" s="384"/>
      <c r="BT13" s="384"/>
      <c r="BU13" s="385"/>
      <c r="BV13" s="383">
        <v>556408</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7.9</v>
      </c>
      <c r="CU13" s="354"/>
      <c r="CV13" s="354"/>
      <c r="CW13" s="354"/>
      <c r="CX13" s="354"/>
      <c r="CY13" s="354"/>
      <c r="CZ13" s="354"/>
      <c r="DA13" s="355"/>
      <c r="DB13" s="353">
        <v>9.1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543866</v>
      </c>
      <c r="S14" s="483"/>
      <c r="T14" s="483"/>
      <c r="U14" s="483"/>
      <c r="V14" s="484"/>
      <c r="W14" s="485"/>
      <c r="X14" s="399"/>
      <c r="Y14" s="399"/>
      <c r="Z14" s="399"/>
      <c r="AA14" s="399"/>
      <c r="AB14" s="400"/>
      <c r="AC14" s="475">
        <v>1.1000000000000001</v>
      </c>
      <c r="AD14" s="476"/>
      <c r="AE14" s="476"/>
      <c r="AF14" s="476"/>
      <c r="AG14" s="477"/>
      <c r="AH14" s="475">
        <v>1.4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42.4</v>
      </c>
      <c r="CU14" s="454"/>
      <c r="CV14" s="454"/>
      <c r="CW14" s="454"/>
      <c r="CX14" s="454"/>
      <c r="CY14" s="454"/>
      <c r="CZ14" s="454"/>
      <c r="DA14" s="455"/>
      <c r="DB14" s="486">
        <v>56.5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533748</v>
      </c>
      <c r="S15" s="483"/>
      <c r="T15" s="483"/>
      <c r="U15" s="483"/>
      <c r="V15" s="484"/>
      <c r="W15" s="470" t="s">
        <v>131</v>
      </c>
      <c r="X15" s="396"/>
      <c r="Y15" s="396"/>
      <c r="Z15" s="396"/>
      <c r="AA15" s="396"/>
      <c r="AB15" s="397"/>
      <c r="AC15" s="359">
        <v>74301</v>
      </c>
      <c r="AD15" s="360"/>
      <c r="AE15" s="360"/>
      <c r="AF15" s="360"/>
      <c r="AG15" s="361"/>
      <c r="AH15" s="359">
        <v>79096</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71975301</v>
      </c>
      <c r="BO15" s="379"/>
      <c r="BP15" s="379"/>
      <c r="BQ15" s="379"/>
      <c r="BR15" s="379"/>
      <c r="BS15" s="379"/>
      <c r="BT15" s="379"/>
      <c r="BU15" s="380"/>
      <c r="BV15" s="378">
        <v>71059666</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32.5</v>
      </c>
      <c r="AD16" s="476"/>
      <c r="AE16" s="476"/>
      <c r="AF16" s="476"/>
      <c r="AG16" s="477"/>
      <c r="AH16" s="475">
        <v>32.299999999999997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84168685</v>
      </c>
      <c r="BO16" s="384"/>
      <c r="BP16" s="384"/>
      <c r="BQ16" s="384"/>
      <c r="BR16" s="384"/>
      <c r="BS16" s="384"/>
      <c r="BT16" s="384"/>
      <c r="BU16" s="385"/>
      <c r="BV16" s="383">
        <v>84594209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151937</v>
      </c>
      <c r="AD17" s="360"/>
      <c r="AE17" s="360"/>
      <c r="AF17" s="360"/>
      <c r="AG17" s="361"/>
      <c r="AH17" s="359">
        <v>156868</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94158934</v>
      </c>
      <c r="BO17" s="384"/>
      <c r="BP17" s="384"/>
      <c r="BQ17" s="384"/>
      <c r="BR17" s="384"/>
      <c r="BS17" s="384"/>
      <c r="BT17" s="384"/>
      <c r="BU17" s="385"/>
      <c r="BV17" s="383">
        <v>92667174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534.44000000000005</v>
      </c>
      <c r="M18" s="446"/>
      <c r="N18" s="446"/>
      <c r="O18" s="446"/>
      <c r="P18" s="446"/>
      <c r="Q18" s="446"/>
      <c r="R18" s="447"/>
      <c r="S18" s="447"/>
      <c r="T18" s="447"/>
      <c r="U18" s="447"/>
      <c r="V18" s="448"/>
      <c r="W18" s="462"/>
      <c r="X18" s="463"/>
      <c r="Y18" s="463"/>
      <c r="Z18" s="463"/>
      <c r="AA18" s="463"/>
      <c r="AB18" s="471"/>
      <c r="AC18" s="347">
        <v>66.400000000000006</v>
      </c>
      <c r="AD18" s="348"/>
      <c r="AE18" s="348"/>
      <c r="AF18" s="348"/>
      <c r="AG18" s="449"/>
      <c r="AH18" s="347">
        <v>64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101057872</v>
      </c>
      <c r="BO18" s="384"/>
      <c r="BP18" s="384"/>
      <c r="BQ18" s="384"/>
      <c r="BR18" s="384"/>
      <c r="BS18" s="384"/>
      <c r="BT18" s="384"/>
      <c r="BU18" s="385"/>
      <c r="BV18" s="383">
        <v>100332297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1003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139678494</v>
      </c>
      <c r="BO19" s="384"/>
      <c r="BP19" s="384"/>
      <c r="BQ19" s="384"/>
      <c r="BR19" s="384"/>
      <c r="BS19" s="384"/>
      <c r="BT19" s="384"/>
      <c r="BU19" s="385"/>
      <c r="BV19" s="383">
        <v>137365324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205587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199618888</v>
      </c>
      <c r="BO23" s="384"/>
      <c r="BP23" s="384"/>
      <c r="BQ23" s="384"/>
      <c r="BR23" s="384"/>
      <c r="BS23" s="384"/>
      <c r="BT23" s="384"/>
      <c r="BU23" s="385"/>
      <c r="BV23" s="383">
        <v>197102087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11800</v>
      </c>
      <c r="R24" s="360"/>
      <c r="S24" s="360"/>
      <c r="T24" s="360"/>
      <c r="U24" s="360"/>
      <c r="V24" s="361"/>
      <c r="W24" s="425"/>
      <c r="X24" s="416"/>
      <c r="Y24" s="417"/>
      <c r="Z24" s="356" t="s">
        <v>154</v>
      </c>
      <c r="AA24" s="357"/>
      <c r="AB24" s="357"/>
      <c r="AC24" s="357"/>
      <c r="AD24" s="357"/>
      <c r="AE24" s="357"/>
      <c r="AF24" s="357"/>
      <c r="AG24" s="358"/>
      <c r="AH24" s="359">
        <v>3145</v>
      </c>
      <c r="AI24" s="360"/>
      <c r="AJ24" s="360"/>
      <c r="AK24" s="360"/>
      <c r="AL24" s="361"/>
      <c r="AM24" s="359">
        <v>10293585</v>
      </c>
      <c r="AN24" s="360"/>
      <c r="AO24" s="360"/>
      <c r="AP24" s="360"/>
      <c r="AQ24" s="360"/>
      <c r="AR24" s="361"/>
      <c r="AS24" s="359">
        <v>3273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144569181</v>
      </c>
      <c r="BO24" s="384"/>
      <c r="BP24" s="384"/>
      <c r="BQ24" s="384"/>
      <c r="BR24" s="384"/>
      <c r="BS24" s="384"/>
      <c r="BT24" s="384"/>
      <c r="BU24" s="385"/>
      <c r="BV24" s="383">
        <v>143675647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3</v>
      </c>
      <c r="M25" s="360"/>
      <c r="N25" s="360"/>
      <c r="O25" s="360"/>
      <c r="P25" s="361"/>
      <c r="Q25" s="359">
        <v>9600</v>
      </c>
      <c r="R25" s="360"/>
      <c r="S25" s="360"/>
      <c r="T25" s="360"/>
      <c r="U25" s="360"/>
      <c r="V25" s="361"/>
      <c r="W25" s="425"/>
      <c r="X25" s="416"/>
      <c r="Y25" s="417"/>
      <c r="Z25" s="356" t="s">
        <v>157</v>
      </c>
      <c r="AA25" s="357"/>
      <c r="AB25" s="357"/>
      <c r="AC25" s="357"/>
      <c r="AD25" s="357"/>
      <c r="AE25" s="357"/>
      <c r="AF25" s="357"/>
      <c r="AG25" s="358"/>
      <c r="AH25" s="359">
        <v>551</v>
      </c>
      <c r="AI25" s="360"/>
      <c r="AJ25" s="360"/>
      <c r="AK25" s="360"/>
      <c r="AL25" s="361"/>
      <c r="AM25" s="359">
        <v>1717467</v>
      </c>
      <c r="AN25" s="360"/>
      <c r="AO25" s="360"/>
      <c r="AP25" s="360"/>
      <c r="AQ25" s="360"/>
      <c r="AR25" s="361"/>
      <c r="AS25" s="359">
        <v>3117</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27535539</v>
      </c>
      <c r="BO25" s="379"/>
      <c r="BP25" s="379"/>
      <c r="BQ25" s="379"/>
      <c r="BR25" s="379"/>
      <c r="BS25" s="379"/>
      <c r="BT25" s="379"/>
      <c r="BU25" s="380"/>
      <c r="BV25" s="378">
        <v>31570154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8100</v>
      </c>
      <c r="R26" s="360"/>
      <c r="S26" s="360"/>
      <c r="T26" s="360"/>
      <c r="U26" s="360"/>
      <c r="V26" s="361"/>
      <c r="W26" s="425"/>
      <c r="X26" s="416"/>
      <c r="Y26" s="417"/>
      <c r="Z26" s="356" t="s">
        <v>160</v>
      </c>
      <c r="AA26" s="436"/>
      <c r="AB26" s="436"/>
      <c r="AC26" s="436"/>
      <c r="AD26" s="436"/>
      <c r="AE26" s="436"/>
      <c r="AF26" s="436"/>
      <c r="AG26" s="437"/>
      <c r="AH26" s="359">
        <v>598</v>
      </c>
      <c r="AI26" s="360"/>
      <c r="AJ26" s="360"/>
      <c r="AK26" s="360"/>
      <c r="AL26" s="361"/>
      <c r="AM26" s="359">
        <v>1937520</v>
      </c>
      <c r="AN26" s="360"/>
      <c r="AO26" s="360"/>
      <c r="AP26" s="360"/>
      <c r="AQ26" s="360"/>
      <c r="AR26" s="361"/>
      <c r="AS26" s="359">
        <v>3240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8230</v>
      </c>
      <c r="R27" s="360"/>
      <c r="S27" s="360"/>
      <c r="T27" s="360"/>
      <c r="U27" s="360"/>
      <c r="V27" s="361"/>
      <c r="W27" s="425"/>
      <c r="X27" s="416"/>
      <c r="Y27" s="417"/>
      <c r="Z27" s="356" t="s">
        <v>163</v>
      </c>
      <c r="AA27" s="357"/>
      <c r="AB27" s="357"/>
      <c r="AC27" s="357"/>
      <c r="AD27" s="357"/>
      <c r="AE27" s="357"/>
      <c r="AF27" s="357"/>
      <c r="AG27" s="358"/>
      <c r="AH27" s="359">
        <v>291</v>
      </c>
      <c r="AI27" s="360"/>
      <c r="AJ27" s="360"/>
      <c r="AK27" s="360"/>
      <c r="AL27" s="361"/>
      <c r="AM27" s="359">
        <v>1098714</v>
      </c>
      <c r="AN27" s="360"/>
      <c r="AO27" s="360"/>
      <c r="AP27" s="360"/>
      <c r="AQ27" s="360"/>
      <c r="AR27" s="361"/>
      <c r="AS27" s="359">
        <v>3776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5000000</v>
      </c>
      <c r="BO27" s="387"/>
      <c r="BP27" s="387"/>
      <c r="BQ27" s="387"/>
      <c r="BR27" s="387"/>
      <c r="BS27" s="387"/>
      <c r="BT27" s="387"/>
      <c r="BU27" s="388"/>
      <c r="BV27" s="386">
        <v>5000000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7470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14148991</v>
      </c>
      <c r="BO28" s="379"/>
      <c r="BP28" s="379"/>
      <c r="BQ28" s="379"/>
      <c r="BR28" s="379"/>
      <c r="BS28" s="379"/>
      <c r="BT28" s="379"/>
      <c r="BU28" s="380"/>
      <c r="BV28" s="378">
        <v>14104325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45</v>
      </c>
      <c r="M29" s="360"/>
      <c r="N29" s="360"/>
      <c r="O29" s="360"/>
      <c r="P29" s="361"/>
      <c r="Q29" s="359">
        <v>6850</v>
      </c>
      <c r="R29" s="360"/>
      <c r="S29" s="360"/>
      <c r="T29" s="360"/>
      <c r="U29" s="360"/>
      <c r="V29" s="361"/>
      <c r="W29" s="425"/>
      <c r="X29" s="416"/>
      <c r="Y29" s="417"/>
      <c r="Z29" s="356" t="s">
        <v>170</v>
      </c>
      <c r="AA29" s="357"/>
      <c r="AB29" s="357"/>
      <c r="AC29" s="357"/>
      <c r="AD29" s="357"/>
      <c r="AE29" s="357"/>
      <c r="AF29" s="357"/>
      <c r="AG29" s="358"/>
      <c r="AH29" s="359">
        <v>3436</v>
      </c>
      <c r="AI29" s="360"/>
      <c r="AJ29" s="360"/>
      <c r="AK29" s="360"/>
      <c r="AL29" s="361"/>
      <c r="AM29" s="359">
        <v>11392299</v>
      </c>
      <c r="AN29" s="360"/>
      <c r="AO29" s="360"/>
      <c r="AP29" s="360"/>
      <c r="AQ29" s="360"/>
      <c r="AR29" s="361"/>
      <c r="AS29" s="359">
        <v>3316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1709543</v>
      </c>
      <c r="BO29" s="384"/>
      <c r="BP29" s="384"/>
      <c r="BQ29" s="384"/>
      <c r="BR29" s="384"/>
      <c r="BS29" s="384"/>
      <c r="BT29" s="384"/>
      <c r="BU29" s="385"/>
      <c r="BV29" s="383">
        <v>1706014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101.7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31132633</v>
      </c>
      <c r="BO30" s="387"/>
      <c r="BP30" s="387"/>
      <c r="BQ30" s="387"/>
      <c r="BR30" s="387"/>
      <c r="BS30" s="387"/>
      <c r="BT30" s="387"/>
      <c r="BU30" s="388"/>
      <c r="BV30" s="386">
        <v>32062640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加古川市外二市共有公会堂事務組合</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（公財）姫路市救急医療協会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母子・寡婦福祉資金貸付特別会計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IF('各会計、関係団体の財政状況及び健全化判断比率'!B32="","",'各会計、関係団体の財政状況及び健全化判断比率'!B32)</f>
        <v>下水道事業会計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IF('各会計、関係団体の財政状況及び健全化判断比率'!B35="","",'各会計、関係団体の財政状況及び健全化判断比率'!B35)</f>
        <v>中央卸売市場事業特別会計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市川町他三ヶ市町共有財産事務組合</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（公財）姫路市中小企業共済センター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奨学学術振興事業特別会計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IF('各会計、関係団体の財政状況及び健全化判断比率'!B33="","",'各会計、関係団体の財政状況及び健全化判断比率'!B33)</f>
        <v>都市開発整備事業会計</v>
      </c>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IF('各会計、関係団体の財政状況及び健全化判断比率'!B36="","",'各会計、関係団体の財政状況及び健全化判断比率'!B36)</f>
        <v>食肉センター事業特別会計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中播衛生施設事務組合</v>
      </c>
      <c r="BZ36" s="342"/>
      <c r="CA36" s="342"/>
      <c r="CB36" s="342"/>
      <c r="CC36" s="342"/>
      <c r="CD36" s="342"/>
      <c r="CE36" s="342"/>
      <c r="CF36" s="342"/>
      <c r="CG36" s="342"/>
      <c r="CH36" s="342"/>
      <c r="CI36" s="342"/>
      <c r="CJ36" s="342"/>
      <c r="CK36" s="342"/>
      <c r="CL36" s="342"/>
      <c r="CM36" s="342"/>
      <c r="CN36" s="165"/>
      <c r="CO36" s="343">
        <f t="shared" si="3"/>
        <v>26</v>
      </c>
      <c r="CP36" s="343"/>
      <c r="CQ36" s="342" t="str">
        <f>IF('各会計、関係団体の財政状況及び健全化判断比率'!BS9="","",'各会計、関係団体の財政状況及び健全化判断比率'!BS9)</f>
        <v>（公財）姫路・西はりま地場産業センター</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財政健全化調整特別会計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兵庫県競馬組合</v>
      </c>
      <c r="BZ37" s="342"/>
      <c r="CA37" s="342"/>
      <c r="CB37" s="342"/>
      <c r="CC37" s="342"/>
      <c r="CD37" s="342"/>
      <c r="CE37" s="342"/>
      <c r="CF37" s="342"/>
      <c r="CG37" s="342"/>
      <c r="CH37" s="342"/>
      <c r="CI37" s="342"/>
      <c r="CJ37" s="342"/>
      <c r="CK37" s="342"/>
      <c r="CL37" s="342"/>
      <c r="CM37" s="342"/>
      <c r="CN37" s="165"/>
      <c r="CO37" s="343">
        <f t="shared" si="3"/>
        <v>27</v>
      </c>
      <c r="CP37" s="343"/>
      <c r="CQ37" s="342" t="str">
        <f>IF('各会計、関係団体の財政状況及び健全化判断比率'!BS10="","",'各会計、関係団体の財政状況及び健全化判断比率'!BS10)</f>
        <v>（一財）姫路市まちづくり振興機構</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姫路福崎斎苑施設事務組合</v>
      </c>
      <c r="BZ38" s="342"/>
      <c r="CA38" s="342"/>
      <c r="CB38" s="342"/>
      <c r="CC38" s="342"/>
      <c r="CD38" s="342"/>
      <c r="CE38" s="342"/>
      <c r="CF38" s="342"/>
      <c r="CG38" s="342"/>
      <c r="CH38" s="342"/>
      <c r="CI38" s="342"/>
      <c r="CJ38" s="342"/>
      <c r="CK38" s="342"/>
      <c r="CL38" s="342"/>
      <c r="CM38" s="342"/>
      <c r="CN38" s="165"/>
      <c r="CO38" s="343">
        <f t="shared" si="3"/>
        <v>28</v>
      </c>
      <c r="CP38" s="343"/>
      <c r="CQ38" s="342" t="str">
        <f>IF('各会計、関係団体の財政状況及び健全化判断比率'!BS11="","",'各会計、関係団体の財政状況及び健全化判断比率'!BS11)</f>
        <v>姫路ウォーターフロント㈱</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中播農業共済事務組合</v>
      </c>
      <c r="BZ39" s="342"/>
      <c r="CA39" s="342"/>
      <c r="CB39" s="342"/>
      <c r="CC39" s="342"/>
      <c r="CD39" s="342"/>
      <c r="CE39" s="342"/>
      <c r="CF39" s="342"/>
      <c r="CG39" s="342"/>
      <c r="CH39" s="342"/>
      <c r="CI39" s="342"/>
      <c r="CJ39" s="342"/>
      <c r="CK39" s="342"/>
      <c r="CL39" s="342"/>
      <c r="CM39" s="342"/>
      <c r="CN39" s="165"/>
      <c r="CO39" s="343">
        <f t="shared" si="3"/>
        <v>29</v>
      </c>
      <c r="CP39" s="343"/>
      <c r="CQ39" s="342" t="str">
        <f>IF('各会計、関係団体の財政状況及び健全化判断比率'!BS12="","",'各会計、関係団体の財政状況及び健全化判断比率'!BS12)</f>
        <v>アイシーエス姫路市ウェルフェアー㈱</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くれさか環境事務組合</v>
      </c>
      <c r="BZ40" s="342"/>
      <c r="CA40" s="342"/>
      <c r="CB40" s="342"/>
      <c r="CC40" s="342"/>
      <c r="CD40" s="342"/>
      <c r="CE40" s="342"/>
      <c r="CF40" s="342"/>
      <c r="CG40" s="342"/>
      <c r="CH40" s="342"/>
      <c r="CI40" s="342"/>
      <c r="CJ40" s="342"/>
      <c r="CK40" s="342"/>
      <c r="CL40" s="342"/>
      <c r="CM40" s="342"/>
      <c r="CN40" s="165"/>
      <c r="CO40" s="343">
        <f t="shared" si="3"/>
        <v>30</v>
      </c>
      <c r="CP40" s="343"/>
      <c r="CQ40" s="342" t="str">
        <f>IF('各会計、関係団体の財政状況及び健全化判断比率'!BS13="","",'各会計、関係団体の財政状況及び健全化判断比率'!BS13)</f>
        <v>イーグレひめじ管理㈱</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にしはりま環境事務組合</v>
      </c>
      <c r="BZ41" s="342"/>
      <c r="CA41" s="342"/>
      <c r="CB41" s="342"/>
      <c r="CC41" s="342"/>
      <c r="CD41" s="342"/>
      <c r="CE41" s="342"/>
      <c r="CF41" s="342"/>
      <c r="CG41" s="342"/>
      <c r="CH41" s="342"/>
      <c r="CI41" s="342"/>
      <c r="CJ41" s="342"/>
      <c r="CK41" s="342"/>
      <c r="CL41" s="342"/>
      <c r="CM41" s="342"/>
      <c r="CN41" s="165"/>
      <c r="CO41" s="343">
        <f t="shared" si="3"/>
        <v>31</v>
      </c>
      <c r="CP41" s="343"/>
      <c r="CQ41" s="342" t="str">
        <f>IF('各会計、関係団体の財政状況及び健全化判断比率'!BS14="","",'各会計、関係団体の財政状況及び健全化判断比率'!BS14)</f>
        <v>㈱姫路ポートセンター</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兵庫県後期高齢者医療広域連合（一般会計）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兵庫県後期高齢者医療広域連合（特別会計）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79" t="s">
        <v>24</v>
      </c>
      <c r="C41" s="1180"/>
      <c r="D41" s="81"/>
      <c r="E41" s="1181" t="s">
        <v>25</v>
      </c>
      <c r="F41" s="1181"/>
      <c r="G41" s="1181"/>
      <c r="H41" s="1182"/>
      <c r="I41" s="82">
        <v>196499</v>
      </c>
      <c r="J41" s="83">
        <v>202610</v>
      </c>
      <c r="K41" s="83">
        <v>198760</v>
      </c>
      <c r="L41" s="83">
        <v>197488</v>
      </c>
      <c r="M41" s="84">
        <v>200008</v>
      </c>
    </row>
    <row r="42" spans="2:13" ht="27.75" customHeight="1">
      <c r="B42" s="1169"/>
      <c r="C42" s="1170"/>
      <c r="D42" s="85"/>
      <c r="E42" s="1173" t="s">
        <v>26</v>
      </c>
      <c r="F42" s="1173"/>
      <c r="G42" s="1173"/>
      <c r="H42" s="1174"/>
      <c r="I42" s="86">
        <v>7800</v>
      </c>
      <c r="J42" s="87">
        <v>7452</v>
      </c>
      <c r="K42" s="87">
        <v>6159</v>
      </c>
      <c r="L42" s="87">
        <v>4945</v>
      </c>
      <c r="M42" s="88">
        <v>3989</v>
      </c>
    </row>
    <row r="43" spans="2:13" ht="27.75" customHeight="1">
      <c r="B43" s="1169"/>
      <c r="C43" s="1170"/>
      <c r="D43" s="85"/>
      <c r="E43" s="1173" t="s">
        <v>27</v>
      </c>
      <c r="F43" s="1173"/>
      <c r="G43" s="1173"/>
      <c r="H43" s="1174"/>
      <c r="I43" s="86">
        <v>131142</v>
      </c>
      <c r="J43" s="87">
        <v>125913</v>
      </c>
      <c r="K43" s="87">
        <v>118279</v>
      </c>
      <c r="L43" s="87">
        <v>110520</v>
      </c>
      <c r="M43" s="88">
        <v>102586</v>
      </c>
    </row>
    <row r="44" spans="2:13" ht="27.75" customHeight="1">
      <c r="B44" s="1169"/>
      <c r="C44" s="1170"/>
      <c r="D44" s="85"/>
      <c r="E44" s="1173" t="s">
        <v>28</v>
      </c>
      <c r="F44" s="1173"/>
      <c r="G44" s="1173"/>
      <c r="H44" s="1174"/>
      <c r="I44" s="86">
        <v>1189</v>
      </c>
      <c r="J44" s="87">
        <v>1018</v>
      </c>
      <c r="K44" s="87">
        <v>1127</v>
      </c>
      <c r="L44" s="87">
        <v>1140</v>
      </c>
      <c r="M44" s="88">
        <v>856</v>
      </c>
    </row>
    <row r="45" spans="2:13" ht="27.75" customHeight="1">
      <c r="B45" s="1169"/>
      <c r="C45" s="1170"/>
      <c r="D45" s="85"/>
      <c r="E45" s="1173" t="s">
        <v>29</v>
      </c>
      <c r="F45" s="1173"/>
      <c r="G45" s="1173"/>
      <c r="H45" s="1174"/>
      <c r="I45" s="86">
        <v>30932</v>
      </c>
      <c r="J45" s="87">
        <v>29105</v>
      </c>
      <c r="K45" s="87">
        <v>29719</v>
      </c>
      <c r="L45" s="87">
        <v>30168</v>
      </c>
      <c r="M45" s="88">
        <v>30505</v>
      </c>
    </row>
    <row r="46" spans="2:13" ht="27.75" customHeight="1">
      <c r="B46" s="1169"/>
      <c r="C46" s="1170"/>
      <c r="D46" s="85"/>
      <c r="E46" s="1173" t="s">
        <v>30</v>
      </c>
      <c r="F46" s="1173"/>
      <c r="G46" s="1173"/>
      <c r="H46" s="1174"/>
      <c r="I46" s="86">
        <v>22629</v>
      </c>
      <c r="J46" s="87">
        <v>18583</v>
      </c>
      <c r="K46" s="87">
        <v>8886</v>
      </c>
      <c r="L46" s="87">
        <v>7861</v>
      </c>
      <c r="M46" s="88">
        <v>1648</v>
      </c>
    </row>
    <row r="47" spans="2:13" ht="27.75" customHeight="1">
      <c r="B47" s="1169"/>
      <c r="C47" s="1170"/>
      <c r="D47" s="85"/>
      <c r="E47" s="1173" t="s">
        <v>31</v>
      </c>
      <c r="F47" s="1173"/>
      <c r="G47" s="1173"/>
      <c r="H47" s="1174"/>
      <c r="I47" s="86" t="s">
        <v>482</v>
      </c>
      <c r="J47" s="87" t="s">
        <v>482</v>
      </c>
      <c r="K47" s="87" t="s">
        <v>482</v>
      </c>
      <c r="L47" s="87" t="s">
        <v>482</v>
      </c>
      <c r="M47" s="88" t="s">
        <v>482</v>
      </c>
    </row>
    <row r="48" spans="2:13" ht="27.75" customHeight="1">
      <c r="B48" s="1171"/>
      <c r="C48" s="1172"/>
      <c r="D48" s="85"/>
      <c r="E48" s="1173" t="s">
        <v>32</v>
      </c>
      <c r="F48" s="1173"/>
      <c r="G48" s="1173"/>
      <c r="H48" s="1174"/>
      <c r="I48" s="86" t="s">
        <v>482</v>
      </c>
      <c r="J48" s="87" t="s">
        <v>482</v>
      </c>
      <c r="K48" s="87" t="s">
        <v>482</v>
      </c>
      <c r="L48" s="87" t="s">
        <v>482</v>
      </c>
      <c r="M48" s="88" t="s">
        <v>482</v>
      </c>
    </row>
    <row r="49" spans="2:13" ht="27.75" customHeight="1">
      <c r="B49" s="1167" t="s">
        <v>33</v>
      </c>
      <c r="C49" s="1168"/>
      <c r="D49" s="89"/>
      <c r="E49" s="1173" t="s">
        <v>34</v>
      </c>
      <c r="F49" s="1173"/>
      <c r="G49" s="1173"/>
      <c r="H49" s="1174"/>
      <c r="I49" s="86">
        <v>37484</v>
      </c>
      <c r="J49" s="87">
        <v>45561</v>
      </c>
      <c r="K49" s="87">
        <v>44884</v>
      </c>
      <c r="L49" s="87">
        <v>48632</v>
      </c>
      <c r="M49" s="88">
        <v>49903</v>
      </c>
    </row>
    <row r="50" spans="2:13" ht="27.75" customHeight="1">
      <c r="B50" s="1169"/>
      <c r="C50" s="1170"/>
      <c r="D50" s="85"/>
      <c r="E50" s="1173" t="s">
        <v>35</v>
      </c>
      <c r="F50" s="1173"/>
      <c r="G50" s="1173"/>
      <c r="H50" s="1174"/>
      <c r="I50" s="86">
        <v>56130</v>
      </c>
      <c r="J50" s="87">
        <v>55775</v>
      </c>
      <c r="K50" s="87">
        <v>51921</v>
      </c>
      <c r="L50" s="87">
        <v>49860</v>
      </c>
      <c r="M50" s="88">
        <v>49491</v>
      </c>
    </row>
    <row r="51" spans="2:13" ht="27.75" customHeight="1">
      <c r="B51" s="1171"/>
      <c r="C51" s="1172"/>
      <c r="D51" s="85"/>
      <c r="E51" s="1173" t="s">
        <v>36</v>
      </c>
      <c r="F51" s="1173"/>
      <c r="G51" s="1173"/>
      <c r="H51" s="1174"/>
      <c r="I51" s="86">
        <v>196897</v>
      </c>
      <c r="J51" s="87">
        <v>200716</v>
      </c>
      <c r="K51" s="87">
        <v>198587</v>
      </c>
      <c r="L51" s="87">
        <v>197059</v>
      </c>
      <c r="M51" s="88">
        <v>197312</v>
      </c>
    </row>
    <row r="52" spans="2:13" ht="27.75" customHeight="1" thickBot="1">
      <c r="B52" s="1175" t="s">
        <v>37</v>
      </c>
      <c r="C52" s="1176"/>
      <c r="D52" s="90"/>
      <c r="E52" s="1177" t="s">
        <v>38</v>
      </c>
      <c r="F52" s="1177"/>
      <c r="G52" s="1177"/>
      <c r="H52" s="1178"/>
      <c r="I52" s="91">
        <v>99679</v>
      </c>
      <c r="J52" s="92">
        <v>82628</v>
      </c>
      <c r="K52" s="92">
        <v>67538</v>
      </c>
      <c r="L52" s="92">
        <v>56569</v>
      </c>
      <c r="M52" s="93">
        <v>42885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77566</v>
      </c>
      <c r="E3" s="116"/>
      <c r="F3" s="117">
        <v>47646</v>
      </c>
      <c r="G3" s="118"/>
      <c r="H3" s="119"/>
    </row>
    <row r="4" spans="1:8">
      <c r="A4" s="120"/>
      <c r="B4" s="121"/>
      <c r="C4" s="122"/>
      <c r="D4" s="123">
        <v>40820</v>
      </c>
      <c r="E4" s="124"/>
      <c r="F4" s="125">
        <v>27308</v>
      </c>
      <c r="G4" s="126"/>
      <c r="H4" s="127"/>
    </row>
    <row r="5" spans="1:8">
      <c r="A5" s="108" t="s">
        <v>515</v>
      </c>
      <c r="B5" s="113"/>
      <c r="C5" s="114"/>
      <c r="D5" s="115">
        <v>74282</v>
      </c>
      <c r="E5" s="116"/>
      <c r="F5" s="117">
        <v>47155</v>
      </c>
      <c r="G5" s="118"/>
      <c r="H5" s="119"/>
    </row>
    <row r="6" spans="1:8">
      <c r="A6" s="120"/>
      <c r="B6" s="121"/>
      <c r="C6" s="122"/>
      <c r="D6" s="123">
        <v>50297</v>
      </c>
      <c r="E6" s="124"/>
      <c r="F6" s="125">
        <v>26802</v>
      </c>
      <c r="G6" s="126"/>
      <c r="H6" s="127"/>
    </row>
    <row r="7" spans="1:8">
      <c r="A7" s="108" t="s">
        <v>516</v>
      </c>
      <c r="B7" s="113"/>
      <c r="C7" s="114"/>
      <c r="D7" s="115">
        <v>67692</v>
      </c>
      <c r="E7" s="116"/>
      <c r="F7" s="117">
        <v>43858</v>
      </c>
      <c r="G7" s="118"/>
      <c r="H7" s="119"/>
    </row>
    <row r="8" spans="1:8">
      <c r="A8" s="120"/>
      <c r="B8" s="121"/>
      <c r="C8" s="122"/>
      <c r="D8" s="123">
        <v>50416</v>
      </c>
      <c r="E8" s="124"/>
      <c r="F8" s="125">
        <v>23714</v>
      </c>
      <c r="G8" s="126"/>
      <c r="H8" s="127"/>
    </row>
    <row r="9" spans="1:8">
      <c r="A9" s="108" t="s">
        <v>517</v>
      </c>
      <c r="B9" s="113"/>
      <c r="C9" s="114"/>
      <c r="D9" s="115">
        <v>57034</v>
      </c>
      <c r="E9" s="116"/>
      <c r="F9" s="117">
        <v>41705</v>
      </c>
      <c r="G9" s="118"/>
      <c r="H9" s="119"/>
    </row>
    <row r="10" spans="1:8">
      <c r="A10" s="120"/>
      <c r="B10" s="121"/>
      <c r="C10" s="122"/>
      <c r="D10" s="123">
        <v>35565</v>
      </c>
      <c r="E10" s="124"/>
      <c r="F10" s="125">
        <v>22742</v>
      </c>
      <c r="G10" s="126"/>
      <c r="H10" s="127"/>
    </row>
    <row r="11" spans="1:8">
      <c r="A11" s="108" t="s">
        <v>518</v>
      </c>
      <c r="B11" s="113"/>
      <c r="C11" s="114"/>
      <c r="D11" s="115">
        <v>67410</v>
      </c>
      <c r="E11" s="116"/>
      <c r="F11" s="117">
        <v>47677</v>
      </c>
      <c r="G11" s="118"/>
      <c r="H11" s="119"/>
    </row>
    <row r="12" spans="1:8">
      <c r="A12" s="120"/>
      <c r="B12" s="121"/>
      <c r="C12" s="128"/>
      <c r="D12" s="123">
        <v>40091</v>
      </c>
      <c r="E12" s="124"/>
      <c r="F12" s="125">
        <v>23360</v>
      </c>
      <c r="G12" s="126"/>
      <c r="H12" s="127"/>
    </row>
    <row r="13" spans="1:8">
      <c r="A13" s="108"/>
      <c r="B13" s="113"/>
      <c r="C13" s="129"/>
      <c r="D13" s="130">
        <v>68797</v>
      </c>
      <c r="E13" s="131"/>
      <c r="F13" s="132">
        <v>45608</v>
      </c>
      <c r="G13" s="133"/>
      <c r="H13" s="119"/>
    </row>
    <row r="14" spans="1:8">
      <c r="A14" s="120"/>
      <c r="B14" s="121"/>
      <c r="C14" s="122"/>
      <c r="D14" s="123">
        <v>43438</v>
      </c>
      <c r="E14" s="124"/>
      <c r="F14" s="125">
        <v>24785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4.97</v>
      </c>
      <c r="C19" s="134">
        <f>ROUND(VALUE(SUBSTITUTE(実質収支比率等に係る経年分析!G$48,"▲","-")),2)</f>
        <v>5.2</v>
      </c>
      <c r="D19" s="134">
        <f>ROUND(VALUE(SUBSTITUTE(実質収支比率等に係る経年分析!H$48,"▲","-")),2)</f>
        <v>4.8</v>
      </c>
      <c r="E19" s="134">
        <f>ROUND(VALUE(SUBSTITUTE(実質収支比率等に係る経年分析!I$48,"▲","-")),2)</f>
        <v>4.67</v>
      </c>
      <c r="F19" s="134">
        <f>ROUND(VALUE(SUBSTITUTE(実質収支比率等に係る経年分析!J$48,"▲","-")),2)</f>
        <v>4.8499999999999996</v>
      </c>
    </row>
    <row r="20" spans="1:11">
      <c r="A20" s="134" t="s">
        <v>43</v>
      </c>
      <c r="B20" s="134">
        <f>ROUND(VALUE(SUBSTITUTE(実質収支比率等に係る経年分析!F$47,"▲","-")),2)</f>
        <v>9.0299999999999994</v>
      </c>
      <c r="C20" s="134">
        <f>ROUND(VALUE(SUBSTITUTE(実質収支比率等に係る経年分析!G$47,"▲","-")),2)</f>
        <v>8.8800000000000008</v>
      </c>
      <c r="D20" s="134">
        <f>ROUND(VALUE(SUBSTITUTE(実質収支比率等に係る経年分析!H$47,"▲","-")),2)</f>
        <v>11.95</v>
      </c>
      <c r="E20" s="134">
        <f>ROUND(VALUE(SUBSTITUTE(実質収支比率等に係る経年分析!I$47,"▲","-")),2)</f>
        <v>11.9</v>
      </c>
      <c r="F20" s="134">
        <f>ROUND(VALUE(SUBSTITUTE(実質収支比率等に係る経年分析!J$47,"▲","-")),2)</f>
        <v>11.82</v>
      </c>
    </row>
    <row r="21" spans="1:11">
      <c r="A21" s="134" t="s">
        <v>44</v>
      </c>
      <c r="B21" s="134">
        <f>IF(ISNUMBER(VALUE(SUBSTITUTE(実質収支比率等に係る経年分析!F$49,"▲","-"))),ROUND(VALUE(SUBSTITUTE(実質収支比率等に係る経年分析!F$49,"▲","-")),2),NA())</f>
        <v>1.08</v>
      </c>
      <c r="C21" s="134">
        <f>IF(ISNUMBER(VALUE(SUBSTITUTE(実質収支比率等に係る経年分析!G$49,"▲","-"))),ROUND(VALUE(SUBSTITUTE(実質収支比率等に係る経年分析!G$49,"▲","-")),2),NA())</f>
        <v>0.44</v>
      </c>
      <c r="D21" s="134">
        <f>IF(ISNUMBER(VALUE(SUBSTITUTE(実質収支比率等に係る経年分析!H$49,"▲","-"))),ROUND(VALUE(SUBSTITUTE(実質収支比率等に係る経年分析!H$49,"▲","-")),2),NA())</f>
        <v>3.46</v>
      </c>
      <c r="E21" s="134">
        <f>IF(ISNUMBER(VALUE(SUBSTITUTE(実質収支比率等に係る経年分析!I$49,"▲","-"))),ROUND(VALUE(SUBSTITUTE(実質収支比率等に係る経年分析!I$49,"▲","-")),2),NA())</f>
        <v>0.47</v>
      </c>
      <c r="F21" s="134">
        <f>IF(ISNUMBER(VALUE(SUBSTITUTE(実質収支比率等に係る経年分析!J$49,"▲","-"))),ROUND(VALUE(SUBSTITUTE(実質収支比率等に係る経年分析!J$49,"▲","-")),2),NA())</f>
        <v>1.02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0.77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0.03</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0.84</v>
      </c>
      <c r="C28" s="135" t="e">
        <f>IF(ROUND(VALUE(SUBSTITUTE(連結実質赤字比率に係る赤字・黒字の構成分析!F$42,"▲", "-")), 2) &gt;= 0, ABS(ROUND(VALUE(SUBSTITUTE(連結実質赤字比率に係る赤字・黒字の構成分析!F$42,"▲", "-")), 2)), NA())</f>
        <v>#N/A</v>
      </c>
      <c r="D28" s="135">
        <f>IF(ROUND(VALUE(SUBSTITUTE(連結実質赤字比率に係る赤字・黒字の構成分析!G$42,"▲", "-")), 2) &lt; 0, ABS(ROUND(VALUE(SUBSTITUTE(連結実質赤字比率に係る赤字・黒字の構成分析!G$42,"▲", "-")), 2)), NA())</f>
        <v>0.77</v>
      </c>
      <c r="E28" s="135" t="e">
        <f>IF(ROUND(VALUE(SUBSTITUTE(連結実質赤字比率に係る赤字・黒字の構成分析!G$42,"▲", "-")), 2) &gt;= 0, ABS(ROUND(VALUE(SUBSTITUTE(連結実質赤字比率に係る赤字・黒字の構成分析!G$42,"▲", "-")), 2)), NA())</f>
        <v>#N/A</v>
      </c>
      <c r="F28" s="135">
        <f>IF(ROUND(VALUE(SUBSTITUTE(連結実質赤字比率に係る赤字・黒字の構成分析!H$42,"▲", "-")), 2) &lt; 0, ABS(ROUND(VALUE(SUBSTITUTE(連結実質赤字比率に係る赤字・黒字の構成分析!H$42,"▲", "-")), 2)), NA())</f>
        <v>0.71</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0.12</v>
      </c>
    </row>
    <row r="30" spans="1:11">
      <c r="A30" s="135" t="str">
        <f>IF(連結実質赤字比率に係る赤字・黒字の構成分析!C$40="",NA(),連結実質赤字比率に係る赤字・黒字の構成分析!C$40)</f>
        <v>中央卸売市場事業特別会計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0.14000000000000001</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1.81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1.49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1.32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0.77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0.79</v>
      </c>
    </row>
    <row r="32" spans="1:11">
      <c r="A32" s="135" t="str">
        <f>IF(連結実質赤字比率に係る赤字・黒字の構成分析!C$38="",NA(),連結実質赤字比率に係る赤字・黒字の構成分析!C$38)</f>
        <v>下水道事業会計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1.56</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4.97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4.2699999999999996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4.34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3.95</v>
      </c>
    </row>
    <row r="34" spans="1:16">
      <c r="A34" s="135" t="str">
        <f>IF(連結実質赤字比率に係る赤字・黒字の構成分析!C$36="",NA(),連結実質赤字比率に係る赤字・黒字の構成分析!C$36)</f>
        <v>都市開発整備事業会計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4.1900000000000004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4.1500000000000004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3.67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4.0199999999999996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4.16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5.19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4.8499999999999996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23556</v>
      </c>
      <c r="E42" s="136"/>
      <c r="F42" s="136"/>
      <c r="G42" s="136">
        <f>'実質公債費比率（分子）の構造'!L$52</f>
        <v>23393</v>
      </c>
      <c r="H42" s="136"/>
      <c r="I42" s="136"/>
      <c r="J42" s="136">
        <f>'実質公債費比率（分子）の構造'!M$52</f>
        <v>23479</v>
      </c>
      <c r="K42" s="136"/>
      <c r="L42" s="136"/>
      <c r="M42" s="136">
        <f>'実質公債費比率（分子）の構造'!N$52</f>
        <v>24192</v>
      </c>
      <c r="N42" s="136"/>
      <c r="O42" s="136"/>
      <c r="P42" s="136">
        <f>'実質公債費比率（分子）の構造'!O$52</f>
        <v>24077</v>
      </c>
    </row>
    <row r="43" spans="1:16">
      <c r="A43" s="136" t="s">
        <v>52</v>
      </c>
      <c r="B43" s="136">
        <f>'実質公債費比率（分子）の構造'!K$51</f>
        <v>9</v>
      </c>
      <c r="C43" s="136"/>
      <c r="D43" s="136"/>
      <c r="E43" s="136">
        <f>'実質公債費比率（分子）の構造'!L$51</f>
        <v>10</v>
      </c>
      <c r="F43" s="136"/>
      <c r="G43" s="136"/>
      <c r="H43" s="136">
        <f>'実質公債費比率（分子）の構造'!M$51</f>
        <v>9</v>
      </c>
      <c r="I43" s="136"/>
      <c r="J43" s="136"/>
      <c r="K43" s="136">
        <f>'実質公債費比率（分子）の構造'!N$51</f>
        <v>8</v>
      </c>
      <c r="L43" s="136"/>
      <c r="M43" s="136"/>
      <c r="N43" s="136">
        <f>'実質公債費比率（分子）の構造'!O$51</f>
        <v>2</v>
      </c>
      <c r="O43" s="136"/>
      <c r="P43" s="136"/>
    </row>
    <row r="44" spans="1:16">
      <c r="A44" s="136" t="s">
        <v>53</v>
      </c>
      <c r="B44" s="136">
        <f>'実質公債費比率（分子）の構造'!K$50</f>
        <v>802</v>
      </c>
      <c r="C44" s="136"/>
      <c r="D44" s="136"/>
      <c r="E44" s="136">
        <f>'実質公債費比率（分子）の構造'!L$50</f>
        <v>842</v>
      </c>
      <c r="F44" s="136"/>
      <c r="G44" s="136"/>
      <c r="H44" s="136">
        <f>'実質公債費比率（分子）の構造'!M$50</f>
        <v>646</v>
      </c>
      <c r="I44" s="136"/>
      <c r="J44" s="136"/>
      <c r="K44" s="136">
        <f>'実質公債費比率（分子）の構造'!N$50</f>
        <v>491</v>
      </c>
      <c r="L44" s="136"/>
      <c r="M44" s="136"/>
      <c r="N44" s="136">
        <f>'実質公債費比率（分子）の構造'!O$50</f>
        <v>461</v>
      </c>
      <c r="O44" s="136"/>
      <c r="P44" s="136"/>
    </row>
    <row r="45" spans="1:16">
      <c r="A45" s="136" t="s">
        <v>54</v>
      </c>
      <c r="B45" s="136">
        <f>'実質公債費比率（分子）の構造'!K$49</f>
        <v>553</v>
      </c>
      <c r="C45" s="136"/>
      <c r="D45" s="136"/>
      <c r="E45" s="136">
        <f>'実質公債費比率（分子）の構造'!L$49</f>
        <v>345</v>
      </c>
      <c r="F45" s="136"/>
      <c r="G45" s="136"/>
      <c r="H45" s="136">
        <f>'実質公債費比率（分子）の構造'!M$49</f>
        <v>196</v>
      </c>
      <c r="I45" s="136"/>
      <c r="J45" s="136"/>
      <c r="K45" s="136">
        <f>'実質公債費比率（分子）の構造'!N$49</f>
        <v>200</v>
      </c>
      <c r="L45" s="136"/>
      <c r="M45" s="136"/>
      <c r="N45" s="136">
        <f>'実質公債費比率（分子）の構造'!O$49</f>
        <v>151</v>
      </c>
      <c r="O45" s="136"/>
      <c r="P45" s="136"/>
    </row>
    <row r="46" spans="1:16">
      <c r="A46" s="136" t="s">
        <v>55</v>
      </c>
      <c r="B46" s="136">
        <f>'実質公債費比率（分子）の構造'!K$48</f>
        <v>12201</v>
      </c>
      <c r="C46" s="136"/>
      <c r="D46" s="136"/>
      <c r="E46" s="136">
        <f>'実質公債費比率（分子）の構造'!L$48</f>
        <v>12189</v>
      </c>
      <c r="F46" s="136"/>
      <c r="G46" s="136"/>
      <c r="H46" s="136">
        <f>'実質公債費比率（分子）の構造'!M$48</f>
        <v>11175</v>
      </c>
      <c r="I46" s="136"/>
      <c r="J46" s="136"/>
      <c r="K46" s="136">
        <f>'実質公債費比率（分子）の構造'!N$48</f>
        <v>10123</v>
      </c>
      <c r="L46" s="136"/>
      <c r="M46" s="136"/>
      <c r="N46" s="136">
        <f>'実質公債費比率（分子）の構造'!O$48</f>
        <v>9804</v>
      </c>
      <c r="O46" s="136"/>
      <c r="P46" s="136"/>
    </row>
    <row r="47" spans="1:16">
      <c r="A47" s="136" t="s">
        <v>56</v>
      </c>
      <c r="B47" s="136">
        <f>'実質公債費比率（分子）の構造'!K$47</f>
        <v>77</v>
      </c>
      <c r="C47" s="136"/>
      <c r="D47" s="136"/>
      <c r="E47" s="136">
        <f>'実質公債費比率（分子）の構造'!L$47</f>
        <v>87</v>
      </c>
      <c r="F47" s="136"/>
      <c r="G47" s="136"/>
      <c r="H47" s="136">
        <f>'実質公債費比率（分子）の構造'!M$47</f>
        <v>122</v>
      </c>
      <c r="I47" s="136"/>
      <c r="J47" s="136"/>
      <c r="K47" s="136">
        <f>'実質公債費比率（分子）の構造'!N$47</f>
        <v>132</v>
      </c>
      <c r="L47" s="136"/>
      <c r="M47" s="136"/>
      <c r="N47" s="136">
        <f>'実質公債費比率（分子）の構造'!O$47</f>
        <v>142</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19540</v>
      </c>
      <c r="C49" s="136"/>
      <c r="D49" s="136"/>
      <c r="E49" s="136">
        <f>'実質公債費比率（分子）の構造'!L$45</f>
        <v>20793</v>
      </c>
      <c r="F49" s="136"/>
      <c r="G49" s="136"/>
      <c r="H49" s="136">
        <f>'実質公債費比率（分子）の構造'!M$45</f>
        <v>20636</v>
      </c>
      <c r="I49" s="136"/>
      <c r="J49" s="136"/>
      <c r="K49" s="136">
        <f>'実質公債費比率（分子）の構造'!N$45</f>
        <v>20297</v>
      </c>
      <c r="L49" s="136"/>
      <c r="M49" s="136"/>
      <c r="N49" s="136">
        <f>'実質公債費比率（分子）の構造'!O$45</f>
        <v>20965</v>
      </c>
      <c r="O49" s="136"/>
      <c r="P49" s="136"/>
    </row>
    <row r="50" spans="1:16">
      <c r="A50" s="136" t="s">
        <v>59</v>
      </c>
      <c r="B50" s="136" t="e">
        <f>NA()</f>
        <v>#N/A</v>
      </c>
      <c r="C50" s="136">
        <f>IF(ISNUMBER('実質公債費比率（分子）の構造'!K$53),'実質公債費比率（分子）の構造'!K$53,NA())</f>
        <v>9626</v>
      </c>
      <c r="D50" s="136" t="e">
        <f>NA()</f>
        <v>#N/A</v>
      </c>
      <c r="E50" s="136" t="e">
        <f>NA()</f>
        <v>#N/A</v>
      </c>
      <c r="F50" s="136">
        <f>IF(ISNUMBER('実質公債費比率（分子）の構造'!L$53),'実質公債費比率（分子）の構造'!L$53,NA())</f>
        <v>10873</v>
      </c>
      <c r="G50" s="136" t="e">
        <f>NA()</f>
        <v>#N/A</v>
      </c>
      <c r="H50" s="136" t="e">
        <f>NA()</f>
        <v>#N/A</v>
      </c>
      <c r="I50" s="136">
        <f>IF(ISNUMBER('実質公債費比率（分子）の構造'!M$53),'実質公債費比率（分子）の構造'!M$53,NA())</f>
        <v>9305</v>
      </c>
      <c r="J50" s="136" t="e">
        <f>NA()</f>
        <v>#N/A</v>
      </c>
      <c r="K50" s="136" t="e">
        <f>NA()</f>
        <v>#N/A</v>
      </c>
      <c r="L50" s="136">
        <f>IF(ISNUMBER('実質公債費比率（分子）の構造'!N$53),'実質公債費比率（分子）の構造'!N$53,NA())</f>
        <v>7059</v>
      </c>
      <c r="M50" s="136" t="e">
        <f>NA()</f>
        <v>#N/A</v>
      </c>
      <c r="N50" s="136" t="e">
        <f>NA()</f>
        <v>#N/A</v>
      </c>
      <c r="O50" s="136">
        <f>IF(ISNUMBER('実質公債費比率（分子）の構造'!O$53),'実質公債費比率（分子）の構造'!O$53,NA())</f>
        <v>7448</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196897</v>
      </c>
      <c r="E56" s="135"/>
      <c r="F56" s="135"/>
      <c r="G56" s="135">
        <f>'将来負担比率（分子）の構造'!J$51</f>
        <v>200716</v>
      </c>
      <c r="H56" s="135"/>
      <c r="I56" s="135"/>
      <c r="J56" s="135">
        <f>'将来負担比率（分子）の構造'!K$51</f>
        <v>198587</v>
      </c>
      <c r="K56" s="135"/>
      <c r="L56" s="135"/>
      <c r="M56" s="135">
        <f>'将来負担比率（分子）の構造'!L$51</f>
        <v>197059</v>
      </c>
      <c r="N56" s="135"/>
      <c r="O56" s="135"/>
      <c r="P56" s="135">
        <f>'将来負担比率（分子）の構造'!M$51</f>
        <v>197312</v>
      </c>
    </row>
    <row r="57" spans="1:16">
      <c r="A57" s="135" t="s">
        <v>35</v>
      </c>
      <c r="B57" s="135"/>
      <c r="C57" s="135"/>
      <c r="D57" s="135">
        <f>'将来負担比率（分子）の構造'!I$50</f>
        <v>56130</v>
      </c>
      <c r="E57" s="135"/>
      <c r="F57" s="135"/>
      <c r="G57" s="135">
        <f>'将来負担比率（分子）の構造'!J$50</f>
        <v>55775</v>
      </c>
      <c r="H57" s="135"/>
      <c r="I57" s="135"/>
      <c r="J57" s="135">
        <f>'将来負担比率（分子）の構造'!K$50</f>
        <v>51921</v>
      </c>
      <c r="K57" s="135"/>
      <c r="L57" s="135"/>
      <c r="M57" s="135">
        <f>'将来負担比率（分子）の構造'!L$50</f>
        <v>49860</v>
      </c>
      <c r="N57" s="135"/>
      <c r="O57" s="135"/>
      <c r="P57" s="135">
        <f>'将来負担比率（分子）の構造'!M$50</f>
        <v>49491</v>
      </c>
    </row>
    <row r="58" spans="1:16">
      <c r="A58" s="135" t="s">
        <v>34</v>
      </c>
      <c r="B58" s="135"/>
      <c r="C58" s="135"/>
      <c r="D58" s="135">
        <f>'将来負担比率（分子）の構造'!I$49</f>
        <v>37484</v>
      </c>
      <c r="E58" s="135"/>
      <c r="F58" s="135"/>
      <c r="G58" s="135">
        <f>'将来負担比率（分子）の構造'!J$49</f>
        <v>45561</v>
      </c>
      <c r="H58" s="135"/>
      <c r="I58" s="135"/>
      <c r="J58" s="135">
        <f>'将来負担比率（分子）の構造'!K$49</f>
        <v>44884</v>
      </c>
      <c r="K58" s="135"/>
      <c r="L58" s="135"/>
      <c r="M58" s="135">
        <f>'将来負担比率（分子）の構造'!L$49</f>
        <v>48632</v>
      </c>
      <c r="N58" s="135"/>
      <c r="O58" s="135"/>
      <c r="P58" s="135">
        <f>'将来負担比率（分子）の構造'!M$49</f>
        <v>49903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22629</v>
      </c>
      <c r="C61" s="135"/>
      <c r="D61" s="135"/>
      <c r="E61" s="135">
        <f>'将来負担比率（分子）の構造'!J$46</f>
        <v>18583</v>
      </c>
      <c r="F61" s="135"/>
      <c r="G61" s="135"/>
      <c r="H61" s="135">
        <f>'将来負担比率（分子）の構造'!K$46</f>
        <v>8886</v>
      </c>
      <c r="I61" s="135"/>
      <c r="J61" s="135"/>
      <c r="K61" s="135">
        <f>'将来負担比率（分子）の構造'!L$46</f>
        <v>7861</v>
      </c>
      <c r="L61" s="135"/>
      <c r="M61" s="135"/>
      <c r="N61" s="135">
        <f>'将来負担比率（分子）の構造'!M$46</f>
        <v>1648</v>
      </c>
      <c r="O61" s="135"/>
      <c r="P61" s="135"/>
    </row>
    <row r="62" spans="1:16">
      <c r="A62" s="135" t="s">
        <v>29</v>
      </c>
      <c r="B62" s="135">
        <f>'将来負担比率（分子）の構造'!I$45</f>
        <v>30932</v>
      </c>
      <c r="C62" s="135"/>
      <c r="D62" s="135"/>
      <c r="E62" s="135">
        <f>'将来負担比率（分子）の構造'!J$45</f>
        <v>29105</v>
      </c>
      <c r="F62" s="135"/>
      <c r="G62" s="135"/>
      <c r="H62" s="135">
        <f>'将来負担比率（分子）の構造'!K$45</f>
        <v>29719</v>
      </c>
      <c r="I62" s="135"/>
      <c r="J62" s="135"/>
      <c r="K62" s="135">
        <f>'将来負担比率（分子）の構造'!L$45</f>
        <v>30168</v>
      </c>
      <c r="L62" s="135"/>
      <c r="M62" s="135"/>
      <c r="N62" s="135">
        <f>'将来負担比率（分子）の構造'!M$45</f>
        <v>30505</v>
      </c>
      <c r="O62" s="135"/>
      <c r="P62" s="135"/>
    </row>
    <row r="63" spans="1:16">
      <c r="A63" s="135" t="s">
        <v>28</v>
      </c>
      <c r="B63" s="135">
        <f>'将来負担比率（分子）の構造'!I$44</f>
        <v>1189</v>
      </c>
      <c r="C63" s="135"/>
      <c r="D63" s="135"/>
      <c r="E63" s="135">
        <f>'将来負担比率（分子）の構造'!J$44</f>
        <v>1018</v>
      </c>
      <c r="F63" s="135"/>
      <c r="G63" s="135"/>
      <c r="H63" s="135">
        <f>'将来負担比率（分子）の構造'!K$44</f>
        <v>1127</v>
      </c>
      <c r="I63" s="135"/>
      <c r="J63" s="135"/>
      <c r="K63" s="135">
        <f>'将来負担比率（分子）の構造'!L$44</f>
        <v>1140</v>
      </c>
      <c r="L63" s="135"/>
      <c r="M63" s="135"/>
      <c r="N63" s="135">
        <f>'将来負担比率（分子）の構造'!M$44</f>
        <v>856</v>
      </c>
      <c r="O63" s="135"/>
      <c r="P63" s="135"/>
    </row>
    <row r="64" spans="1:16">
      <c r="A64" s="135" t="s">
        <v>27</v>
      </c>
      <c r="B64" s="135">
        <f>'将来負担比率（分子）の構造'!I$43</f>
        <v>131142</v>
      </c>
      <c r="C64" s="135"/>
      <c r="D64" s="135"/>
      <c r="E64" s="135">
        <f>'将来負担比率（分子）の構造'!J$43</f>
        <v>125913</v>
      </c>
      <c r="F64" s="135"/>
      <c r="G64" s="135"/>
      <c r="H64" s="135">
        <f>'将来負担比率（分子）の構造'!K$43</f>
        <v>118279</v>
      </c>
      <c r="I64" s="135"/>
      <c r="J64" s="135"/>
      <c r="K64" s="135">
        <f>'将来負担比率（分子）の構造'!L$43</f>
        <v>110520</v>
      </c>
      <c r="L64" s="135"/>
      <c r="M64" s="135"/>
      <c r="N64" s="135">
        <f>'将来負担比率（分子）の構造'!M$43</f>
        <v>102586</v>
      </c>
      <c r="O64" s="135"/>
      <c r="P64" s="135"/>
    </row>
    <row r="65" spans="1:16">
      <c r="A65" s="135" t="s">
        <v>26</v>
      </c>
      <c r="B65" s="135">
        <f>'将来負担比率（分子）の構造'!I$42</f>
        <v>7800</v>
      </c>
      <c r="C65" s="135"/>
      <c r="D65" s="135"/>
      <c r="E65" s="135">
        <f>'将来負担比率（分子）の構造'!J$42</f>
        <v>7452</v>
      </c>
      <c r="F65" s="135"/>
      <c r="G65" s="135"/>
      <c r="H65" s="135">
        <f>'将来負担比率（分子）の構造'!K$42</f>
        <v>6159</v>
      </c>
      <c r="I65" s="135"/>
      <c r="J65" s="135"/>
      <c r="K65" s="135">
        <f>'将来負担比率（分子）の構造'!L$42</f>
        <v>4945</v>
      </c>
      <c r="L65" s="135"/>
      <c r="M65" s="135"/>
      <c r="N65" s="135">
        <f>'将来負担比率（分子）の構造'!M$42</f>
        <v>3989</v>
      </c>
      <c r="O65" s="135"/>
      <c r="P65" s="135"/>
    </row>
    <row r="66" spans="1:16">
      <c r="A66" s="135" t="s">
        <v>25</v>
      </c>
      <c r="B66" s="135">
        <f>'将来負担比率（分子）の構造'!I$41</f>
        <v>196499</v>
      </c>
      <c r="C66" s="135"/>
      <c r="D66" s="135"/>
      <c r="E66" s="135">
        <f>'将来負担比率（分子）の構造'!J$41</f>
        <v>202610</v>
      </c>
      <c r="F66" s="135"/>
      <c r="G66" s="135"/>
      <c r="H66" s="135">
        <f>'将来負担比率（分子）の構造'!K$41</f>
        <v>198760</v>
      </c>
      <c r="I66" s="135"/>
      <c r="J66" s="135"/>
      <c r="K66" s="135">
        <f>'将来負担比率（分子）の構造'!L$41</f>
        <v>197488</v>
      </c>
      <c r="L66" s="135"/>
      <c r="M66" s="135"/>
      <c r="N66" s="135">
        <f>'将来負担比率（分子）の構造'!M$41</f>
        <v>200008</v>
      </c>
      <c r="O66" s="135"/>
      <c r="P66" s="135"/>
    </row>
    <row r="67" spans="1:16">
      <c r="A67" s="135" t="s">
        <v>63</v>
      </c>
      <c r="B67" s="135" t="e">
        <f>NA()</f>
        <v>#N/A</v>
      </c>
      <c r="C67" s="135">
        <f>IF(ISNUMBER('将来負担比率（分子）の構造'!I$52), IF('将来負担比率（分子）の構造'!I$52 &lt; 0, 0, '将来負担比率（分子）の構造'!I$52), NA())</f>
        <v>99679</v>
      </c>
      <c r="D67" s="135" t="e">
        <f>NA()</f>
        <v>#N/A</v>
      </c>
      <c r="E67" s="135" t="e">
        <f>NA()</f>
        <v>#N/A</v>
      </c>
      <c r="F67" s="135">
        <f>IF(ISNUMBER('将来負担比率（分子）の構造'!J$52), IF('将来負担比率（分子）の構造'!J$52 &lt; 0, 0, '将来負担比率（分子）の構造'!J$52), NA())</f>
        <v>82628</v>
      </c>
      <c r="G67" s="135" t="e">
        <f>NA()</f>
        <v>#N/A</v>
      </c>
      <c r="H67" s="135" t="e">
        <f>NA()</f>
        <v>#N/A</v>
      </c>
      <c r="I67" s="135">
        <f>IF(ISNUMBER('将来負担比率（分子）の構造'!K$52), IF('将来負担比率（分子）の構造'!K$52 &lt; 0, 0, '将来負担比率（分子）の構造'!K$52), NA())</f>
        <v>67538</v>
      </c>
      <c r="J67" s="135" t="e">
        <f>NA()</f>
        <v>#N/A</v>
      </c>
      <c r="K67" s="135" t="e">
        <f>NA()</f>
        <v>#N/A</v>
      </c>
      <c r="L67" s="135">
        <f>IF(ISNUMBER('将来負担比率（分子）の構造'!L$52), IF('将来負担比率（分子）の構造'!L$52 &lt; 0, 0, '将来負担比率（分子）の構造'!L$52), NA())</f>
        <v>56569</v>
      </c>
      <c r="M67" s="135" t="e">
        <f>NA()</f>
        <v>#N/A</v>
      </c>
      <c r="N67" s="135" t="e">
        <f>NA()</f>
        <v>#N/A</v>
      </c>
      <c r="O67" s="135">
        <f>IF(ISNUMBER('将来負担比率（分子）の構造'!M$52), IF('将来負担比率（分子）の構造'!M$52 &lt; 0, 0, '将来負担比率（分子）の構造'!M$52), NA())</f>
        <v>42885</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93271123</v>
      </c>
      <c r="S5" s="637"/>
      <c r="T5" s="637"/>
      <c r="U5" s="637"/>
      <c r="V5" s="637"/>
      <c r="W5" s="637"/>
      <c r="X5" s="637"/>
      <c r="Y5" s="684"/>
      <c r="Z5" s="697">
        <v>43.2</v>
      </c>
      <c r="AA5" s="697"/>
      <c r="AB5" s="697"/>
      <c r="AC5" s="697"/>
      <c r="AD5" s="698">
        <v>86423822</v>
      </c>
      <c r="AE5" s="698"/>
      <c r="AF5" s="698"/>
      <c r="AG5" s="698"/>
      <c r="AH5" s="698"/>
      <c r="AI5" s="698"/>
      <c r="AJ5" s="698"/>
      <c r="AK5" s="698"/>
      <c r="AL5" s="685">
        <v>77.099999999999994</v>
      </c>
      <c r="AM5" s="654"/>
      <c r="AN5" s="654"/>
      <c r="AO5" s="686"/>
      <c r="AP5" s="673" t="s">
        <v>208</v>
      </c>
      <c r="AQ5" s="674"/>
      <c r="AR5" s="674"/>
      <c r="AS5" s="674"/>
      <c r="AT5" s="674"/>
      <c r="AU5" s="674"/>
      <c r="AV5" s="674"/>
      <c r="AW5" s="674"/>
      <c r="AX5" s="674"/>
      <c r="AY5" s="674"/>
      <c r="AZ5" s="674"/>
      <c r="BA5" s="674"/>
      <c r="BB5" s="674"/>
      <c r="BC5" s="674"/>
      <c r="BD5" s="674"/>
      <c r="BE5" s="674"/>
      <c r="BF5" s="675"/>
      <c r="BG5" s="586">
        <v>82074001</v>
      </c>
      <c r="BH5" s="587"/>
      <c r="BI5" s="587"/>
      <c r="BJ5" s="587"/>
      <c r="BK5" s="587"/>
      <c r="BL5" s="587"/>
      <c r="BM5" s="587"/>
      <c r="BN5" s="588"/>
      <c r="BO5" s="639">
        <v>88</v>
      </c>
      <c r="BP5" s="639"/>
      <c r="BQ5" s="639"/>
      <c r="BR5" s="639"/>
      <c r="BS5" s="640">
        <v>1175671</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1403424</v>
      </c>
      <c r="S6" s="587"/>
      <c r="T6" s="587"/>
      <c r="U6" s="587"/>
      <c r="V6" s="587"/>
      <c r="W6" s="587"/>
      <c r="X6" s="587"/>
      <c r="Y6" s="588"/>
      <c r="Z6" s="639">
        <v>0.7</v>
      </c>
      <c r="AA6" s="639"/>
      <c r="AB6" s="639"/>
      <c r="AC6" s="639"/>
      <c r="AD6" s="640">
        <v>1403424</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82074001</v>
      </c>
      <c r="BH6" s="587"/>
      <c r="BI6" s="587"/>
      <c r="BJ6" s="587"/>
      <c r="BK6" s="587"/>
      <c r="BL6" s="587"/>
      <c r="BM6" s="587"/>
      <c r="BN6" s="588"/>
      <c r="BO6" s="639">
        <v>88</v>
      </c>
      <c r="BP6" s="639"/>
      <c r="BQ6" s="639"/>
      <c r="BR6" s="639"/>
      <c r="BS6" s="640">
        <v>1175671</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1033097</v>
      </c>
      <c r="CS6" s="587"/>
      <c r="CT6" s="587"/>
      <c r="CU6" s="587"/>
      <c r="CV6" s="587"/>
      <c r="CW6" s="587"/>
      <c r="CX6" s="587"/>
      <c r="CY6" s="588"/>
      <c r="CZ6" s="639">
        <v>0.5</v>
      </c>
      <c r="DA6" s="639"/>
      <c r="DB6" s="639"/>
      <c r="DC6" s="639"/>
      <c r="DD6" s="592" t="s">
        <v>215</v>
      </c>
      <c r="DE6" s="587"/>
      <c r="DF6" s="587"/>
      <c r="DG6" s="587"/>
      <c r="DH6" s="587"/>
      <c r="DI6" s="587"/>
      <c r="DJ6" s="587"/>
      <c r="DK6" s="587"/>
      <c r="DL6" s="587"/>
      <c r="DM6" s="587"/>
      <c r="DN6" s="587"/>
      <c r="DO6" s="587"/>
      <c r="DP6" s="588"/>
      <c r="DQ6" s="592">
        <v>1033097</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208388</v>
      </c>
      <c r="S7" s="587"/>
      <c r="T7" s="587"/>
      <c r="U7" s="587"/>
      <c r="V7" s="587"/>
      <c r="W7" s="587"/>
      <c r="X7" s="587"/>
      <c r="Y7" s="588"/>
      <c r="Z7" s="639">
        <v>0.1</v>
      </c>
      <c r="AA7" s="639"/>
      <c r="AB7" s="639"/>
      <c r="AC7" s="639"/>
      <c r="AD7" s="640">
        <v>208388</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34287773</v>
      </c>
      <c r="BH7" s="587"/>
      <c r="BI7" s="587"/>
      <c r="BJ7" s="587"/>
      <c r="BK7" s="587"/>
      <c r="BL7" s="587"/>
      <c r="BM7" s="587"/>
      <c r="BN7" s="588"/>
      <c r="BO7" s="639">
        <v>36.799999999999997</v>
      </c>
      <c r="BP7" s="639"/>
      <c r="BQ7" s="639"/>
      <c r="BR7" s="639"/>
      <c r="BS7" s="640">
        <v>1175671</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15760209</v>
      </c>
      <c r="CS7" s="587"/>
      <c r="CT7" s="587"/>
      <c r="CU7" s="587"/>
      <c r="CV7" s="587"/>
      <c r="CW7" s="587"/>
      <c r="CX7" s="587"/>
      <c r="CY7" s="588"/>
      <c r="CZ7" s="639">
        <v>7.6</v>
      </c>
      <c r="DA7" s="639"/>
      <c r="DB7" s="639"/>
      <c r="DC7" s="639"/>
      <c r="DD7" s="592">
        <v>1758314</v>
      </c>
      <c r="DE7" s="587"/>
      <c r="DF7" s="587"/>
      <c r="DG7" s="587"/>
      <c r="DH7" s="587"/>
      <c r="DI7" s="587"/>
      <c r="DJ7" s="587"/>
      <c r="DK7" s="587"/>
      <c r="DL7" s="587"/>
      <c r="DM7" s="587"/>
      <c r="DN7" s="587"/>
      <c r="DO7" s="587"/>
      <c r="DP7" s="588"/>
      <c r="DQ7" s="592">
        <v>13247845</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404910</v>
      </c>
      <c r="S8" s="587"/>
      <c r="T8" s="587"/>
      <c r="U8" s="587"/>
      <c r="V8" s="587"/>
      <c r="W8" s="587"/>
      <c r="X8" s="587"/>
      <c r="Y8" s="588"/>
      <c r="Z8" s="639">
        <v>0.2</v>
      </c>
      <c r="AA8" s="639"/>
      <c r="AB8" s="639"/>
      <c r="AC8" s="639"/>
      <c r="AD8" s="640">
        <v>404910</v>
      </c>
      <c r="AE8" s="640"/>
      <c r="AF8" s="640"/>
      <c r="AG8" s="640"/>
      <c r="AH8" s="640"/>
      <c r="AI8" s="640"/>
      <c r="AJ8" s="640"/>
      <c r="AK8" s="640"/>
      <c r="AL8" s="609">
        <v>0.4</v>
      </c>
      <c r="AM8" s="641"/>
      <c r="AN8" s="641"/>
      <c r="AO8" s="642"/>
      <c r="AP8" s="583" t="s">
        <v>220</v>
      </c>
      <c r="AQ8" s="584"/>
      <c r="AR8" s="584"/>
      <c r="AS8" s="584"/>
      <c r="AT8" s="584"/>
      <c r="AU8" s="584"/>
      <c r="AV8" s="584"/>
      <c r="AW8" s="584"/>
      <c r="AX8" s="584"/>
      <c r="AY8" s="584"/>
      <c r="AZ8" s="584"/>
      <c r="BA8" s="584"/>
      <c r="BB8" s="584"/>
      <c r="BC8" s="584"/>
      <c r="BD8" s="584"/>
      <c r="BE8" s="584"/>
      <c r="BF8" s="585"/>
      <c r="BG8" s="586">
        <v>699172</v>
      </c>
      <c r="BH8" s="587"/>
      <c r="BI8" s="587"/>
      <c r="BJ8" s="587"/>
      <c r="BK8" s="587"/>
      <c r="BL8" s="587"/>
      <c r="BM8" s="587"/>
      <c r="BN8" s="588"/>
      <c r="BO8" s="639">
        <v>0.7</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70239047</v>
      </c>
      <c r="CS8" s="587"/>
      <c r="CT8" s="587"/>
      <c r="CU8" s="587"/>
      <c r="CV8" s="587"/>
      <c r="CW8" s="587"/>
      <c r="CX8" s="587"/>
      <c r="CY8" s="588"/>
      <c r="CZ8" s="639">
        <v>33.9</v>
      </c>
      <c r="DA8" s="639"/>
      <c r="DB8" s="639"/>
      <c r="DC8" s="639"/>
      <c r="DD8" s="592">
        <v>2023351</v>
      </c>
      <c r="DE8" s="587"/>
      <c r="DF8" s="587"/>
      <c r="DG8" s="587"/>
      <c r="DH8" s="587"/>
      <c r="DI8" s="587"/>
      <c r="DJ8" s="587"/>
      <c r="DK8" s="587"/>
      <c r="DL8" s="587"/>
      <c r="DM8" s="587"/>
      <c r="DN8" s="587"/>
      <c r="DO8" s="587"/>
      <c r="DP8" s="588"/>
      <c r="DQ8" s="592">
        <v>34334254</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647660</v>
      </c>
      <c r="S9" s="587"/>
      <c r="T9" s="587"/>
      <c r="U9" s="587"/>
      <c r="V9" s="587"/>
      <c r="W9" s="587"/>
      <c r="X9" s="587"/>
      <c r="Y9" s="588"/>
      <c r="Z9" s="639">
        <v>0.3</v>
      </c>
      <c r="AA9" s="639"/>
      <c r="AB9" s="639"/>
      <c r="AC9" s="639"/>
      <c r="AD9" s="640">
        <v>647660</v>
      </c>
      <c r="AE9" s="640"/>
      <c r="AF9" s="640"/>
      <c r="AG9" s="640"/>
      <c r="AH9" s="640"/>
      <c r="AI9" s="640"/>
      <c r="AJ9" s="640"/>
      <c r="AK9" s="640"/>
      <c r="AL9" s="609">
        <v>0.6</v>
      </c>
      <c r="AM9" s="641"/>
      <c r="AN9" s="641"/>
      <c r="AO9" s="642"/>
      <c r="AP9" s="583" t="s">
        <v>223</v>
      </c>
      <c r="AQ9" s="584"/>
      <c r="AR9" s="584"/>
      <c r="AS9" s="584"/>
      <c r="AT9" s="584"/>
      <c r="AU9" s="584"/>
      <c r="AV9" s="584"/>
      <c r="AW9" s="584"/>
      <c r="AX9" s="584"/>
      <c r="AY9" s="584"/>
      <c r="AZ9" s="584"/>
      <c r="BA9" s="584"/>
      <c r="BB9" s="584"/>
      <c r="BC9" s="584"/>
      <c r="BD9" s="584"/>
      <c r="BE9" s="584"/>
      <c r="BF9" s="585"/>
      <c r="BG9" s="586">
        <v>26147216</v>
      </c>
      <c r="BH9" s="587"/>
      <c r="BI9" s="587"/>
      <c r="BJ9" s="587"/>
      <c r="BK9" s="587"/>
      <c r="BL9" s="587"/>
      <c r="BM9" s="587"/>
      <c r="BN9" s="588"/>
      <c r="BO9" s="639">
        <v>28</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13996150</v>
      </c>
      <c r="CS9" s="587"/>
      <c r="CT9" s="587"/>
      <c r="CU9" s="587"/>
      <c r="CV9" s="587"/>
      <c r="CW9" s="587"/>
      <c r="CX9" s="587"/>
      <c r="CY9" s="588"/>
      <c r="CZ9" s="639">
        <v>6.8</v>
      </c>
      <c r="DA9" s="639"/>
      <c r="DB9" s="639"/>
      <c r="DC9" s="639"/>
      <c r="DD9" s="592">
        <v>1592768</v>
      </c>
      <c r="DE9" s="587"/>
      <c r="DF9" s="587"/>
      <c r="DG9" s="587"/>
      <c r="DH9" s="587"/>
      <c r="DI9" s="587"/>
      <c r="DJ9" s="587"/>
      <c r="DK9" s="587"/>
      <c r="DL9" s="587"/>
      <c r="DM9" s="587"/>
      <c r="DN9" s="587"/>
      <c r="DO9" s="587"/>
      <c r="DP9" s="588"/>
      <c r="DQ9" s="592">
        <v>11905734</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5208874</v>
      </c>
      <c r="S10" s="587"/>
      <c r="T10" s="587"/>
      <c r="U10" s="587"/>
      <c r="V10" s="587"/>
      <c r="W10" s="587"/>
      <c r="X10" s="587"/>
      <c r="Y10" s="588"/>
      <c r="Z10" s="639">
        <v>2.4</v>
      </c>
      <c r="AA10" s="639"/>
      <c r="AB10" s="639"/>
      <c r="AC10" s="639"/>
      <c r="AD10" s="640">
        <v>5208874</v>
      </c>
      <c r="AE10" s="640"/>
      <c r="AF10" s="640"/>
      <c r="AG10" s="640"/>
      <c r="AH10" s="640"/>
      <c r="AI10" s="640"/>
      <c r="AJ10" s="640"/>
      <c r="AK10" s="640"/>
      <c r="AL10" s="609">
        <v>4.5999999999999996</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1701622</v>
      </c>
      <c r="BH10" s="587"/>
      <c r="BI10" s="587"/>
      <c r="BJ10" s="587"/>
      <c r="BK10" s="587"/>
      <c r="BL10" s="587"/>
      <c r="BM10" s="587"/>
      <c r="BN10" s="588"/>
      <c r="BO10" s="639">
        <v>1.8</v>
      </c>
      <c r="BP10" s="639"/>
      <c r="BQ10" s="639"/>
      <c r="BR10" s="639"/>
      <c r="BS10" s="592">
        <v>282391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700983</v>
      </c>
      <c r="CS10" s="587"/>
      <c r="CT10" s="587"/>
      <c r="CU10" s="587"/>
      <c r="CV10" s="587"/>
      <c r="CW10" s="587"/>
      <c r="CX10" s="587"/>
      <c r="CY10" s="588"/>
      <c r="CZ10" s="639">
        <v>0.3</v>
      </c>
      <c r="DA10" s="639"/>
      <c r="DB10" s="639"/>
      <c r="DC10" s="639"/>
      <c r="DD10" s="592" t="s">
        <v>113</v>
      </c>
      <c r="DE10" s="587"/>
      <c r="DF10" s="587"/>
      <c r="DG10" s="587"/>
      <c r="DH10" s="587"/>
      <c r="DI10" s="587"/>
      <c r="DJ10" s="587"/>
      <c r="DK10" s="587"/>
      <c r="DL10" s="587"/>
      <c r="DM10" s="587"/>
      <c r="DN10" s="587"/>
      <c r="DO10" s="587"/>
      <c r="DP10" s="588"/>
      <c r="DQ10" s="592">
        <v>317011</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76120</v>
      </c>
      <c r="S11" s="587"/>
      <c r="T11" s="587"/>
      <c r="U11" s="587"/>
      <c r="V11" s="587"/>
      <c r="W11" s="587"/>
      <c r="X11" s="587"/>
      <c r="Y11" s="588"/>
      <c r="Z11" s="639">
        <v>0</v>
      </c>
      <c r="AA11" s="639"/>
      <c r="AB11" s="639"/>
      <c r="AC11" s="639"/>
      <c r="AD11" s="640">
        <v>76120</v>
      </c>
      <c r="AE11" s="640"/>
      <c r="AF11" s="640"/>
      <c r="AG11" s="640"/>
      <c r="AH11" s="640"/>
      <c r="AI11" s="640"/>
      <c r="AJ11" s="640"/>
      <c r="AK11" s="640"/>
      <c r="AL11" s="609">
        <v>0.1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5739763</v>
      </c>
      <c r="BH11" s="587"/>
      <c r="BI11" s="587"/>
      <c r="BJ11" s="587"/>
      <c r="BK11" s="587"/>
      <c r="BL11" s="587"/>
      <c r="BM11" s="587"/>
      <c r="BN11" s="588"/>
      <c r="BO11" s="639">
        <v>6.2</v>
      </c>
      <c r="BP11" s="639"/>
      <c r="BQ11" s="639"/>
      <c r="BR11" s="639"/>
      <c r="BS11" s="592">
        <v>893280</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2901526</v>
      </c>
      <c r="CS11" s="587"/>
      <c r="CT11" s="587"/>
      <c r="CU11" s="587"/>
      <c r="CV11" s="587"/>
      <c r="CW11" s="587"/>
      <c r="CX11" s="587"/>
      <c r="CY11" s="588"/>
      <c r="CZ11" s="639">
        <v>1.4</v>
      </c>
      <c r="DA11" s="639"/>
      <c r="DB11" s="639"/>
      <c r="DC11" s="639"/>
      <c r="DD11" s="592">
        <v>1240095</v>
      </c>
      <c r="DE11" s="587"/>
      <c r="DF11" s="587"/>
      <c r="DG11" s="587"/>
      <c r="DH11" s="587"/>
      <c r="DI11" s="587"/>
      <c r="DJ11" s="587"/>
      <c r="DK11" s="587"/>
      <c r="DL11" s="587"/>
      <c r="DM11" s="587"/>
      <c r="DN11" s="587"/>
      <c r="DO11" s="587"/>
      <c r="DP11" s="588"/>
      <c r="DQ11" s="592">
        <v>1834731</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42446361</v>
      </c>
      <c r="BH12" s="587"/>
      <c r="BI12" s="587"/>
      <c r="BJ12" s="587"/>
      <c r="BK12" s="587"/>
      <c r="BL12" s="587"/>
      <c r="BM12" s="587"/>
      <c r="BN12" s="588"/>
      <c r="BO12" s="639">
        <v>45.5</v>
      </c>
      <c r="BP12" s="639"/>
      <c r="BQ12" s="639"/>
      <c r="BR12" s="639"/>
      <c r="BS12" s="592" t="s">
        <v>113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11149265</v>
      </c>
      <c r="CS12" s="587"/>
      <c r="CT12" s="587"/>
      <c r="CU12" s="587"/>
      <c r="CV12" s="587"/>
      <c r="CW12" s="587"/>
      <c r="CX12" s="587"/>
      <c r="CY12" s="588"/>
      <c r="CZ12" s="639">
        <v>5.4</v>
      </c>
      <c r="DA12" s="639"/>
      <c r="DB12" s="639"/>
      <c r="DC12" s="639"/>
      <c r="DD12" s="592">
        <v>3823058</v>
      </c>
      <c r="DE12" s="587"/>
      <c r="DF12" s="587"/>
      <c r="DG12" s="587"/>
      <c r="DH12" s="587"/>
      <c r="DI12" s="587"/>
      <c r="DJ12" s="587"/>
      <c r="DK12" s="587"/>
      <c r="DL12" s="587"/>
      <c r="DM12" s="587"/>
      <c r="DN12" s="587"/>
      <c r="DO12" s="587"/>
      <c r="DP12" s="588"/>
      <c r="DQ12" s="592">
        <v>5382512</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493669</v>
      </c>
      <c r="S13" s="587"/>
      <c r="T13" s="587"/>
      <c r="U13" s="587"/>
      <c r="V13" s="587"/>
      <c r="W13" s="587"/>
      <c r="X13" s="587"/>
      <c r="Y13" s="588"/>
      <c r="Z13" s="639">
        <v>0.2</v>
      </c>
      <c r="AA13" s="639"/>
      <c r="AB13" s="639"/>
      <c r="AC13" s="639"/>
      <c r="AD13" s="640">
        <v>493669</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41992985</v>
      </c>
      <c r="BH13" s="587"/>
      <c r="BI13" s="587"/>
      <c r="BJ13" s="587"/>
      <c r="BK13" s="587"/>
      <c r="BL13" s="587"/>
      <c r="BM13" s="587"/>
      <c r="BN13" s="588"/>
      <c r="BO13" s="639">
        <v>45</v>
      </c>
      <c r="BP13" s="639"/>
      <c r="BQ13" s="639"/>
      <c r="BR13" s="639"/>
      <c r="BS13" s="592" t="s">
        <v>113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43328619</v>
      </c>
      <c r="CS13" s="587"/>
      <c r="CT13" s="587"/>
      <c r="CU13" s="587"/>
      <c r="CV13" s="587"/>
      <c r="CW13" s="587"/>
      <c r="CX13" s="587"/>
      <c r="CY13" s="588"/>
      <c r="CZ13" s="639">
        <v>20.9</v>
      </c>
      <c r="DA13" s="639"/>
      <c r="DB13" s="639"/>
      <c r="DC13" s="639"/>
      <c r="DD13" s="592">
        <v>17797592</v>
      </c>
      <c r="DE13" s="587"/>
      <c r="DF13" s="587"/>
      <c r="DG13" s="587"/>
      <c r="DH13" s="587"/>
      <c r="DI13" s="587"/>
      <c r="DJ13" s="587"/>
      <c r="DK13" s="587"/>
      <c r="DL13" s="587"/>
      <c r="DM13" s="587"/>
      <c r="DN13" s="587"/>
      <c r="DO13" s="587"/>
      <c r="DP13" s="588"/>
      <c r="DQ13" s="592">
        <v>23281772</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879419</v>
      </c>
      <c r="BH14" s="587"/>
      <c r="BI14" s="587"/>
      <c r="BJ14" s="587"/>
      <c r="BK14" s="587"/>
      <c r="BL14" s="587"/>
      <c r="BM14" s="587"/>
      <c r="BN14" s="588"/>
      <c r="BO14" s="639">
        <v>0.9</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6579331</v>
      </c>
      <c r="CS14" s="587"/>
      <c r="CT14" s="587"/>
      <c r="CU14" s="587"/>
      <c r="CV14" s="587"/>
      <c r="CW14" s="587"/>
      <c r="CX14" s="587"/>
      <c r="CY14" s="588"/>
      <c r="CZ14" s="639">
        <v>3.2</v>
      </c>
      <c r="DA14" s="639"/>
      <c r="DB14" s="639"/>
      <c r="DC14" s="639"/>
      <c r="DD14" s="592">
        <v>1303274</v>
      </c>
      <c r="DE14" s="587"/>
      <c r="DF14" s="587"/>
      <c r="DG14" s="587"/>
      <c r="DH14" s="587"/>
      <c r="DI14" s="587"/>
      <c r="DJ14" s="587"/>
      <c r="DK14" s="587"/>
      <c r="DL14" s="587"/>
      <c r="DM14" s="587"/>
      <c r="DN14" s="587"/>
      <c r="DO14" s="587"/>
      <c r="DP14" s="588"/>
      <c r="DQ14" s="592">
        <v>5007317</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356640</v>
      </c>
      <c r="S15" s="587"/>
      <c r="T15" s="587"/>
      <c r="U15" s="587"/>
      <c r="V15" s="587"/>
      <c r="W15" s="587"/>
      <c r="X15" s="587"/>
      <c r="Y15" s="588"/>
      <c r="Z15" s="639">
        <v>0.2</v>
      </c>
      <c r="AA15" s="639"/>
      <c r="AB15" s="639"/>
      <c r="AC15" s="639"/>
      <c r="AD15" s="640">
        <v>356640</v>
      </c>
      <c r="AE15" s="640"/>
      <c r="AF15" s="640"/>
      <c r="AG15" s="640"/>
      <c r="AH15" s="640"/>
      <c r="AI15" s="640"/>
      <c r="AJ15" s="640"/>
      <c r="AK15" s="640"/>
      <c r="AL15" s="609">
        <v>0.3</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4460113</v>
      </c>
      <c r="BH15" s="587"/>
      <c r="BI15" s="587"/>
      <c r="BJ15" s="587"/>
      <c r="BK15" s="587"/>
      <c r="BL15" s="587"/>
      <c r="BM15" s="587"/>
      <c r="BN15" s="588"/>
      <c r="BO15" s="639">
        <v>4.8</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19562259</v>
      </c>
      <c r="CS15" s="587"/>
      <c r="CT15" s="587"/>
      <c r="CU15" s="587"/>
      <c r="CV15" s="587"/>
      <c r="CW15" s="587"/>
      <c r="CX15" s="587"/>
      <c r="CY15" s="588"/>
      <c r="CZ15" s="639">
        <v>9.4</v>
      </c>
      <c r="DA15" s="639"/>
      <c r="DB15" s="639"/>
      <c r="DC15" s="639"/>
      <c r="DD15" s="592">
        <v>7131827</v>
      </c>
      <c r="DE15" s="587"/>
      <c r="DF15" s="587"/>
      <c r="DG15" s="587"/>
      <c r="DH15" s="587"/>
      <c r="DI15" s="587"/>
      <c r="DJ15" s="587"/>
      <c r="DK15" s="587"/>
      <c r="DL15" s="587"/>
      <c r="DM15" s="587"/>
      <c r="DN15" s="587"/>
      <c r="DO15" s="587"/>
      <c r="DP15" s="588"/>
      <c r="DQ15" s="592">
        <v>13816433</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17104378</v>
      </c>
      <c r="S16" s="587"/>
      <c r="T16" s="587"/>
      <c r="U16" s="587"/>
      <c r="V16" s="587"/>
      <c r="W16" s="587"/>
      <c r="X16" s="587"/>
      <c r="Y16" s="588"/>
      <c r="Z16" s="639">
        <v>7.9</v>
      </c>
      <c r="AA16" s="639"/>
      <c r="AB16" s="639"/>
      <c r="AC16" s="639"/>
      <c r="AD16" s="640">
        <v>15694013</v>
      </c>
      <c r="AE16" s="640"/>
      <c r="AF16" s="640"/>
      <c r="AG16" s="640"/>
      <c r="AH16" s="640"/>
      <c r="AI16" s="640"/>
      <c r="AJ16" s="640"/>
      <c r="AK16" s="640"/>
      <c r="AL16" s="609">
        <v>14</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78068</v>
      </c>
      <c r="CS16" s="587"/>
      <c r="CT16" s="587"/>
      <c r="CU16" s="587"/>
      <c r="CV16" s="587"/>
      <c r="CW16" s="587"/>
      <c r="CX16" s="587"/>
      <c r="CY16" s="588"/>
      <c r="CZ16" s="639">
        <v>0</v>
      </c>
      <c r="DA16" s="639"/>
      <c r="DB16" s="639"/>
      <c r="DC16" s="639"/>
      <c r="DD16" s="592" t="s">
        <v>113</v>
      </c>
      <c r="DE16" s="587"/>
      <c r="DF16" s="587"/>
      <c r="DG16" s="587"/>
      <c r="DH16" s="587"/>
      <c r="DI16" s="587"/>
      <c r="DJ16" s="587"/>
      <c r="DK16" s="587"/>
      <c r="DL16" s="587"/>
      <c r="DM16" s="587"/>
      <c r="DN16" s="587"/>
      <c r="DO16" s="587"/>
      <c r="DP16" s="588"/>
      <c r="DQ16" s="592">
        <v>4286</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15694013</v>
      </c>
      <c r="S17" s="587"/>
      <c r="T17" s="587"/>
      <c r="U17" s="587"/>
      <c r="V17" s="587"/>
      <c r="W17" s="587"/>
      <c r="X17" s="587"/>
      <c r="Y17" s="588"/>
      <c r="Z17" s="639">
        <v>7.3</v>
      </c>
      <c r="AA17" s="639"/>
      <c r="AB17" s="639"/>
      <c r="AC17" s="639"/>
      <c r="AD17" s="640">
        <v>15694013</v>
      </c>
      <c r="AE17" s="640"/>
      <c r="AF17" s="640"/>
      <c r="AG17" s="640"/>
      <c r="AH17" s="640"/>
      <c r="AI17" s="640"/>
      <c r="AJ17" s="640"/>
      <c r="AK17" s="640"/>
      <c r="AL17" s="609">
        <v>14</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v>335</v>
      </c>
      <c r="BH17" s="587"/>
      <c r="BI17" s="587"/>
      <c r="BJ17" s="587"/>
      <c r="BK17" s="587"/>
      <c r="BL17" s="587"/>
      <c r="BM17" s="587"/>
      <c r="BN17" s="588"/>
      <c r="BO17" s="639">
        <v>0</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21905491</v>
      </c>
      <c r="CS17" s="587"/>
      <c r="CT17" s="587"/>
      <c r="CU17" s="587"/>
      <c r="CV17" s="587"/>
      <c r="CW17" s="587"/>
      <c r="CX17" s="587"/>
      <c r="CY17" s="588"/>
      <c r="CZ17" s="639">
        <v>10.6</v>
      </c>
      <c r="DA17" s="639"/>
      <c r="DB17" s="639"/>
      <c r="DC17" s="639"/>
      <c r="DD17" s="592" t="s">
        <v>113</v>
      </c>
      <c r="DE17" s="587"/>
      <c r="DF17" s="587"/>
      <c r="DG17" s="587"/>
      <c r="DH17" s="587"/>
      <c r="DI17" s="587"/>
      <c r="DJ17" s="587"/>
      <c r="DK17" s="587"/>
      <c r="DL17" s="587"/>
      <c r="DM17" s="587"/>
      <c r="DN17" s="587"/>
      <c r="DO17" s="587"/>
      <c r="DP17" s="588"/>
      <c r="DQ17" s="592">
        <v>20919824</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1410309</v>
      </c>
      <c r="S18" s="587"/>
      <c r="T18" s="587"/>
      <c r="U18" s="587"/>
      <c r="V18" s="587"/>
      <c r="W18" s="587"/>
      <c r="X18" s="587"/>
      <c r="Y18" s="588"/>
      <c r="Z18" s="639">
        <v>0.7</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56</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11197122</v>
      </c>
      <c r="BH19" s="587"/>
      <c r="BI19" s="587"/>
      <c r="BJ19" s="587"/>
      <c r="BK19" s="587"/>
      <c r="BL19" s="587"/>
      <c r="BM19" s="587"/>
      <c r="BN19" s="588"/>
      <c r="BO19" s="639">
        <v>12</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119175186</v>
      </c>
      <c r="S20" s="587"/>
      <c r="T20" s="587"/>
      <c r="U20" s="587"/>
      <c r="V20" s="587"/>
      <c r="W20" s="587"/>
      <c r="X20" s="587"/>
      <c r="Y20" s="588"/>
      <c r="Z20" s="639">
        <v>55.2</v>
      </c>
      <c r="AA20" s="639"/>
      <c r="AB20" s="639"/>
      <c r="AC20" s="639"/>
      <c r="AD20" s="640">
        <v>110917520</v>
      </c>
      <c r="AE20" s="640"/>
      <c r="AF20" s="640"/>
      <c r="AG20" s="640"/>
      <c r="AH20" s="640"/>
      <c r="AI20" s="640"/>
      <c r="AJ20" s="640"/>
      <c r="AK20" s="640"/>
      <c r="AL20" s="609">
        <v>98.9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11197122</v>
      </c>
      <c r="BH20" s="587"/>
      <c r="BI20" s="587"/>
      <c r="BJ20" s="587"/>
      <c r="BK20" s="587"/>
      <c r="BL20" s="587"/>
      <c r="BM20" s="587"/>
      <c r="BN20" s="588"/>
      <c r="BO20" s="639">
        <v>12</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207234045</v>
      </c>
      <c r="CS20" s="587"/>
      <c r="CT20" s="587"/>
      <c r="CU20" s="587"/>
      <c r="CV20" s="587"/>
      <c r="CW20" s="587"/>
      <c r="CX20" s="587"/>
      <c r="CY20" s="588"/>
      <c r="CZ20" s="639">
        <v>100</v>
      </c>
      <c r="DA20" s="639"/>
      <c r="DB20" s="639"/>
      <c r="DC20" s="639"/>
      <c r="DD20" s="592">
        <v>36670279</v>
      </c>
      <c r="DE20" s="587"/>
      <c r="DF20" s="587"/>
      <c r="DG20" s="587"/>
      <c r="DH20" s="587"/>
      <c r="DI20" s="587"/>
      <c r="DJ20" s="587"/>
      <c r="DK20" s="587"/>
      <c r="DL20" s="587"/>
      <c r="DM20" s="587"/>
      <c r="DN20" s="587"/>
      <c r="DO20" s="587"/>
      <c r="DP20" s="588"/>
      <c r="DQ20" s="592">
        <v>131084816</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116116</v>
      </c>
      <c r="S21" s="587"/>
      <c r="T21" s="587"/>
      <c r="U21" s="587"/>
      <c r="V21" s="587"/>
      <c r="W21" s="587"/>
      <c r="X21" s="587"/>
      <c r="Y21" s="588"/>
      <c r="Z21" s="639">
        <v>0.1</v>
      </c>
      <c r="AA21" s="639"/>
      <c r="AB21" s="639"/>
      <c r="AC21" s="639"/>
      <c r="AD21" s="640">
        <v>116116</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15746</v>
      </c>
      <c r="BH21" s="587"/>
      <c r="BI21" s="587"/>
      <c r="BJ21" s="587"/>
      <c r="BK21" s="587"/>
      <c r="BL21" s="587"/>
      <c r="BM21" s="587"/>
      <c r="BN21" s="588"/>
      <c r="BO21" s="639">
        <v>0</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2136666</v>
      </c>
      <c r="S22" s="587"/>
      <c r="T22" s="587"/>
      <c r="U22" s="587"/>
      <c r="V22" s="587"/>
      <c r="W22" s="587"/>
      <c r="X22" s="587"/>
      <c r="Y22" s="588"/>
      <c r="Z22" s="639">
        <v>1</v>
      </c>
      <c r="AA22" s="639"/>
      <c r="AB22" s="639"/>
      <c r="AC22" s="639"/>
      <c r="AD22" s="640" t="s">
        <v>113</v>
      </c>
      <c r="AE22" s="640"/>
      <c r="AF22" s="640"/>
      <c r="AG22" s="640"/>
      <c r="AH22" s="640"/>
      <c r="AI22" s="640"/>
      <c r="AJ22" s="640"/>
      <c r="AK22" s="640"/>
      <c r="AL22" s="609" t="s">
        <v>113</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v>4334075</v>
      </c>
      <c r="BH22" s="587"/>
      <c r="BI22" s="587"/>
      <c r="BJ22" s="587"/>
      <c r="BK22" s="587"/>
      <c r="BL22" s="587"/>
      <c r="BM22" s="587"/>
      <c r="BN22" s="588"/>
      <c r="BO22" s="639">
        <v>4.5999999999999996</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5617975</v>
      </c>
      <c r="S23" s="587"/>
      <c r="T23" s="587"/>
      <c r="U23" s="587"/>
      <c r="V23" s="587"/>
      <c r="W23" s="587"/>
      <c r="X23" s="587"/>
      <c r="Y23" s="588"/>
      <c r="Z23" s="639">
        <v>2.6</v>
      </c>
      <c r="AA23" s="639"/>
      <c r="AB23" s="639"/>
      <c r="AC23" s="639"/>
      <c r="AD23" s="640">
        <v>879978</v>
      </c>
      <c r="AE23" s="640"/>
      <c r="AF23" s="640"/>
      <c r="AG23" s="640"/>
      <c r="AH23" s="640"/>
      <c r="AI23" s="640"/>
      <c r="AJ23" s="640"/>
      <c r="AK23" s="640"/>
      <c r="AL23" s="609">
        <v>0.8</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v>6847301</v>
      </c>
      <c r="BH23" s="587"/>
      <c r="BI23" s="587"/>
      <c r="BJ23" s="587"/>
      <c r="BK23" s="587"/>
      <c r="BL23" s="587"/>
      <c r="BM23" s="587"/>
      <c r="BN23" s="588"/>
      <c r="BO23" s="639">
        <v>7.3</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1103530</v>
      </c>
      <c r="S24" s="587"/>
      <c r="T24" s="587"/>
      <c r="U24" s="587"/>
      <c r="V24" s="587"/>
      <c r="W24" s="587"/>
      <c r="X24" s="587"/>
      <c r="Y24" s="588"/>
      <c r="Z24" s="639">
        <v>0.5</v>
      </c>
      <c r="AA24" s="639"/>
      <c r="AB24" s="639"/>
      <c r="AC24" s="639"/>
      <c r="AD24" s="640" t="s">
        <v>113</v>
      </c>
      <c r="AE24" s="640"/>
      <c r="AF24" s="640"/>
      <c r="AG24" s="640"/>
      <c r="AH24" s="640"/>
      <c r="AI24" s="640"/>
      <c r="AJ24" s="640"/>
      <c r="AK24" s="640"/>
      <c r="AL24" s="609" t="s">
        <v>113</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97635354</v>
      </c>
      <c r="CS24" s="637"/>
      <c r="CT24" s="637"/>
      <c r="CU24" s="637"/>
      <c r="CV24" s="637"/>
      <c r="CW24" s="637"/>
      <c r="CX24" s="637"/>
      <c r="CY24" s="684"/>
      <c r="CZ24" s="688">
        <v>47.1</v>
      </c>
      <c r="DA24" s="689"/>
      <c r="DB24" s="689"/>
      <c r="DC24" s="690"/>
      <c r="DD24" s="683">
        <v>63571038</v>
      </c>
      <c r="DE24" s="637"/>
      <c r="DF24" s="637"/>
      <c r="DG24" s="637"/>
      <c r="DH24" s="637"/>
      <c r="DI24" s="637"/>
      <c r="DJ24" s="637"/>
      <c r="DK24" s="684"/>
      <c r="DL24" s="683">
        <v>61970610</v>
      </c>
      <c r="DM24" s="637"/>
      <c r="DN24" s="637"/>
      <c r="DO24" s="637"/>
      <c r="DP24" s="637"/>
      <c r="DQ24" s="637"/>
      <c r="DR24" s="637"/>
      <c r="DS24" s="637"/>
      <c r="DT24" s="637"/>
      <c r="DU24" s="637"/>
      <c r="DV24" s="684"/>
      <c r="DW24" s="685">
        <v>50.8</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33621379</v>
      </c>
      <c r="S25" s="587"/>
      <c r="T25" s="587"/>
      <c r="U25" s="587"/>
      <c r="V25" s="587"/>
      <c r="W25" s="587"/>
      <c r="X25" s="587"/>
      <c r="Y25" s="588"/>
      <c r="Z25" s="639">
        <v>15.6</v>
      </c>
      <c r="AA25" s="639"/>
      <c r="AB25" s="639"/>
      <c r="AC25" s="639"/>
      <c r="AD25" s="640" t="s">
        <v>113</v>
      </c>
      <c r="AE25" s="640"/>
      <c r="AF25" s="640"/>
      <c r="AG25" s="640"/>
      <c r="AH25" s="640"/>
      <c r="AI25" s="640"/>
      <c r="AJ25" s="640"/>
      <c r="AK25" s="640"/>
      <c r="AL25" s="609" t="s">
        <v>113</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30358955</v>
      </c>
      <c r="CS25" s="605"/>
      <c r="CT25" s="605"/>
      <c r="CU25" s="605"/>
      <c r="CV25" s="605"/>
      <c r="CW25" s="605"/>
      <c r="CX25" s="605"/>
      <c r="CY25" s="606"/>
      <c r="CZ25" s="589">
        <v>14.6</v>
      </c>
      <c r="DA25" s="607"/>
      <c r="DB25" s="607"/>
      <c r="DC25" s="608"/>
      <c r="DD25" s="592">
        <v>27424904</v>
      </c>
      <c r="DE25" s="605"/>
      <c r="DF25" s="605"/>
      <c r="DG25" s="605"/>
      <c r="DH25" s="605"/>
      <c r="DI25" s="605"/>
      <c r="DJ25" s="605"/>
      <c r="DK25" s="606"/>
      <c r="DL25" s="592">
        <v>26969813</v>
      </c>
      <c r="DM25" s="605"/>
      <c r="DN25" s="605"/>
      <c r="DO25" s="605"/>
      <c r="DP25" s="605"/>
      <c r="DQ25" s="605"/>
      <c r="DR25" s="605"/>
      <c r="DS25" s="605"/>
      <c r="DT25" s="605"/>
      <c r="DU25" s="605"/>
      <c r="DV25" s="606"/>
      <c r="DW25" s="609">
        <v>22.1</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v>7172</v>
      </c>
      <c r="S26" s="587"/>
      <c r="T26" s="587"/>
      <c r="U26" s="587"/>
      <c r="V26" s="587"/>
      <c r="W26" s="587"/>
      <c r="X26" s="587"/>
      <c r="Y26" s="588"/>
      <c r="Z26" s="639">
        <v>0</v>
      </c>
      <c r="AA26" s="639"/>
      <c r="AB26" s="639"/>
      <c r="AC26" s="639"/>
      <c r="AD26" s="640">
        <v>7172</v>
      </c>
      <c r="AE26" s="640"/>
      <c r="AF26" s="640"/>
      <c r="AG26" s="640"/>
      <c r="AH26" s="640"/>
      <c r="AI26" s="640"/>
      <c r="AJ26" s="640"/>
      <c r="AK26" s="640"/>
      <c r="AL26" s="609">
        <v>0</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21090187</v>
      </c>
      <c r="CS26" s="587"/>
      <c r="CT26" s="587"/>
      <c r="CU26" s="587"/>
      <c r="CV26" s="587"/>
      <c r="CW26" s="587"/>
      <c r="CX26" s="587"/>
      <c r="CY26" s="588"/>
      <c r="CZ26" s="589">
        <v>10.199999999999999</v>
      </c>
      <c r="DA26" s="607"/>
      <c r="DB26" s="607"/>
      <c r="DC26" s="608"/>
      <c r="DD26" s="592">
        <v>18804358</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9811532</v>
      </c>
      <c r="S27" s="587"/>
      <c r="T27" s="587"/>
      <c r="U27" s="587"/>
      <c r="V27" s="587"/>
      <c r="W27" s="587"/>
      <c r="X27" s="587"/>
      <c r="Y27" s="588"/>
      <c r="Z27" s="639">
        <v>4.5</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93271123</v>
      </c>
      <c r="BH27" s="587"/>
      <c r="BI27" s="587"/>
      <c r="BJ27" s="587"/>
      <c r="BK27" s="587"/>
      <c r="BL27" s="587"/>
      <c r="BM27" s="587"/>
      <c r="BN27" s="588"/>
      <c r="BO27" s="639">
        <v>100</v>
      </c>
      <c r="BP27" s="639"/>
      <c r="BQ27" s="639"/>
      <c r="BR27" s="639"/>
      <c r="BS27" s="592">
        <v>1175671</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45408574</v>
      </c>
      <c r="CS27" s="605"/>
      <c r="CT27" s="605"/>
      <c r="CU27" s="605"/>
      <c r="CV27" s="605"/>
      <c r="CW27" s="605"/>
      <c r="CX27" s="605"/>
      <c r="CY27" s="606"/>
      <c r="CZ27" s="589">
        <v>21.9</v>
      </c>
      <c r="DA27" s="607"/>
      <c r="DB27" s="607"/>
      <c r="DC27" s="608"/>
      <c r="DD27" s="592">
        <v>15263976</v>
      </c>
      <c r="DE27" s="605"/>
      <c r="DF27" s="605"/>
      <c r="DG27" s="605"/>
      <c r="DH27" s="605"/>
      <c r="DI27" s="605"/>
      <c r="DJ27" s="605"/>
      <c r="DK27" s="606"/>
      <c r="DL27" s="592">
        <v>15018789</v>
      </c>
      <c r="DM27" s="605"/>
      <c r="DN27" s="605"/>
      <c r="DO27" s="605"/>
      <c r="DP27" s="605"/>
      <c r="DQ27" s="605"/>
      <c r="DR27" s="605"/>
      <c r="DS27" s="605"/>
      <c r="DT27" s="605"/>
      <c r="DU27" s="605"/>
      <c r="DV27" s="606"/>
      <c r="DW27" s="609">
        <v>12.3</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762445</v>
      </c>
      <c r="S28" s="587"/>
      <c r="T28" s="587"/>
      <c r="U28" s="587"/>
      <c r="V28" s="587"/>
      <c r="W28" s="587"/>
      <c r="X28" s="587"/>
      <c r="Y28" s="588"/>
      <c r="Z28" s="639">
        <v>0.4</v>
      </c>
      <c r="AA28" s="639"/>
      <c r="AB28" s="639"/>
      <c r="AC28" s="639"/>
      <c r="AD28" s="640">
        <v>111068</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21867825</v>
      </c>
      <c r="CS28" s="587"/>
      <c r="CT28" s="587"/>
      <c r="CU28" s="587"/>
      <c r="CV28" s="587"/>
      <c r="CW28" s="587"/>
      <c r="CX28" s="587"/>
      <c r="CY28" s="588"/>
      <c r="CZ28" s="589">
        <v>10.6</v>
      </c>
      <c r="DA28" s="607"/>
      <c r="DB28" s="607"/>
      <c r="DC28" s="608"/>
      <c r="DD28" s="592">
        <v>20882158</v>
      </c>
      <c r="DE28" s="587"/>
      <c r="DF28" s="587"/>
      <c r="DG28" s="587"/>
      <c r="DH28" s="587"/>
      <c r="DI28" s="587"/>
      <c r="DJ28" s="587"/>
      <c r="DK28" s="588"/>
      <c r="DL28" s="592">
        <v>19982008</v>
      </c>
      <c r="DM28" s="587"/>
      <c r="DN28" s="587"/>
      <c r="DO28" s="587"/>
      <c r="DP28" s="587"/>
      <c r="DQ28" s="587"/>
      <c r="DR28" s="587"/>
      <c r="DS28" s="587"/>
      <c r="DT28" s="587"/>
      <c r="DU28" s="587"/>
      <c r="DV28" s="588"/>
      <c r="DW28" s="609">
        <v>16.399999999999999</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128269</v>
      </c>
      <c r="S29" s="587"/>
      <c r="T29" s="587"/>
      <c r="U29" s="587"/>
      <c r="V29" s="587"/>
      <c r="W29" s="587"/>
      <c r="X29" s="587"/>
      <c r="Y29" s="588"/>
      <c r="Z29" s="639">
        <v>0.1</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21865517</v>
      </c>
      <c r="CS29" s="605"/>
      <c r="CT29" s="605"/>
      <c r="CU29" s="605"/>
      <c r="CV29" s="605"/>
      <c r="CW29" s="605"/>
      <c r="CX29" s="605"/>
      <c r="CY29" s="606"/>
      <c r="CZ29" s="589">
        <v>10.6</v>
      </c>
      <c r="DA29" s="607"/>
      <c r="DB29" s="607"/>
      <c r="DC29" s="608"/>
      <c r="DD29" s="592">
        <v>20879850</v>
      </c>
      <c r="DE29" s="605"/>
      <c r="DF29" s="605"/>
      <c r="DG29" s="605"/>
      <c r="DH29" s="605"/>
      <c r="DI29" s="605"/>
      <c r="DJ29" s="605"/>
      <c r="DK29" s="606"/>
      <c r="DL29" s="592">
        <v>19979700</v>
      </c>
      <c r="DM29" s="605"/>
      <c r="DN29" s="605"/>
      <c r="DO29" s="605"/>
      <c r="DP29" s="605"/>
      <c r="DQ29" s="605"/>
      <c r="DR29" s="605"/>
      <c r="DS29" s="605"/>
      <c r="DT29" s="605"/>
      <c r="DU29" s="605"/>
      <c r="DV29" s="606"/>
      <c r="DW29" s="609">
        <v>16.399999999999999</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3591508</v>
      </c>
      <c r="S30" s="587"/>
      <c r="T30" s="587"/>
      <c r="U30" s="587"/>
      <c r="V30" s="587"/>
      <c r="W30" s="587"/>
      <c r="X30" s="587"/>
      <c r="Y30" s="588"/>
      <c r="Z30" s="639">
        <v>1.7</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98.6</v>
      </c>
      <c r="BH30" s="653"/>
      <c r="BI30" s="653"/>
      <c r="BJ30" s="653"/>
      <c r="BK30" s="653"/>
      <c r="BL30" s="653"/>
      <c r="BM30" s="654">
        <v>94.1</v>
      </c>
      <c r="BN30" s="653"/>
      <c r="BO30" s="653"/>
      <c r="BP30" s="653"/>
      <c r="BQ30" s="655"/>
      <c r="BR30" s="652">
        <v>98.4</v>
      </c>
      <c r="BS30" s="653"/>
      <c r="BT30" s="653"/>
      <c r="BU30" s="653"/>
      <c r="BV30" s="653"/>
      <c r="BW30" s="653"/>
      <c r="BX30" s="654">
        <v>93.7</v>
      </c>
      <c r="BY30" s="653"/>
      <c r="BZ30" s="653"/>
      <c r="CA30" s="653"/>
      <c r="CB30" s="655"/>
      <c r="CD30" s="658"/>
      <c r="CE30" s="659"/>
      <c r="CF30" s="623" t="s">
        <v>292</v>
      </c>
      <c r="CG30" s="620"/>
      <c r="CH30" s="620"/>
      <c r="CI30" s="620"/>
      <c r="CJ30" s="620"/>
      <c r="CK30" s="620"/>
      <c r="CL30" s="620"/>
      <c r="CM30" s="620"/>
      <c r="CN30" s="620"/>
      <c r="CO30" s="620"/>
      <c r="CP30" s="620"/>
      <c r="CQ30" s="621"/>
      <c r="CR30" s="586">
        <v>18992699</v>
      </c>
      <c r="CS30" s="587"/>
      <c r="CT30" s="587"/>
      <c r="CU30" s="587"/>
      <c r="CV30" s="587"/>
      <c r="CW30" s="587"/>
      <c r="CX30" s="587"/>
      <c r="CY30" s="588"/>
      <c r="CZ30" s="589">
        <v>9.1999999999999993</v>
      </c>
      <c r="DA30" s="607"/>
      <c r="DB30" s="607"/>
      <c r="DC30" s="608"/>
      <c r="DD30" s="592">
        <v>18177245</v>
      </c>
      <c r="DE30" s="587"/>
      <c r="DF30" s="587"/>
      <c r="DG30" s="587"/>
      <c r="DH30" s="587"/>
      <c r="DI30" s="587"/>
      <c r="DJ30" s="587"/>
      <c r="DK30" s="588"/>
      <c r="DL30" s="592">
        <v>17279268</v>
      </c>
      <c r="DM30" s="587"/>
      <c r="DN30" s="587"/>
      <c r="DO30" s="587"/>
      <c r="DP30" s="587"/>
      <c r="DQ30" s="587"/>
      <c r="DR30" s="587"/>
      <c r="DS30" s="587"/>
      <c r="DT30" s="587"/>
      <c r="DU30" s="587"/>
      <c r="DV30" s="588"/>
      <c r="DW30" s="609">
        <v>14.2</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8086242</v>
      </c>
      <c r="S31" s="587"/>
      <c r="T31" s="587"/>
      <c r="U31" s="587"/>
      <c r="V31" s="587"/>
      <c r="W31" s="587"/>
      <c r="X31" s="587"/>
      <c r="Y31" s="588"/>
      <c r="Z31" s="639">
        <v>3.7</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98.5</v>
      </c>
      <c r="BH31" s="605"/>
      <c r="BI31" s="605"/>
      <c r="BJ31" s="605"/>
      <c r="BK31" s="605"/>
      <c r="BL31" s="605"/>
      <c r="BM31" s="641">
        <v>94.3</v>
      </c>
      <c r="BN31" s="651"/>
      <c r="BO31" s="651"/>
      <c r="BP31" s="651"/>
      <c r="BQ31" s="615"/>
      <c r="BR31" s="650">
        <v>98.3</v>
      </c>
      <c r="BS31" s="605"/>
      <c r="BT31" s="605"/>
      <c r="BU31" s="605"/>
      <c r="BV31" s="605"/>
      <c r="BW31" s="605"/>
      <c r="BX31" s="641">
        <v>94.2</v>
      </c>
      <c r="BY31" s="651"/>
      <c r="BZ31" s="651"/>
      <c r="CA31" s="651"/>
      <c r="CB31" s="615"/>
      <c r="CD31" s="658"/>
      <c r="CE31" s="659"/>
      <c r="CF31" s="623" t="s">
        <v>296</v>
      </c>
      <c r="CG31" s="620"/>
      <c r="CH31" s="620"/>
      <c r="CI31" s="620"/>
      <c r="CJ31" s="620"/>
      <c r="CK31" s="620"/>
      <c r="CL31" s="620"/>
      <c r="CM31" s="620"/>
      <c r="CN31" s="620"/>
      <c r="CO31" s="620"/>
      <c r="CP31" s="620"/>
      <c r="CQ31" s="621"/>
      <c r="CR31" s="586">
        <v>2872818</v>
      </c>
      <c r="CS31" s="605"/>
      <c r="CT31" s="605"/>
      <c r="CU31" s="605"/>
      <c r="CV31" s="605"/>
      <c r="CW31" s="605"/>
      <c r="CX31" s="605"/>
      <c r="CY31" s="606"/>
      <c r="CZ31" s="589">
        <v>1.4</v>
      </c>
      <c r="DA31" s="607"/>
      <c r="DB31" s="607"/>
      <c r="DC31" s="608"/>
      <c r="DD31" s="592">
        <v>2702605</v>
      </c>
      <c r="DE31" s="605"/>
      <c r="DF31" s="605"/>
      <c r="DG31" s="605"/>
      <c r="DH31" s="605"/>
      <c r="DI31" s="605"/>
      <c r="DJ31" s="605"/>
      <c r="DK31" s="606"/>
      <c r="DL31" s="592">
        <v>2700432</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10205377</v>
      </c>
      <c r="S32" s="587"/>
      <c r="T32" s="587"/>
      <c r="U32" s="587"/>
      <c r="V32" s="587"/>
      <c r="W32" s="587"/>
      <c r="X32" s="587"/>
      <c r="Y32" s="588"/>
      <c r="Z32" s="639">
        <v>4.7</v>
      </c>
      <c r="AA32" s="639"/>
      <c r="AB32" s="639"/>
      <c r="AC32" s="639"/>
      <c r="AD32" s="640">
        <v>102689</v>
      </c>
      <c r="AE32" s="640"/>
      <c r="AF32" s="640"/>
      <c r="AG32" s="640"/>
      <c r="AH32" s="640"/>
      <c r="AI32" s="640"/>
      <c r="AJ32" s="640"/>
      <c r="AK32" s="640"/>
      <c r="AL32" s="609">
        <v>0.1</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98.4</v>
      </c>
      <c r="BH32" s="571"/>
      <c r="BI32" s="571"/>
      <c r="BJ32" s="571"/>
      <c r="BK32" s="571"/>
      <c r="BL32" s="571"/>
      <c r="BM32" s="634">
        <v>93</v>
      </c>
      <c r="BN32" s="571"/>
      <c r="BO32" s="571"/>
      <c r="BP32" s="571"/>
      <c r="BQ32" s="628"/>
      <c r="BR32" s="649">
        <v>98.2</v>
      </c>
      <c r="BS32" s="571"/>
      <c r="BT32" s="571"/>
      <c r="BU32" s="571"/>
      <c r="BV32" s="571"/>
      <c r="BW32" s="571"/>
      <c r="BX32" s="634">
        <v>92.4</v>
      </c>
      <c r="BY32" s="571"/>
      <c r="BZ32" s="571"/>
      <c r="CA32" s="571"/>
      <c r="CB32" s="628"/>
      <c r="CD32" s="660"/>
      <c r="CE32" s="661"/>
      <c r="CF32" s="623" t="s">
        <v>299</v>
      </c>
      <c r="CG32" s="620"/>
      <c r="CH32" s="620"/>
      <c r="CI32" s="620"/>
      <c r="CJ32" s="620"/>
      <c r="CK32" s="620"/>
      <c r="CL32" s="620"/>
      <c r="CM32" s="620"/>
      <c r="CN32" s="620"/>
      <c r="CO32" s="620"/>
      <c r="CP32" s="620"/>
      <c r="CQ32" s="621"/>
      <c r="CR32" s="586">
        <v>2308</v>
      </c>
      <c r="CS32" s="587"/>
      <c r="CT32" s="587"/>
      <c r="CU32" s="587"/>
      <c r="CV32" s="587"/>
      <c r="CW32" s="587"/>
      <c r="CX32" s="587"/>
      <c r="CY32" s="588"/>
      <c r="CZ32" s="589">
        <v>0</v>
      </c>
      <c r="DA32" s="607"/>
      <c r="DB32" s="607"/>
      <c r="DC32" s="608"/>
      <c r="DD32" s="592">
        <v>2308</v>
      </c>
      <c r="DE32" s="587"/>
      <c r="DF32" s="587"/>
      <c r="DG32" s="587"/>
      <c r="DH32" s="587"/>
      <c r="DI32" s="587"/>
      <c r="DJ32" s="587"/>
      <c r="DK32" s="588"/>
      <c r="DL32" s="592">
        <v>2308</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21509500</v>
      </c>
      <c r="S33" s="587"/>
      <c r="T33" s="587"/>
      <c r="U33" s="587"/>
      <c r="V33" s="587"/>
      <c r="W33" s="587"/>
      <c r="X33" s="587"/>
      <c r="Y33" s="588"/>
      <c r="Z33" s="639">
        <v>10</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72850344</v>
      </c>
      <c r="CS33" s="605"/>
      <c r="CT33" s="605"/>
      <c r="CU33" s="605"/>
      <c r="CV33" s="605"/>
      <c r="CW33" s="605"/>
      <c r="CX33" s="605"/>
      <c r="CY33" s="606"/>
      <c r="CZ33" s="589">
        <v>35.200000000000003</v>
      </c>
      <c r="DA33" s="607"/>
      <c r="DB33" s="607"/>
      <c r="DC33" s="608"/>
      <c r="DD33" s="592">
        <v>50038500</v>
      </c>
      <c r="DE33" s="605"/>
      <c r="DF33" s="605"/>
      <c r="DG33" s="605"/>
      <c r="DH33" s="605"/>
      <c r="DI33" s="605"/>
      <c r="DJ33" s="605"/>
      <c r="DK33" s="606"/>
      <c r="DL33" s="592">
        <v>39087262</v>
      </c>
      <c r="DM33" s="605"/>
      <c r="DN33" s="605"/>
      <c r="DO33" s="605"/>
      <c r="DP33" s="605"/>
      <c r="DQ33" s="605"/>
      <c r="DR33" s="605"/>
      <c r="DS33" s="605"/>
      <c r="DT33" s="605"/>
      <c r="DU33" s="605"/>
      <c r="DV33" s="606"/>
      <c r="DW33" s="609">
        <v>32</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21780645</v>
      </c>
      <c r="CS34" s="587"/>
      <c r="CT34" s="587"/>
      <c r="CU34" s="587"/>
      <c r="CV34" s="587"/>
      <c r="CW34" s="587"/>
      <c r="CX34" s="587"/>
      <c r="CY34" s="588"/>
      <c r="CZ34" s="589">
        <v>10.5</v>
      </c>
      <c r="DA34" s="607"/>
      <c r="DB34" s="607"/>
      <c r="DC34" s="608"/>
      <c r="DD34" s="592">
        <v>16540797</v>
      </c>
      <c r="DE34" s="587"/>
      <c r="DF34" s="587"/>
      <c r="DG34" s="587"/>
      <c r="DH34" s="587"/>
      <c r="DI34" s="587"/>
      <c r="DJ34" s="587"/>
      <c r="DK34" s="588"/>
      <c r="DL34" s="592">
        <v>15643848</v>
      </c>
      <c r="DM34" s="587"/>
      <c r="DN34" s="587"/>
      <c r="DO34" s="587"/>
      <c r="DP34" s="587"/>
      <c r="DQ34" s="587"/>
      <c r="DR34" s="587"/>
      <c r="DS34" s="587"/>
      <c r="DT34" s="587"/>
      <c r="DU34" s="587"/>
      <c r="DV34" s="588"/>
      <c r="DW34" s="609">
        <v>12.8</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9857900</v>
      </c>
      <c r="S35" s="587"/>
      <c r="T35" s="587"/>
      <c r="U35" s="587"/>
      <c r="V35" s="587"/>
      <c r="W35" s="587"/>
      <c r="X35" s="587"/>
      <c r="Y35" s="588"/>
      <c r="Z35" s="639">
        <v>4.5999999999999996</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27048874</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4623971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1288856</v>
      </c>
      <c r="CS35" s="605"/>
      <c r="CT35" s="605"/>
      <c r="CU35" s="605"/>
      <c r="CV35" s="605"/>
      <c r="CW35" s="605"/>
      <c r="CX35" s="605"/>
      <c r="CY35" s="606"/>
      <c r="CZ35" s="589">
        <v>0.6</v>
      </c>
      <c r="DA35" s="607"/>
      <c r="DB35" s="607"/>
      <c r="DC35" s="608"/>
      <c r="DD35" s="592">
        <v>945422</v>
      </c>
      <c r="DE35" s="605"/>
      <c r="DF35" s="605"/>
      <c r="DG35" s="605"/>
      <c r="DH35" s="605"/>
      <c r="DI35" s="605"/>
      <c r="DJ35" s="605"/>
      <c r="DK35" s="606"/>
      <c r="DL35" s="592">
        <v>945422</v>
      </c>
      <c r="DM35" s="605"/>
      <c r="DN35" s="605"/>
      <c r="DO35" s="605"/>
      <c r="DP35" s="605"/>
      <c r="DQ35" s="605"/>
      <c r="DR35" s="605"/>
      <c r="DS35" s="605"/>
      <c r="DT35" s="605"/>
      <c r="DU35" s="605"/>
      <c r="DV35" s="606"/>
      <c r="DW35" s="609">
        <v>0.8</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215872897</v>
      </c>
      <c r="S36" s="627"/>
      <c r="T36" s="627"/>
      <c r="U36" s="627"/>
      <c r="V36" s="627"/>
      <c r="W36" s="627"/>
      <c r="X36" s="627"/>
      <c r="Y36" s="630"/>
      <c r="Z36" s="631">
        <v>100</v>
      </c>
      <c r="AA36" s="631"/>
      <c r="AB36" s="631"/>
      <c r="AC36" s="631"/>
      <c r="AD36" s="632">
        <v>112134543</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11774781</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3151649</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18963160</v>
      </c>
      <c r="CS36" s="587"/>
      <c r="CT36" s="587"/>
      <c r="CU36" s="587"/>
      <c r="CV36" s="587"/>
      <c r="CW36" s="587"/>
      <c r="CX36" s="587"/>
      <c r="CY36" s="588"/>
      <c r="CZ36" s="589">
        <v>9.1999999999999993</v>
      </c>
      <c r="DA36" s="607"/>
      <c r="DB36" s="607"/>
      <c r="DC36" s="608"/>
      <c r="DD36" s="592">
        <v>17422710</v>
      </c>
      <c r="DE36" s="587"/>
      <c r="DF36" s="587"/>
      <c r="DG36" s="587"/>
      <c r="DH36" s="587"/>
      <c r="DI36" s="587"/>
      <c r="DJ36" s="587"/>
      <c r="DK36" s="588"/>
      <c r="DL36" s="592">
        <v>11626961</v>
      </c>
      <c r="DM36" s="587"/>
      <c r="DN36" s="587"/>
      <c r="DO36" s="587"/>
      <c r="DP36" s="587"/>
      <c r="DQ36" s="587"/>
      <c r="DR36" s="587"/>
      <c r="DS36" s="587"/>
      <c r="DT36" s="587"/>
      <c r="DU36" s="587"/>
      <c r="DV36" s="588"/>
      <c r="DW36" s="609">
        <v>9.5</v>
      </c>
      <c r="DX36" s="610"/>
      <c r="DY36" s="610"/>
      <c r="DZ36" s="610"/>
      <c r="EA36" s="610"/>
      <c r="EB36" s="610"/>
      <c r="EC36" s="611"/>
    </row>
    <row r="37" spans="2:133" ht="11.25" customHeight="1">
      <c r="AQ37" s="612" t="s">
        <v>314</v>
      </c>
      <c r="AR37" s="613"/>
      <c r="AS37" s="613"/>
      <c r="AT37" s="613"/>
      <c r="AU37" s="613"/>
      <c r="AV37" s="613"/>
      <c r="AW37" s="613"/>
      <c r="AX37" s="613"/>
      <c r="AY37" s="614"/>
      <c r="AZ37" s="586">
        <v>979802</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79667</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578166</v>
      </c>
      <c r="CS37" s="605"/>
      <c r="CT37" s="605"/>
      <c r="CU37" s="605"/>
      <c r="CV37" s="605"/>
      <c r="CW37" s="605"/>
      <c r="CX37" s="605"/>
      <c r="CY37" s="606"/>
      <c r="CZ37" s="589">
        <v>0.3</v>
      </c>
      <c r="DA37" s="607"/>
      <c r="DB37" s="607"/>
      <c r="DC37" s="608"/>
      <c r="DD37" s="592">
        <v>578166</v>
      </c>
      <c r="DE37" s="605"/>
      <c r="DF37" s="605"/>
      <c r="DG37" s="605"/>
      <c r="DH37" s="605"/>
      <c r="DI37" s="605"/>
      <c r="DJ37" s="605"/>
      <c r="DK37" s="606"/>
      <c r="DL37" s="592">
        <v>539622</v>
      </c>
      <c r="DM37" s="605"/>
      <c r="DN37" s="605"/>
      <c r="DO37" s="605"/>
      <c r="DP37" s="605"/>
      <c r="DQ37" s="605"/>
      <c r="DR37" s="605"/>
      <c r="DS37" s="605"/>
      <c r="DT37" s="605"/>
      <c r="DU37" s="605"/>
      <c r="DV37" s="606"/>
      <c r="DW37" s="609">
        <v>0.4</v>
      </c>
      <c r="DX37" s="610"/>
      <c r="DY37" s="610"/>
      <c r="DZ37" s="610"/>
      <c r="EA37" s="610"/>
      <c r="EB37" s="610"/>
      <c r="EC37" s="611"/>
    </row>
    <row r="38" spans="2:133" ht="11.25" customHeight="1">
      <c r="AQ38" s="612" t="s">
        <v>317</v>
      </c>
      <c r="AR38" s="613"/>
      <c r="AS38" s="613"/>
      <c r="AT38" s="613"/>
      <c r="AU38" s="613"/>
      <c r="AV38" s="613"/>
      <c r="AW38" s="613"/>
      <c r="AX38" s="613"/>
      <c r="AY38" s="614"/>
      <c r="AZ38" s="586">
        <v>378482</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138163</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14409365</v>
      </c>
      <c r="CS38" s="587"/>
      <c r="CT38" s="587"/>
      <c r="CU38" s="587"/>
      <c r="CV38" s="587"/>
      <c r="CW38" s="587"/>
      <c r="CX38" s="587"/>
      <c r="CY38" s="588"/>
      <c r="CZ38" s="589">
        <v>7</v>
      </c>
      <c r="DA38" s="607"/>
      <c r="DB38" s="607"/>
      <c r="DC38" s="608"/>
      <c r="DD38" s="592">
        <v>12252991</v>
      </c>
      <c r="DE38" s="587"/>
      <c r="DF38" s="587"/>
      <c r="DG38" s="587"/>
      <c r="DH38" s="587"/>
      <c r="DI38" s="587"/>
      <c r="DJ38" s="587"/>
      <c r="DK38" s="588"/>
      <c r="DL38" s="592">
        <v>10826961</v>
      </c>
      <c r="DM38" s="587"/>
      <c r="DN38" s="587"/>
      <c r="DO38" s="587"/>
      <c r="DP38" s="587"/>
      <c r="DQ38" s="587"/>
      <c r="DR38" s="587"/>
      <c r="DS38" s="587"/>
      <c r="DT38" s="587"/>
      <c r="DU38" s="587"/>
      <c r="DV38" s="588"/>
      <c r="DW38" s="609">
        <v>8.9</v>
      </c>
      <c r="DX38" s="610"/>
      <c r="DY38" s="610"/>
      <c r="DZ38" s="610"/>
      <c r="EA38" s="610"/>
      <c r="EB38" s="610"/>
      <c r="EC38" s="611"/>
    </row>
    <row r="39" spans="2:133" ht="11.25" customHeight="1">
      <c r="AQ39" s="612" t="s">
        <v>320</v>
      </c>
      <c r="AR39" s="613"/>
      <c r="AS39" s="613"/>
      <c r="AT39" s="613"/>
      <c r="AU39" s="613"/>
      <c r="AV39" s="613"/>
      <c r="AW39" s="613"/>
      <c r="AX39" s="613"/>
      <c r="AY39" s="614"/>
      <c r="AZ39" s="586">
        <v>293187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83</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2709696</v>
      </c>
      <c r="CS39" s="605"/>
      <c r="CT39" s="605"/>
      <c r="CU39" s="605"/>
      <c r="CV39" s="605"/>
      <c r="CW39" s="605"/>
      <c r="CX39" s="605"/>
      <c r="CY39" s="606"/>
      <c r="CZ39" s="589">
        <v>1.3</v>
      </c>
      <c r="DA39" s="607"/>
      <c r="DB39" s="607"/>
      <c r="DC39" s="608"/>
      <c r="DD39" s="592">
        <v>2578510</v>
      </c>
      <c r="DE39" s="605"/>
      <c r="DF39" s="605"/>
      <c r="DG39" s="605"/>
      <c r="DH39" s="605"/>
      <c r="DI39" s="605"/>
      <c r="DJ39" s="605"/>
      <c r="DK39" s="606"/>
      <c r="DL39" s="592" t="s">
        <v>113</v>
      </c>
      <c r="DM39" s="605"/>
      <c r="DN39" s="605"/>
      <c r="DO39" s="605"/>
      <c r="DP39" s="605"/>
      <c r="DQ39" s="605"/>
      <c r="DR39" s="605"/>
      <c r="DS39" s="605"/>
      <c r="DT39" s="605"/>
      <c r="DU39" s="605"/>
      <c r="DV39" s="606"/>
      <c r="DW39" s="609" t="s">
        <v>113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3600130</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102</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13698622</v>
      </c>
      <c r="CS40" s="587"/>
      <c r="CT40" s="587"/>
      <c r="CU40" s="587"/>
      <c r="CV40" s="587"/>
      <c r="CW40" s="587"/>
      <c r="CX40" s="587"/>
      <c r="CY40" s="588"/>
      <c r="CZ40" s="589">
        <v>6.6</v>
      </c>
      <c r="DA40" s="607"/>
      <c r="DB40" s="607"/>
      <c r="DC40" s="608"/>
      <c r="DD40" s="592">
        <v>298070</v>
      </c>
      <c r="DE40" s="587"/>
      <c r="DF40" s="587"/>
      <c r="DG40" s="587"/>
      <c r="DH40" s="587"/>
      <c r="DI40" s="587"/>
      <c r="DJ40" s="587"/>
      <c r="DK40" s="588"/>
      <c r="DL40" s="592">
        <v>44070</v>
      </c>
      <c r="DM40" s="587"/>
      <c r="DN40" s="587"/>
      <c r="DO40" s="587"/>
      <c r="DP40" s="587"/>
      <c r="DQ40" s="587"/>
      <c r="DR40" s="587"/>
      <c r="DS40" s="587"/>
      <c r="DT40" s="587"/>
      <c r="DU40" s="587"/>
      <c r="DV40" s="588"/>
      <c r="DW40" s="609">
        <v>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10022492</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278</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215</v>
      </c>
      <c r="CS41" s="605"/>
      <c r="CT41" s="605"/>
      <c r="CU41" s="605"/>
      <c r="CV41" s="605"/>
      <c r="CW41" s="605"/>
      <c r="CX41" s="605"/>
      <c r="CY41" s="606"/>
      <c r="CZ41" s="589" t="s">
        <v>215</v>
      </c>
      <c r="DA41" s="607"/>
      <c r="DB41" s="607"/>
      <c r="DC41" s="608"/>
      <c r="DD41" s="592" t="s">
        <v>215</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36748347</v>
      </c>
      <c r="CS42" s="587"/>
      <c r="CT42" s="587"/>
      <c r="CU42" s="587"/>
      <c r="CV42" s="587"/>
      <c r="CW42" s="587"/>
      <c r="CX42" s="587"/>
      <c r="CY42" s="588"/>
      <c r="CZ42" s="589">
        <v>17.7</v>
      </c>
      <c r="DA42" s="590"/>
      <c r="DB42" s="590"/>
      <c r="DC42" s="591"/>
      <c r="DD42" s="592">
        <v>17475278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684833</v>
      </c>
      <c r="CS43" s="605"/>
      <c r="CT43" s="605"/>
      <c r="CU43" s="605"/>
      <c r="CV43" s="605"/>
      <c r="CW43" s="605"/>
      <c r="CX43" s="605"/>
      <c r="CY43" s="606"/>
      <c r="CZ43" s="589">
        <v>0.3</v>
      </c>
      <c r="DA43" s="607"/>
      <c r="DB43" s="607"/>
      <c r="DC43" s="608"/>
      <c r="DD43" s="592">
        <v>664833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287</v>
      </c>
      <c r="CE44" s="600"/>
      <c r="CF44" s="583" t="s">
        <v>335</v>
      </c>
      <c r="CG44" s="584"/>
      <c r="CH44" s="584"/>
      <c r="CI44" s="584"/>
      <c r="CJ44" s="584"/>
      <c r="CK44" s="584"/>
      <c r="CL44" s="584"/>
      <c r="CM44" s="584"/>
      <c r="CN44" s="584"/>
      <c r="CO44" s="584"/>
      <c r="CP44" s="584"/>
      <c r="CQ44" s="585"/>
      <c r="CR44" s="586">
        <v>36670279</v>
      </c>
      <c r="CS44" s="587"/>
      <c r="CT44" s="587"/>
      <c r="CU44" s="587"/>
      <c r="CV44" s="587"/>
      <c r="CW44" s="587"/>
      <c r="CX44" s="587"/>
      <c r="CY44" s="588"/>
      <c r="CZ44" s="589">
        <v>17.7</v>
      </c>
      <c r="DA44" s="590"/>
      <c r="DB44" s="590"/>
      <c r="DC44" s="591"/>
      <c r="DD44" s="592">
        <v>17470992</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14670407</v>
      </c>
      <c r="CS45" s="605"/>
      <c r="CT45" s="605"/>
      <c r="CU45" s="605"/>
      <c r="CV45" s="605"/>
      <c r="CW45" s="605"/>
      <c r="CX45" s="605"/>
      <c r="CY45" s="606"/>
      <c r="CZ45" s="589">
        <v>7.1</v>
      </c>
      <c r="DA45" s="607"/>
      <c r="DB45" s="607"/>
      <c r="DC45" s="608"/>
      <c r="DD45" s="592">
        <v>2022741</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21809041</v>
      </c>
      <c r="CS46" s="587"/>
      <c r="CT46" s="587"/>
      <c r="CU46" s="587"/>
      <c r="CV46" s="587"/>
      <c r="CW46" s="587"/>
      <c r="CX46" s="587"/>
      <c r="CY46" s="588"/>
      <c r="CZ46" s="589">
        <v>10.5</v>
      </c>
      <c r="DA46" s="590"/>
      <c r="DB46" s="590"/>
      <c r="DC46" s="591"/>
      <c r="DD46" s="592">
        <v>15332016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78068</v>
      </c>
      <c r="CS47" s="605"/>
      <c r="CT47" s="605"/>
      <c r="CU47" s="605"/>
      <c r="CV47" s="605"/>
      <c r="CW47" s="605"/>
      <c r="CX47" s="605"/>
      <c r="CY47" s="606"/>
      <c r="CZ47" s="589">
        <v>0</v>
      </c>
      <c r="DA47" s="607"/>
      <c r="DB47" s="607"/>
      <c r="DC47" s="608"/>
      <c r="DD47" s="592">
        <v>4286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113</v>
      </c>
      <c r="CS48" s="587"/>
      <c r="CT48" s="587"/>
      <c r="CU48" s="587"/>
      <c r="CV48" s="587"/>
      <c r="CW48" s="587"/>
      <c r="CX48" s="587"/>
      <c r="CY48" s="588"/>
      <c r="CZ48" s="589" t="s">
        <v>113</v>
      </c>
      <c r="DA48" s="590"/>
      <c r="DB48" s="590"/>
      <c r="DC48" s="591"/>
      <c r="DD48" s="592" t="s">
        <v>113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207234045</v>
      </c>
      <c r="CS49" s="571"/>
      <c r="CT49" s="571"/>
      <c r="CU49" s="571"/>
      <c r="CV49" s="571"/>
      <c r="CW49" s="571"/>
      <c r="CX49" s="571"/>
      <c r="CY49" s="572"/>
      <c r="CZ49" s="573">
        <v>100</v>
      </c>
      <c r="DA49" s="574"/>
      <c r="DB49" s="574"/>
      <c r="DC49" s="575"/>
      <c r="DD49" s="576">
        <v>131084816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215907</v>
      </c>
      <c r="R7" s="1099"/>
      <c r="S7" s="1099"/>
      <c r="T7" s="1099"/>
      <c r="U7" s="1099"/>
      <c r="V7" s="1099">
        <v>207314</v>
      </c>
      <c r="W7" s="1099"/>
      <c r="X7" s="1099"/>
      <c r="Y7" s="1099"/>
      <c r="Z7" s="1099"/>
      <c r="AA7" s="1099">
        <v>8593</v>
      </c>
      <c r="AB7" s="1099"/>
      <c r="AC7" s="1099"/>
      <c r="AD7" s="1099"/>
      <c r="AE7" s="1100"/>
      <c r="AF7" s="1101">
        <v>5810</v>
      </c>
      <c r="AG7" s="1102"/>
      <c r="AH7" s="1102"/>
      <c r="AI7" s="1102"/>
      <c r="AJ7" s="1103"/>
      <c r="AK7" s="1085">
        <v>3591</v>
      </c>
      <c r="AL7" s="1086"/>
      <c r="AM7" s="1086"/>
      <c r="AN7" s="1086"/>
      <c r="AO7" s="1086"/>
      <c r="AP7" s="1086">
        <v>199619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562</v>
      </c>
      <c r="BT7" s="1090"/>
      <c r="BU7" s="1090"/>
      <c r="BV7" s="1090"/>
      <c r="BW7" s="1090"/>
      <c r="BX7" s="1090"/>
      <c r="BY7" s="1090"/>
      <c r="BZ7" s="1090"/>
      <c r="CA7" s="1090"/>
      <c r="CB7" s="1090"/>
      <c r="CC7" s="1090"/>
      <c r="CD7" s="1090"/>
      <c r="CE7" s="1090"/>
      <c r="CF7" s="1090"/>
      <c r="CG7" s="1091"/>
      <c r="CH7" s="1082">
        <v>-2</v>
      </c>
      <c r="CI7" s="1083"/>
      <c r="CJ7" s="1083"/>
      <c r="CK7" s="1083"/>
      <c r="CL7" s="1084"/>
      <c r="CM7" s="1082">
        <v>71</v>
      </c>
      <c r="CN7" s="1083"/>
      <c r="CO7" s="1083"/>
      <c r="CP7" s="1083"/>
      <c r="CQ7" s="1084"/>
      <c r="CR7" s="1082">
        <v>20</v>
      </c>
      <c r="CS7" s="1083"/>
      <c r="CT7" s="1083"/>
      <c r="CU7" s="1083"/>
      <c r="CV7" s="1084"/>
      <c r="CW7" s="1082" t="s">
        <v>546</v>
      </c>
      <c r="CX7" s="1083"/>
      <c r="CY7" s="1083"/>
      <c r="CZ7" s="1083"/>
      <c r="DA7" s="1084"/>
      <c r="DB7" s="1082" t="s">
        <v>546</v>
      </c>
      <c r="DC7" s="1083"/>
      <c r="DD7" s="1083"/>
      <c r="DE7" s="1083"/>
      <c r="DF7" s="1084"/>
      <c r="DG7" s="1082" t="s">
        <v>546</v>
      </c>
      <c r="DH7" s="1083"/>
      <c r="DI7" s="1083"/>
      <c r="DJ7" s="1083"/>
      <c r="DK7" s="1084"/>
      <c r="DL7" s="1082" t="s">
        <v>546</v>
      </c>
      <c r="DM7" s="1083"/>
      <c r="DN7" s="1083"/>
      <c r="DO7" s="1083"/>
      <c r="DP7" s="1084"/>
      <c r="DQ7" s="1082" t="s">
        <v>546</v>
      </c>
      <c r="DR7" s="1083"/>
      <c r="DS7" s="1083"/>
      <c r="DT7" s="1083"/>
      <c r="DU7" s="1084"/>
      <c r="DV7" s="1109"/>
      <c r="DW7" s="1110"/>
      <c r="DX7" s="1110"/>
      <c r="DY7" s="1110"/>
      <c r="DZ7" s="1111"/>
      <c r="EA7" s="205"/>
    </row>
    <row r="8" spans="1:131" s="206" customFormat="1" ht="26.25" customHeight="1">
      <c r="A8" s="212">
        <v>2</v>
      </c>
      <c r="B8" s="1031" t="s">
        <v>364</v>
      </c>
      <c r="C8" s="1032"/>
      <c r="D8" s="1032"/>
      <c r="E8" s="1032"/>
      <c r="F8" s="1032"/>
      <c r="G8" s="1032"/>
      <c r="H8" s="1032"/>
      <c r="I8" s="1032"/>
      <c r="J8" s="1032"/>
      <c r="K8" s="1032"/>
      <c r="L8" s="1032"/>
      <c r="M8" s="1032"/>
      <c r="N8" s="1032"/>
      <c r="O8" s="1032"/>
      <c r="P8" s="1033"/>
      <c r="Q8" s="1037">
        <v>93</v>
      </c>
      <c r="R8" s="1038"/>
      <c r="S8" s="1038"/>
      <c r="T8" s="1038"/>
      <c r="U8" s="1038"/>
      <c r="V8" s="1038">
        <v>48</v>
      </c>
      <c r="W8" s="1038"/>
      <c r="X8" s="1038"/>
      <c r="Y8" s="1038"/>
      <c r="Z8" s="1038"/>
      <c r="AA8" s="1038">
        <v>45</v>
      </c>
      <c r="AB8" s="1038"/>
      <c r="AC8" s="1038"/>
      <c r="AD8" s="1038"/>
      <c r="AE8" s="1039"/>
      <c r="AF8" s="1013" t="s">
        <v>113</v>
      </c>
      <c r="AG8" s="1014"/>
      <c r="AH8" s="1014"/>
      <c r="AI8" s="1014"/>
      <c r="AJ8" s="1015"/>
      <c r="AK8" s="1080">
        <v>2</v>
      </c>
      <c r="AL8" s="1081"/>
      <c r="AM8" s="1081"/>
      <c r="AN8" s="1081"/>
      <c r="AO8" s="1081"/>
      <c r="AP8" s="1081">
        <v>389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563</v>
      </c>
      <c r="BT8" s="1009"/>
      <c r="BU8" s="1009"/>
      <c r="BV8" s="1009"/>
      <c r="BW8" s="1009"/>
      <c r="BX8" s="1009"/>
      <c r="BY8" s="1009"/>
      <c r="BZ8" s="1009"/>
      <c r="CA8" s="1009"/>
      <c r="CB8" s="1009"/>
      <c r="CC8" s="1009"/>
      <c r="CD8" s="1009"/>
      <c r="CE8" s="1009"/>
      <c r="CF8" s="1009"/>
      <c r="CG8" s="1010"/>
      <c r="CH8" s="983">
        <v>17</v>
      </c>
      <c r="CI8" s="984"/>
      <c r="CJ8" s="984"/>
      <c r="CK8" s="984"/>
      <c r="CL8" s="985"/>
      <c r="CM8" s="983">
        <v>226</v>
      </c>
      <c r="CN8" s="984"/>
      <c r="CO8" s="984"/>
      <c r="CP8" s="984"/>
      <c r="CQ8" s="985"/>
      <c r="CR8" s="983">
        <v>100</v>
      </c>
      <c r="CS8" s="984"/>
      <c r="CT8" s="984"/>
      <c r="CU8" s="984"/>
      <c r="CV8" s="985"/>
      <c r="CW8" s="983">
        <v>65</v>
      </c>
      <c r="CX8" s="984"/>
      <c r="CY8" s="984"/>
      <c r="CZ8" s="984"/>
      <c r="DA8" s="985"/>
      <c r="DB8" s="983" t="s">
        <v>546</v>
      </c>
      <c r="DC8" s="984"/>
      <c r="DD8" s="984"/>
      <c r="DE8" s="984"/>
      <c r="DF8" s="985"/>
      <c r="DG8" s="983" t="s">
        <v>555</v>
      </c>
      <c r="DH8" s="984"/>
      <c r="DI8" s="984"/>
      <c r="DJ8" s="984"/>
      <c r="DK8" s="985"/>
      <c r="DL8" s="983" t="s">
        <v>556</v>
      </c>
      <c r="DM8" s="984"/>
      <c r="DN8" s="984"/>
      <c r="DO8" s="984"/>
      <c r="DP8" s="985"/>
      <c r="DQ8" s="983" t="s">
        <v>546</v>
      </c>
      <c r="DR8" s="984"/>
      <c r="DS8" s="984"/>
      <c r="DT8" s="984"/>
      <c r="DU8" s="985"/>
      <c r="DV8" s="986"/>
      <c r="DW8" s="987"/>
      <c r="DX8" s="987"/>
      <c r="DY8" s="987"/>
      <c r="DZ8" s="988"/>
      <c r="EA8" s="205"/>
    </row>
    <row r="9" spans="1:131" s="206" customFormat="1" ht="26.25" customHeight="1">
      <c r="A9" s="212">
        <v>3</v>
      </c>
      <c r="B9" s="1031" t="s">
        <v>365</v>
      </c>
      <c r="C9" s="1032"/>
      <c r="D9" s="1032"/>
      <c r="E9" s="1032"/>
      <c r="F9" s="1032"/>
      <c r="G9" s="1032"/>
      <c r="H9" s="1032"/>
      <c r="I9" s="1032"/>
      <c r="J9" s="1032"/>
      <c r="K9" s="1032"/>
      <c r="L9" s="1032"/>
      <c r="M9" s="1032"/>
      <c r="N9" s="1032"/>
      <c r="O9" s="1032"/>
      <c r="P9" s="1033"/>
      <c r="Q9" s="1037">
        <v>24</v>
      </c>
      <c r="R9" s="1038"/>
      <c r="S9" s="1038"/>
      <c r="T9" s="1038"/>
      <c r="U9" s="1038"/>
      <c r="V9" s="1038">
        <v>24</v>
      </c>
      <c r="W9" s="1038"/>
      <c r="X9" s="1038"/>
      <c r="Y9" s="1038"/>
      <c r="Z9" s="1038"/>
      <c r="AA9" s="1038">
        <v>0</v>
      </c>
      <c r="AB9" s="1038"/>
      <c r="AC9" s="1038"/>
      <c r="AD9" s="1038"/>
      <c r="AE9" s="1039"/>
      <c r="AF9" s="1013" t="s">
        <v>113</v>
      </c>
      <c r="AG9" s="1014"/>
      <c r="AH9" s="1014"/>
      <c r="AI9" s="1014"/>
      <c r="AJ9" s="1015"/>
      <c r="AK9" s="1080" t="s">
        <v>539</v>
      </c>
      <c r="AL9" s="1081"/>
      <c r="AM9" s="1081"/>
      <c r="AN9" s="1081"/>
      <c r="AO9" s="1081"/>
      <c r="AP9" s="1081" t="s">
        <v>540</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566</v>
      </c>
      <c r="BT9" s="1009"/>
      <c r="BU9" s="1009"/>
      <c r="BV9" s="1009"/>
      <c r="BW9" s="1009"/>
      <c r="BX9" s="1009"/>
      <c r="BY9" s="1009"/>
      <c r="BZ9" s="1009"/>
      <c r="CA9" s="1009"/>
      <c r="CB9" s="1009"/>
      <c r="CC9" s="1009"/>
      <c r="CD9" s="1009"/>
      <c r="CE9" s="1009"/>
      <c r="CF9" s="1009"/>
      <c r="CG9" s="1010"/>
      <c r="CH9" s="983">
        <v>0</v>
      </c>
      <c r="CI9" s="984"/>
      <c r="CJ9" s="984"/>
      <c r="CK9" s="984"/>
      <c r="CL9" s="985"/>
      <c r="CM9" s="983">
        <v>476</v>
      </c>
      <c r="CN9" s="984"/>
      <c r="CO9" s="984"/>
      <c r="CP9" s="984"/>
      <c r="CQ9" s="985"/>
      <c r="CR9" s="983">
        <v>102</v>
      </c>
      <c r="CS9" s="984"/>
      <c r="CT9" s="984"/>
      <c r="CU9" s="984"/>
      <c r="CV9" s="985"/>
      <c r="CW9" s="983">
        <v>6</v>
      </c>
      <c r="CX9" s="984"/>
      <c r="CY9" s="984"/>
      <c r="CZ9" s="984"/>
      <c r="DA9" s="985"/>
      <c r="DB9" s="983" t="s">
        <v>558</v>
      </c>
      <c r="DC9" s="984"/>
      <c r="DD9" s="984"/>
      <c r="DE9" s="984"/>
      <c r="DF9" s="985"/>
      <c r="DG9" s="983" t="s">
        <v>546</v>
      </c>
      <c r="DH9" s="984"/>
      <c r="DI9" s="984"/>
      <c r="DJ9" s="984"/>
      <c r="DK9" s="985"/>
      <c r="DL9" s="983" t="s">
        <v>546</v>
      </c>
      <c r="DM9" s="984"/>
      <c r="DN9" s="984"/>
      <c r="DO9" s="984"/>
      <c r="DP9" s="985"/>
      <c r="DQ9" s="983" t="s">
        <v>546</v>
      </c>
      <c r="DR9" s="984"/>
      <c r="DS9" s="984"/>
      <c r="DT9" s="984"/>
      <c r="DU9" s="985"/>
      <c r="DV9" s="986"/>
      <c r="DW9" s="987"/>
      <c r="DX9" s="987"/>
      <c r="DY9" s="987"/>
      <c r="DZ9" s="988"/>
      <c r="EA9" s="205"/>
    </row>
    <row r="10" spans="1:131" s="206" customFormat="1" ht="26.25" customHeight="1">
      <c r="A10" s="212">
        <v>4</v>
      </c>
      <c r="B10" s="1031" t="s">
        <v>366</v>
      </c>
      <c r="C10" s="1032"/>
      <c r="D10" s="1032"/>
      <c r="E10" s="1032"/>
      <c r="F10" s="1032"/>
      <c r="G10" s="1032"/>
      <c r="H10" s="1032"/>
      <c r="I10" s="1032"/>
      <c r="J10" s="1032"/>
      <c r="K10" s="1032"/>
      <c r="L10" s="1032"/>
      <c r="M10" s="1032"/>
      <c r="N10" s="1032"/>
      <c r="O10" s="1032"/>
      <c r="P10" s="1033"/>
      <c r="Q10" s="1037">
        <v>5032</v>
      </c>
      <c r="R10" s="1038"/>
      <c r="S10" s="1038"/>
      <c r="T10" s="1038"/>
      <c r="U10" s="1038"/>
      <c r="V10" s="1038">
        <v>5032</v>
      </c>
      <c r="W10" s="1038"/>
      <c r="X10" s="1038"/>
      <c r="Y10" s="1038"/>
      <c r="Z10" s="1038"/>
      <c r="AA10" s="1038">
        <v>0</v>
      </c>
      <c r="AB10" s="1038"/>
      <c r="AC10" s="1038"/>
      <c r="AD10" s="1038"/>
      <c r="AE10" s="1039"/>
      <c r="AF10" s="1013" t="s">
        <v>113</v>
      </c>
      <c r="AG10" s="1014"/>
      <c r="AH10" s="1014"/>
      <c r="AI10" s="1014"/>
      <c r="AJ10" s="1015"/>
      <c r="AK10" s="1080">
        <v>5000</v>
      </c>
      <c r="AL10" s="1081"/>
      <c r="AM10" s="1081"/>
      <c r="AN10" s="1081"/>
      <c r="AO10" s="1081"/>
      <c r="AP10" s="1081" t="s">
        <v>539</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t="s">
        <v>557</v>
      </c>
      <c r="BS10" s="1008" t="s">
        <v>564</v>
      </c>
      <c r="BT10" s="1009"/>
      <c r="BU10" s="1009"/>
      <c r="BV10" s="1009"/>
      <c r="BW10" s="1009"/>
      <c r="BX10" s="1009"/>
      <c r="BY10" s="1009"/>
      <c r="BZ10" s="1009"/>
      <c r="CA10" s="1009"/>
      <c r="CB10" s="1009"/>
      <c r="CC10" s="1009"/>
      <c r="CD10" s="1009"/>
      <c r="CE10" s="1009"/>
      <c r="CF10" s="1009"/>
      <c r="CG10" s="1010"/>
      <c r="CH10" s="983">
        <v>22</v>
      </c>
      <c r="CI10" s="984"/>
      <c r="CJ10" s="984"/>
      <c r="CK10" s="984"/>
      <c r="CL10" s="985"/>
      <c r="CM10" s="983">
        <v>2566</v>
      </c>
      <c r="CN10" s="984"/>
      <c r="CO10" s="984"/>
      <c r="CP10" s="984"/>
      <c r="CQ10" s="985"/>
      <c r="CR10" s="983">
        <v>80</v>
      </c>
      <c r="CS10" s="984"/>
      <c r="CT10" s="984"/>
      <c r="CU10" s="984"/>
      <c r="CV10" s="985"/>
      <c r="CW10" s="983" t="s">
        <v>558</v>
      </c>
      <c r="CX10" s="984"/>
      <c r="CY10" s="984"/>
      <c r="CZ10" s="984"/>
      <c r="DA10" s="985"/>
      <c r="DB10" s="983" t="s">
        <v>558</v>
      </c>
      <c r="DC10" s="984"/>
      <c r="DD10" s="984"/>
      <c r="DE10" s="984"/>
      <c r="DF10" s="985"/>
      <c r="DG10" s="983" t="s">
        <v>558</v>
      </c>
      <c r="DH10" s="984"/>
      <c r="DI10" s="984"/>
      <c r="DJ10" s="984"/>
      <c r="DK10" s="985"/>
      <c r="DL10" s="983">
        <v>1505</v>
      </c>
      <c r="DM10" s="984"/>
      <c r="DN10" s="984"/>
      <c r="DO10" s="984"/>
      <c r="DP10" s="985"/>
      <c r="DQ10" s="983">
        <v>1505</v>
      </c>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559</v>
      </c>
      <c r="BT11" s="1009"/>
      <c r="BU11" s="1009"/>
      <c r="BV11" s="1009"/>
      <c r="BW11" s="1009"/>
      <c r="BX11" s="1009"/>
      <c r="BY11" s="1009"/>
      <c r="BZ11" s="1009"/>
      <c r="CA11" s="1009"/>
      <c r="CB11" s="1009"/>
      <c r="CC11" s="1009"/>
      <c r="CD11" s="1009"/>
      <c r="CE11" s="1009"/>
      <c r="CF11" s="1009"/>
      <c r="CG11" s="1010"/>
      <c r="CH11" s="983">
        <v>20</v>
      </c>
      <c r="CI11" s="984"/>
      <c r="CJ11" s="984"/>
      <c r="CK11" s="984"/>
      <c r="CL11" s="985"/>
      <c r="CM11" s="983">
        <v>-148</v>
      </c>
      <c r="CN11" s="984"/>
      <c r="CO11" s="984"/>
      <c r="CP11" s="984"/>
      <c r="CQ11" s="985"/>
      <c r="CR11" s="983">
        <v>80</v>
      </c>
      <c r="CS11" s="984"/>
      <c r="CT11" s="984"/>
      <c r="CU11" s="984"/>
      <c r="CV11" s="985"/>
      <c r="CW11" s="983" t="s">
        <v>558</v>
      </c>
      <c r="CX11" s="984"/>
      <c r="CY11" s="984"/>
      <c r="CZ11" s="984"/>
      <c r="DA11" s="985"/>
      <c r="DB11" s="983" t="s">
        <v>558</v>
      </c>
      <c r="DC11" s="984"/>
      <c r="DD11" s="984"/>
      <c r="DE11" s="984"/>
      <c r="DF11" s="985"/>
      <c r="DG11" s="983" t="s">
        <v>546</v>
      </c>
      <c r="DH11" s="984"/>
      <c r="DI11" s="984"/>
      <c r="DJ11" s="984"/>
      <c r="DK11" s="985"/>
      <c r="DL11" s="983" t="s">
        <v>558</v>
      </c>
      <c r="DM11" s="984"/>
      <c r="DN11" s="984"/>
      <c r="DO11" s="984"/>
      <c r="DP11" s="985"/>
      <c r="DQ11" s="983" t="s">
        <v>558</v>
      </c>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560</v>
      </c>
      <c r="BT12" s="1009"/>
      <c r="BU12" s="1009"/>
      <c r="BV12" s="1009"/>
      <c r="BW12" s="1009"/>
      <c r="BX12" s="1009"/>
      <c r="BY12" s="1009"/>
      <c r="BZ12" s="1009"/>
      <c r="CA12" s="1009"/>
      <c r="CB12" s="1009"/>
      <c r="CC12" s="1009"/>
      <c r="CD12" s="1009"/>
      <c r="CE12" s="1009"/>
      <c r="CF12" s="1009"/>
      <c r="CG12" s="1010"/>
      <c r="CH12" s="983">
        <v>5</v>
      </c>
      <c r="CI12" s="984"/>
      <c r="CJ12" s="984"/>
      <c r="CK12" s="984"/>
      <c r="CL12" s="985"/>
      <c r="CM12" s="983">
        <v>48</v>
      </c>
      <c r="CN12" s="984"/>
      <c r="CO12" s="984"/>
      <c r="CP12" s="984"/>
      <c r="CQ12" s="985"/>
      <c r="CR12" s="983">
        <v>24</v>
      </c>
      <c r="CS12" s="984"/>
      <c r="CT12" s="984"/>
      <c r="CU12" s="984"/>
      <c r="CV12" s="985"/>
      <c r="CW12" s="983" t="s">
        <v>558</v>
      </c>
      <c r="CX12" s="984"/>
      <c r="CY12" s="984"/>
      <c r="CZ12" s="984"/>
      <c r="DA12" s="985"/>
      <c r="DB12" s="983" t="s">
        <v>546</v>
      </c>
      <c r="DC12" s="984"/>
      <c r="DD12" s="984"/>
      <c r="DE12" s="984"/>
      <c r="DF12" s="985"/>
      <c r="DG12" s="983" t="s">
        <v>546</v>
      </c>
      <c r="DH12" s="984"/>
      <c r="DI12" s="984"/>
      <c r="DJ12" s="984"/>
      <c r="DK12" s="985"/>
      <c r="DL12" s="983" t="s">
        <v>558</v>
      </c>
      <c r="DM12" s="984"/>
      <c r="DN12" s="984"/>
      <c r="DO12" s="984"/>
      <c r="DP12" s="985"/>
      <c r="DQ12" s="983" t="s">
        <v>558</v>
      </c>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565</v>
      </c>
      <c r="BT13" s="1009"/>
      <c r="BU13" s="1009"/>
      <c r="BV13" s="1009"/>
      <c r="BW13" s="1009"/>
      <c r="BX13" s="1009"/>
      <c r="BY13" s="1009"/>
      <c r="BZ13" s="1009"/>
      <c r="CA13" s="1009"/>
      <c r="CB13" s="1009"/>
      <c r="CC13" s="1009"/>
      <c r="CD13" s="1009"/>
      <c r="CE13" s="1009"/>
      <c r="CF13" s="1009"/>
      <c r="CG13" s="1010"/>
      <c r="CH13" s="983">
        <v>-1</v>
      </c>
      <c r="CI13" s="984"/>
      <c r="CJ13" s="984"/>
      <c r="CK13" s="984"/>
      <c r="CL13" s="985"/>
      <c r="CM13" s="983">
        <v>101</v>
      </c>
      <c r="CN13" s="984"/>
      <c r="CO13" s="984"/>
      <c r="CP13" s="984"/>
      <c r="CQ13" s="985"/>
      <c r="CR13" s="983">
        <v>30</v>
      </c>
      <c r="CS13" s="984"/>
      <c r="CT13" s="984"/>
      <c r="CU13" s="984"/>
      <c r="CV13" s="985"/>
      <c r="CW13" s="983" t="s">
        <v>558</v>
      </c>
      <c r="CX13" s="984"/>
      <c r="CY13" s="984"/>
      <c r="CZ13" s="984"/>
      <c r="DA13" s="985"/>
      <c r="DB13" s="983" t="s">
        <v>558</v>
      </c>
      <c r="DC13" s="984"/>
      <c r="DD13" s="984"/>
      <c r="DE13" s="984"/>
      <c r="DF13" s="985"/>
      <c r="DG13" s="983" t="s">
        <v>558</v>
      </c>
      <c r="DH13" s="984"/>
      <c r="DI13" s="984"/>
      <c r="DJ13" s="984"/>
      <c r="DK13" s="985"/>
      <c r="DL13" s="983" t="s">
        <v>558</v>
      </c>
      <c r="DM13" s="984"/>
      <c r="DN13" s="984"/>
      <c r="DO13" s="984"/>
      <c r="DP13" s="985"/>
      <c r="DQ13" s="983" t="s">
        <v>558</v>
      </c>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t="s">
        <v>561</v>
      </c>
      <c r="BT14" s="1009"/>
      <c r="BU14" s="1009"/>
      <c r="BV14" s="1009"/>
      <c r="BW14" s="1009"/>
      <c r="BX14" s="1009"/>
      <c r="BY14" s="1009"/>
      <c r="BZ14" s="1009"/>
      <c r="CA14" s="1009"/>
      <c r="CB14" s="1009"/>
      <c r="CC14" s="1009"/>
      <c r="CD14" s="1009"/>
      <c r="CE14" s="1009"/>
      <c r="CF14" s="1009"/>
      <c r="CG14" s="1010"/>
      <c r="CH14" s="983">
        <v>1</v>
      </c>
      <c r="CI14" s="984"/>
      <c r="CJ14" s="984"/>
      <c r="CK14" s="984"/>
      <c r="CL14" s="985"/>
      <c r="CM14" s="983">
        <v>451</v>
      </c>
      <c r="CN14" s="984"/>
      <c r="CO14" s="984"/>
      <c r="CP14" s="984"/>
      <c r="CQ14" s="985"/>
      <c r="CR14" s="983">
        <v>96</v>
      </c>
      <c r="CS14" s="984"/>
      <c r="CT14" s="984"/>
      <c r="CU14" s="984"/>
      <c r="CV14" s="985"/>
      <c r="CW14" s="983" t="s">
        <v>558</v>
      </c>
      <c r="CX14" s="984"/>
      <c r="CY14" s="984"/>
      <c r="CZ14" s="984"/>
      <c r="DA14" s="985"/>
      <c r="DB14" s="983" t="s">
        <v>546</v>
      </c>
      <c r="DC14" s="984"/>
      <c r="DD14" s="984"/>
      <c r="DE14" s="984"/>
      <c r="DF14" s="985"/>
      <c r="DG14" s="983" t="s">
        <v>558</v>
      </c>
      <c r="DH14" s="984"/>
      <c r="DI14" s="984"/>
      <c r="DJ14" s="984"/>
      <c r="DK14" s="985"/>
      <c r="DL14" s="983" t="s">
        <v>558</v>
      </c>
      <c r="DM14" s="984"/>
      <c r="DN14" s="984"/>
      <c r="DO14" s="984"/>
      <c r="DP14" s="985"/>
      <c r="DQ14" s="983" t="s">
        <v>558</v>
      </c>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215873</v>
      </c>
      <c r="R23" s="1063"/>
      <c r="S23" s="1063"/>
      <c r="T23" s="1063"/>
      <c r="U23" s="1063"/>
      <c r="V23" s="1063">
        <v>207234</v>
      </c>
      <c r="W23" s="1063"/>
      <c r="X23" s="1063"/>
      <c r="Y23" s="1063"/>
      <c r="Z23" s="1063"/>
      <c r="AA23" s="1063">
        <v>8639</v>
      </c>
      <c r="AB23" s="1063"/>
      <c r="AC23" s="1063"/>
      <c r="AD23" s="1063"/>
      <c r="AE23" s="1064"/>
      <c r="AF23" s="1065">
        <v>5810</v>
      </c>
      <c r="AG23" s="1063"/>
      <c r="AH23" s="1063"/>
      <c r="AI23" s="1063"/>
      <c r="AJ23" s="1066"/>
      <c r="AK23" s="1067"/>
      <c r="AL23" s="1068"/>
      <c r="AM23" s="1068"/>
      <c r="AN23" s="1068"/>
      <c r="AO23" s="1068"/>
      <c r="AP23" s="1063">
        <v>200008</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61520</v>
      </c>
      <c r="R28" s="1048"/>
      <c r="S28" s="1048"/>
      <c r="T28" s="1048"/>
      <c r="U28" s="1048"/>
      <c r="V28" s="1048">
        <v>56791</v>
      </c>
      <c r="W28" s="1048"/>
      <c r="X28" s="1048"/>
      <c r="Y28" s="1048"/>
      <c r="Z28" s="1048"/>
      <c r="AA28" s="1048">
        <v>4729</v>
      </c>
      <c r="AB28" s="1048"/>
      <c r="AC28" s="1048"/>
      <c r="AD28" s="1048"/>
      <c r="AE28" s="1049"/>
      <c r="AF28" s="1050">
        <v>4729</v>
      </c>
      <c r="AG28" s="1048"/>
      <c r="AH28" s="1048"/>
      <c r="AI28" s="1048"/>
      <c r="AJ28" s="1051"/>
      <c r="AK28" s="1052">
        <v>3600</v>
      </c>
      <c r="AL28" s="1040"/>
      <c r="AM28" s="1040"/>
      <c r="AN28" s="1040"/>
      <c r="AO28" s="1040"/>
      <c r="AP28" s="1040">
        <v>21</v>
      </c>
      <c r="AQ28" s="1040"/>
      <c r="AR28" s="1040"/>
      <c r="AS28" s="1040"/>
      <c r="AT28" s="1040"/>
      <c r="AU28" s="1040" t="s">
        <v>539</v>
      </c>
      <c r="AV28" s="1040"/>
      <c r="AW28" s="1040"/>
      <c r="AX28" s="1040"/>
      <c r="AY28" s="1040"/>
      <c r="AZ28" s="1041" t="s">
        <v>539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36174</v>
      </c>
      <c r="R29" s="1038"/>
      <c r="S29" s="1038"/>
      <c r="T29" s="1038"/>
      <c r="U29" s="1038"/>
      <c r="V29" s="1038">
        <v>35229</v>
      </c>
      <c r="W29" s="1038"/>
      <c r="X29" s="1038"/>
      <c r="Y29" s="1038"/>
      <c r="Z29" s="1038"/>
      <c r="AA29" s="1038">
        <v>945</v>
      </c>
      <c r="AB29" s="1038"/>
      <c r="AC29" s="1038"/>
      <c r="AD29" s="1038"/>
      <c r="AE29" s="1039"/>
      <c r="AF29" s="1013">
        <v>945</v>
      </c>
      <c r="AG29" s="1014"/>
      <c r="AH29" s="1014"/>
      <c r="AI29" s="1014"/>
      <c r="AJ29" s="1015"/>
      <c r="AK29" s="974">
        <v>4930</v>
      </c>
      <c r="AL29" s="965"/>
      <c r="AM29" s="965"/>
      <c r="AN29" s="965"/>
      <c r="AO29" s="965"/>
      <c r="AP29" s="965">
        <v>68</v>
      </c>
      <c r="AQ29" s="965"/>
      <c r="AR29" s="965"/>
      <c r="AS29" s="965"/>
      <c r="AT29" s="965"/>
      <c r="AU29" s="965">
        <v>68</v>
      </c>
      <c r="AV29" s="965"/>
      <c r="AW29" s="965"/>
      <c r="AX29" s="965"/>
      <c r="AY29" s="965"/>
      <c r="AZ29" s="1036" t="s">
        <v>539</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5702</v>
      </c>
      <c r="R30" s="1038"/>
      <c r="S30" s="1038"/>
      <c r="T30" s="1038"/>
      <c r="U30" s="1038"/>
      <c r="V30" s="1038">
        <v>5561</v>
      </c>
      <c r="W30" s="1038"/>
      <c r="X30" s="1038"/>
      <c r="Y30" s="1038"/>
      <c r="Z30" s="1038"/>
      <c r="AA30" s="1038">
        <v>141</v>
      </c>
      <c r="AB30" s="1038"/>
      <c r="AC30" s="1038"/>
      <c r="AD30" s="1038"/>
      <c r="AE30" s="1039"/>
      <c r="AF30" s="1013">
        <v>141</v>
      </c>
      <c r="AG30" s="1014"/>
      <c r="AH30" s="1014"/>
      <c r="AI30" s="1014"/>
      <c r="AJ30" s="1015"/>
      <c r="AK30" s="974">
        <v>1082</v>
      </c>
      <c r="AL30" s="965"/>
      <c r="AM30" s="965"/>
      <c r="AN30" s="965"/>
      <c r="AO30" s="965"/>
      <c r="AP30" s="965" t="s">
        <v>539</v>
      </c>
      <c r="AQ30" s="965"/>
      <c r="AR30" s="965"/>
      <c r="AS30" s="965"/>
      <c r="AT30" s="965"/>
      <c r="AU30" s="965" t="s">
        <v>539</v>
      </c>
      <c r="AV30" s="965"/>
      <c r="AW30" s="965"/>
      <c r="AX30" s="965"/>
      <c r="AY30" s="965"/>
      <c r="AZ30" s="1036" t="s">
        <v>539</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9094</v>
      </c>
      <c r="R31" s="1038"/>
      <c r="S31" s="1038"/>
      <c r="T31" s="1038"/>
      <c r="U31" s="1038"/>
      <c r="V31" s="1038">
        <v>9059</v>
      </c>
      <c r="W31" s="1038"/>
      <c r="X31" s="1038"/>
      <c r="Y31" s="1038"/>
      <c r="Z31" s="1038"/>
      <c r="AA31" s="1038">
        <v>35</v>
      </c>
      <c r="AB31" s="1038"/>
      <c r="AC31" s="1038"/>
      <c r="AD31" s="1038"/>
      <c r="AE31" s="1039"/>
      <c r="AF31" s="1013">
        <v>4975</v>
      </c>
      <c r="AG31" s="1014"/>
      <c r="AH31" s="1014"/>
      <c r="AI31" s="1014"/>
      <c r="AJ31" s="1015"/>
      <c r="AK31" s="974">
        <v>378</v>
      </c>
      <c r="AL31" s="965"/>
      <c r="AM31" s="965"/>
      <c r="AN31" s="965"/>
      <c r="AO31" s="965"/>
      <c r="AP31" s="965">
        <v>19643</v>
      </c>
      <c r="AQ31" s="965"/>
      <c r="AR31" s="965"/>
      <c r="AS31" s="965"/>
      <c r="AT31" s="965"/>
      <c r="AU31" s="965">
        <v>550</v>
      </c>
      <c r="AV31" s="965"/>
      <c r="AW31" s="965"/>
      <c r="AX31" s="965"/>
      <c r="AY31" s="965"/>
      <c r="AZ31" s="1036" t="s">
        <v>539</v>
      </c>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385</v>
      </c>
      <c r="C32" s="1032"/>
      <c r="D32" s="1032"/>
      <c r="E32" s="1032"/>
      <c r="F32" s="1032"/>
      <c r="G32" s="1032"/>
      <c r="H32" s="1032"/>
      <c r="I32" s="1032"/>
      <c r="J32" s="1032"/>
      <c r="K32" s="1032"/>
      <c r="L32" s="1032"/>
      <c r="M32" s="1032"/>
      <c r="N32" s="1032"/>
      <c r="O32" s="1032"/>
      <c r="P32" s="1033"/>
      <c r="Q32" s="1037">
        <v>19926</v>
      </c>
      <c r="R32" s="1038"/>
      <c r="S32" s="1038"/>
      <c r="T32" s="1038"/>
      <c r="U32" s="1038"/>
      <c r="V32" s="1038">
        <v>19867</v>
      </c>
      <c r="W32" s="1038"/>
      <c r="X32" s="1038"/>
      <c r="Y32" s="1038"/>
      <c r="Z32" s="1038"/>
      <c r="AA32" s="1038">
        <v>59</v>
      </c>
      <c r="AB32" s="1038"/>
      <c r="AC32" s="1038"/>
      <c r="AD32" s="1038"/>
      <c r="AE32" s="1039"/>
      <c r="AF32" s="1013">
        <v>1873</v>
      </c>
      <c r="AG32" s="1014"/>
      <c r="AH32" s="1014"/>
      <c r="AI32" s="1014"/>
      <c r="AJ32" s="1015"/>
      <c r="AK32" s="974">
        <v>12261</v>
      </c>
      <c r="AL32" s="965"/>
      <c r="AM32" s="965"/>
      <c r="AN32" s="965"/>
      <c r="AO32" s="965"/>
      <c r="AP32" s="965">
        <v>143022</v>
      </c>
      <c r="AQ32" s="965"/>
      <c r="AR32" s="965"/>
      <c r="AS32" s="965"/>
      <c r="AT32" s="965"/>
      <c r="AU32" s="965">
        <v>95968</v>
      </c>
      <c r="AV32" s="965"/>
      <c r="AW32" s="965"/>
      <c r="AX32" s="965"/>
      <c r="AY32" s="965"/>
      <c r="AZ32" s="1036" t="s">
        <v>539</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512</v>
      </c>
      <c r="R33" s="1038"/>
      <c r="S33" s="1038"/>
      <c r="T33" s="1038"/>
      <c r="U33" s="1038"/>
      <c r="V33" s="1038">
        <v>479</v>
      </c>
      <c r="W33" s="1038"/>
      <c r="X33" s="1038"/>
      <c r="Y33" s="1038"/>
      <c r="Z33" s="1038"/>
      <c r="AA33" s="1038">
        <v>33</v>
      </c>
      <c r="AB33" s="1038"/>
      <c r="AC33" s="1038"/>
      <c r="AD33" s="1038"/>
      <c r="AE33" s="1039"/>
      <c r="AF33" s="1013">
        <v>4967</v>
      </c>
      <c r="AG33" s="1014"/>
      <c r="AH33" s="1014"/>
      <c r="AI33" s="1014"/>
      <c r="AJ33" s="1015"/>
      <c r="AK33" s="974" t="s">
        <v>541</v>
      </c>
      <c r="AL33" s="965"/>
      <c r="AM33" s="965"/>
      <c r="AN33" s="965"/>
      <c r="AO33" s="965"/>
      <c r="AP33" s="965" t="s">
        <v>539</v>
      </c>
      <c r="AQ33" s="965"/>
      <c r="AR33" s="965"/>
      <c r="AS33" s="965"/>
      <c r="AT33" s="965"/>
      <c r="AU33" s="965" t="s">
        <v>539</v>
      </c>
      <c r="AV33" s="965"/>
      <c r="AW33" s="965"/>
      <c r="AX33" s="965"/>
      <c r="AY33" s="965"/>
      <c r="AZ33" s="1036" t="s">
        <v>539</v>
      </c>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387</v>
      </c>
      <c r="C34" s="1032"/>
      <c r="D34" s="1032"/>
      <c r="E34" s="1032"/>
      <c r="F34" s="1032"/>
      <c r="G34" s="1032"/>
      <c r="H34" s="1032"/>
      <c r="I34" s="1032"/>
      <c r="J34" s="1032"/>
      <c r="K34" s="1032"/>
      <c r="L34" s="1032"/>
      <c r="M34" s="1032"/>
      <c r="N34" s="1032"/>
      <c r="O34" s="1032"/>
      <c r="P34" s="1033"/>
      <c r="Q34" s="1037">
        <v>948</v>
      </c>
      <c r="R34" s="1038"/>
      <c r="S34" s="1038"/>
      <c r="T34" s="1038"/>
      <c r="U34" s="1038"/>
      <c r="V34" s="1038">
        <v>948</v>
      </c>
      <c r="W34" s="1038"/>
      <c r="X34" s="1038"/>
      <c r="Y34" s="1038"/>
      <c r="Z34" s="1038"/>
      <c r="AA34" s="1038">
        <v>0</v>
      </c>
      <c r="AB34" s="1038"/>
      <c r="AC34" s="1038"/>
      <c r="AD34" s="1038"/>
      <c r="AE34" s="1039"/>
      <c r="AF34" s="1013" t="s">
        <v>113</v>
      </c>
      <c r="AG34" s="1014"/>
      <c r="AH34" s="1014"/>
      <c r="AI34" s="1014"/>
      <c r="AJ34" s="1015"/>
      <c r="AK34" s="974">
        <v>449</v>
      </c>
      <c r="AL34" s="965"/>
      <c r="AM34" s="965"/>
      <c r="AN34" s="965"/>
      <c r="AO34" s="965"/>
      <c r="AP34" s="965">
        <v>6176</v>
      </c>
      <c r="AQ34" s="965"/>
      <c r="AR34" s="965"/>
      <c r="AS34" s="965"/>
      <c r="AT34" s="965"/>
      <c r="AU34" s="965">
        <v>5460</v>
      </c>
      <c r="AV34" s="965"/>
      <c r="AW34" s="965"/>
      <c r="AX34" s="965"/>
      <c r="AY34" s="965"/>
      <c r="AZ34" s="1036" t="s">
        <v>539</v>
      </c>
      <c r="BA34" s="1036"/>
      <c r="BB34" s="1036"/>
      <c r="BC34" s="1036"/>
      <c r="BD34" s="1036"/>
      <c r="BE34" s="1026" t="s">
        <v>388</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389</v>
      </c>
      <c r="C35" s="1032"/>
      <c r="D35" s="1032"/>
      <c r="E35" s="1032"/>
      <c r="F35" s="1032"/>
      <c r="G35" s="1032"/>
      <c r="H35" s="1032"/>
      <c r="I35" s="1032"/>
      <c r="J35" s="1032"/>
      <c r="K35" s="1032"/>
      <c r="L35" s="1032"/>
      <c r="M35" s="1032"/>
      <c r="N35" s="1032"/>
      <c r="O35" s="1032"/>
      <c r="P35" s="1033"/>
      <c r="Q35" s="1037">
        <v>956</v>
      </c>
      <c r="R35" s="1038"/>
      <c r="S35" s="1038"/>
      <c r="T35" s="1038"/>
      <c r="U35" s="1038"/>
      <c r="V35" s="1038">
        <v>789</v>
      </c>
      <c r="W35" s="1038"/>
      <c r="X35" s="1038"/>
      <c r="Y35" s="1038"/>
      <c r="Z35" s="1038"/>
      <c r="AA35" s="1038">
        <v>167</v>
      </c>
      <c r="AB35" s="1038"/>
      <c r="AC35" s="1038"/>
      <c r="AD35" s="1038"/>
      <c r="AE35" s="1039"/>
      <c r="AF35" s="1013">
        <v>167</v>
      </c>
      <c r="AG35" s="1014"/>
      <c r="AH35" s="1014"/>
      <c r="AI35" s="1014"/>
      <c r="AJ35" s="1015"/>
      <c r="AK35" s="974">
        <v>278</v>
      </c>
      <c r="AL35" s="965"/>
      <c r="AM35" s="965"/>
      <c r="AN35" s="965"/>
      <c r="AO35" s="965"/>
      <c r="AP35" s="965">
        <v>845</v>
      </c>
      <c r="AQ35" s="965"/>
      <c r="AR35" s="965"/>
      <c r="AS35" s="965"/>
      <c r="AT35" s="965"/>
      <c r="AU35" s="965">
        <v>540</v>
      </c>
      <c r="AV35" s="965"/>
      <c r="AW35" s="965"/>
      <c r="AX35" s="965"/>
      <c r="AY35" s="965"/>
      <c r="AZ35" s="1036" t="s">
        <v>539</v>
      </c>
      <c r="BA35" s="1036"/>
      <c r="BB35" s="1036"/>
      <c r="BC35" s="1036"/>
      <c r="BD35" s="1036"/>
      <c r="BE35" s="1026" t="s">
        <v>388</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390</v>
      </c>
      <c r="C36" s="1032"/>
      <c r="D36" s="1032"/>
      <c r="E36" s="1032"/>
      <c r="F36" s="1032"/>
      <c r="G36" s="1032"/>
      <c r="H36" s="1032"/>
      <c r="I36" s="1032"/>
      <c r="J36" s="1032"/>
      <c r="K36" s="1032"/>
      <c r="L36" s="1032"/>
      <c r="M36" s="1032"/>
      <c r="N36" s="1032"/>
      <c r="O36" s="1032"/>
      <c r="P36" s="1033"/>
      <c r="Q36" s="1037">
        <v>190</v>
      </c>
      <c r="R36" s="1038"/>
      <c r="S36" s="1038"/>
      <c r="T36" s="1038"/>
      <c r="U36" s="1038"/>
      <c r="V36" s="1038">
        <v>152</v>
      </c>
      <c r="W36" s="1038"/>
      <c r="X36" s="1038"/>
      <c r="Y36" s="1038"/>
      <c r="Z36" s="1038"/>
      <c r="AA36" s="1038">
        <v>38</v>
      </c>
      <c r="AB36" s="1038"/>
      <c r="AC36" s="1038"/>
      <c r="AD36" s="1038"/>
      <c r="AE36" s="1039"/>
      <c r="AF36" s="1013">
        <v>38</v>
      </c>
      <c r="AG36" s="1014"/>
      <c r="AH36" s="1014"/>
      <c r="AI36" s="1014"/>
      <c r="AJ36" s="1015"/>
      <c r="AK36" s="974">
        <v>99</v>
      </c>
      <c r="AL36" s="965"/>
      <c r="AM36" s="965"/>
      <c r="AN36" s="965"/>
      <c r="AO36" s="965"/>
      <c r="AP36" s="965" t="s">
        <v>539</v>
      </c>
      <c r="AQ36" s="965"/>
      <c r="AR36" s="965"/>
      <c r="AS36" s="965"/>
      <c r="AT36" s="965"/>
      <c r="AU36" s="965" t="s">
        <v>542</v>
      </c>
      <c r="AV36" s="965"/>
      <c r="AW36" s="965"/>
      <c r="AX36" s="965"/>
      <c r="AY36" s="965"/>
      <c r="AZ36" s="1036" t="s">
        <v>539</v>
      </c>
      <c r="BA36" s="1036"/>
      <c r="BB36" s="1036"/>
      <c r="BC36" s="1036"/>
      <c r="BD36" s="1036"/>
      <c r="BE36" s="1026" t="s">
        <v>388</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391</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17835</v>
      </c>
      <c r="AG63" s="953"/>
      <c r="AH63" s="953"/>
      <c r="AI63" s="953"/>
      <c r="AJ63" s="1024"/>
      <c r="AK63" s="1025"/>
      <c r="AL63" s="957"/>
      <c r="AM63" s="957"/>
      <c r="AN63" s="957"/>
      <c r="AO63" s="957"/>
      <c r="AP63" s="953">
        <v>169775</v>
      </c>
      <c r="AQ63" s="953"/>
      <c r="AR63" s="953"/>
      <c r="AS63" s="953"/>
      <c r="AT63" s="953"/>
      <c r="AU63" s="953">
        <v>102586</v>
      </c>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394</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395</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543</v>
      </c>
      <c r="C68" s="980"/>
      <c r="D68" s="980"/>
      <c r="E68" s="980"/>
      <c r="F68" s="980"/>
      <c r="G68" s="980"/>
      <c r="H68" s="980"/>
      <c r="I68" s="980"/>
      <c r="J68" s="980"/>
      <c r="K68" s="980"/>
      <c r="L68" s="980"/>
      <c r="M68" s="980"/>
      <c r="N68" s="980"/>
      <c r="O68" s="980"/>
      <c r="P68" s="981"/>
      <c r="Q68" s="982">
        <v>2</v>
      </c>
      <c r="R68" s="976"/>
      <c r="S68" s="976"/>
      <c r="T68" s="976"/>
      <c r="U68" s="976"/>
      <c r="V68" s="976">
        <v>0</v>
      </c>
      <c r="W68" s="976"/>
      <c r="X68" s="976"/>
      <c r="Y68" s="976"/>
      <c r="Z68" s="976"/>
      <c r="AA68" s="976">
        <v>2</v>
      </c>
      <c r="AB68" s="976"/>
      <c r="AC68" s="976"/>
      <c r="AD68" s="976"/>
      <c r="AE68" s="976"/>
      <c r="AF68" s="976">
        <v>2</v>
      </c>
      <c r="AG68" s="976"/>
      <c r="AH68" s="976"/>
      <c r="AI68" s="976"/>
      <c r="AJ68" s="976"/>
      <c r="AK68" s="976" t="s">
        <v>544</v>
      </c>
      <c r="AL68" s="976"/>
      <c r="AM68" s="976"/>
      <c r="AN68" s="976"/>
      <c r="AO68" s="976"/>
      <c r="AP68" s="976" t="s">
        <v>544</v>
      </c>
      <c r="AQ68" s="976"/>
      <c r="AR68" s="976"/>
      <c r="AS68" s="976"/>
      <c r="AT68" s="976"/>
      <c r="AU68" s="976" t="s">
        <v>544</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545</v>
      </c>
      <c r="C69" s="969"/>
      <c r="D69" s="969"/>
      <c r="E69" s="969"/>
      <c r="F69" s="969"/>
      <c r="G69" s="969"/>
      <c r="H69" s="969"/>
      <c r="I69" s="969"/>
      <c r="J69" s="969"/>
      <c r="K69" s="969"/>
      <c r="L69" s="969"/>
      <c r="M69" s="969"/>
      <c r="N69" s="969"/>
      <c r="O69" s="969"/>
      <c r="P69" s="970"/>
      <c r="Q69" s="971">
        <v>20</v>
      </c>
      <c r="R69" s="965"/>
      <c r="S69" s="965"/>
      <c r="T69" s="965"/>
      <c r="U69" s="965"/>
      <c r="V69" s="965">
        <v>19</v>
      </c>
      <c r="W69" s="965"/>
      <c r="X69" s="965"/>
      <c r="Y69" s="965"/>
      <c r="Z69" s="965"/>
      <c r="AA69" s="965">
        <v>1</v>
      </c>
      <c r="AB69" s="965"/>
      <c r="AC69" s="965"/>
      <c r="AD69" s="965"/>
      <c r="AE69" s="965"/>
      <c r="AF69" s="965">
        <v>1</v>
      </c>
      <c r="AG69" s="965"/>
      <c r="AH69" s="965"/>
      <c r="AI69" s="965"/>
      <c r="AJ69" s="965"/>
      <c r="AK69" s="965">
        <v>2</v>
      </c>
      <c r="AL69" s="965"/>
      <c r="AM69" s="965"/>
      <c r="AN69" s="965"/>
      <c r="AO69" s="965"/>
      <c r="AP69" s="965" t="s">
        <v>546</v>
      </c>
      <c r="AQ69" s="965"/>
      <c r="AR69" s="965"/>
      <c r="AS69" s="965"/>
      <c r="AT69" s="965"/>
      <c r="AU69" s="965" t="s">
        <v>546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547</v>
      </c>
      <c r="C70" s="969"/>
      <c r="D70" s="969"/>
      <c r="E70" s="969"/>
      <c r="F70" s="969"/>
      <c r="G70" s="969"/>
      <c r="H70" s="969"/>
      <c r="I70" s="969"/>
      <c r="J70" s="969"/>
      <c r="K70" s="969"/>
      <c r="L70" s="969"/>
      <c r="M70" s="969"/>
      <c r="N70" s="969"/>
      <c r="O70" s="969"/>
      <c r="P70" s="970"/>
      <c r="Q70" s="971">
        <v>234</v>
      </c>
      <c r="R70" s="965"/>
      <c r="S70" s="965"/>
      <c r="T70" s="965"/>
      <c r="U70" s="965"/>
      <c r="V70" s="965">
        <v>223</v>
      </c>
      <c r="W70" s="965"/>
      <c r="X70" s="965"/>
      <c r="Y70" s="965"/>
      <c r="Z70" s="965"/>
      <c r="AA70" s="965">
        <v>11</v>
      </c>
      <c r="AB70" s="965"/>
      <c r="AC70" s="965"/>
      <c r="AD70" s="965"/>
      <c r="AE70" s="965"/>
      <c r="AF70" s="965">
        <v>11</v>
      </c>
      <c r="AG70" s="965"/>
      <c r="AH70" s="965"/>
      <c r="AI70" s="965"/>
      <c r="AJ70" s="965"/>
      <c r="AK70" s="965" t="s">
        <v>546</v>
      </c>
      <c r="AL70" s="965"/>
      <c r="AM70" s="965"/>
      <c r="AN70" s="965"/>
      <c r="AO70" s="965"/>
      <c r="AP70" s="965">
        <v>688</v>
      </c>
      <c r="AQ70" s="965"/>
      <c r="AR70" s="965"/>
      <c r="AS70" s="965"/>
      <c r="AT70" s="965"/>
      <c r="AU70" s="965">
        <v>316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548</v>
      </c>
      <c r="C71" s="969"/>
      <c r="D71" s="969"/>
      <c r="E71" s="969"/>
      <c r="F71" s="969"/>
      <c r="G71" s="969"/>
      <c r="H71" s="969"/>
      <c r="I71" s="969"/>
      <c r="J71" s="969"/>
      <c r="K71" s="969"/>
      <c r="L71" s="969"/>
      <c r="M71" s="969"/>
      <c r="N71" s="969"/>
      <c r="O71" s="969"/>
      <c r="P71" s="970"/>
      <c r="Q71" s="971">
        <v>35834</v>
      </c>
      <c r="R71" s="965"/>
      <c r="S71" s="965"/>
      <c r="T71" s="965"/>
      <c r="U71" s="965"/>
      <c r="V71" s="965">
        <v>35829</v>
      </c>
      <c r="W71" s="965"/>
      <c r="X71" s="965"/>
      <c r="Y71" s="965"/>
      <c r="Z71" s="965"/>
      <c r="AA71" s="965">
        <v>5</v>
      </c>
      <c r="AB71" s="965"/>
      <c r="AC71" s="965"/>
      <c r="AD71" s="965"/>
      <c r="AE71" s="965"/>
      <c r="AF71" s="965">
        <v>532</v>
      </c>
      <c r="AG71" s="965"/>
      <c r="AH71" s="965"/>
      <c r="AI71" s="965"/>
      <c r="AJ71" s="965"/>
      <c r="AK71" s="965" t="s">
        <v>546</v>
      </c>
      <c r="AL71" s="965"/>
      <c r="AM71" s="965"/>
      <c r="AN71" s="965"/>
      <c r="AO71" s="965"/>
      <c r="AP71" s="965" t="s">
        <v>546</v>
      </c>
      <c r="AQ71" s="965"/>
      <c r="AR71" s="965"/>
      <c r="AS71" s="965"/>
      <c r="AT71" s="965"/>
      <c r="AU71" s="965" t="s">
        <v>546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549</v>
      </c>
      <c r="C72" s="969"/>
      <c r="D72" s="969"/>
      <c r="E72" s="969"/>
      <c r="F72" s="969"/>
      <c r="G72" s="969"/>
      <c r="H72" s="969"/>
      <c r="I72" s="969"/>
      <c r="J72" s="969"/>
      <c r="K72" s="969"/>
      <c r="L72" s="969"/>
      <c r="M72" s="969"/>
      <c r="N72" s="969"/>
      <c r="O72" s="969"/>
      <c r="P72" s="970"/>
      <c r="Q72" s="971">
        <v>52</v>
      </c>
      <c r="R72" s="965"/>
      <c r="S72" s="965"/>
      <c r="T72" s="965"/>
      <c r="U72" s="965"/>
      <c r="V72" s="965">
        <v>42</v>
      </c>
      <c r="W72" s="965"/>
      <c r="X72" s="965"/>
      <c r="Y72" s="965"/>
      <c r="Z72" s="965"/>
      <c r="AA72" s="965">
        <v>10</v>
      </c>
      <c r="AB72" s="965"/>
      <c r="AC72" s="965"/>
      <c r="AD72" s="965"/>
      <c r="AE72" s="965"/>
      <c r="AF72" s="965">
        <v>10</v>
      </c>
      <c r="AG72" s="965"/>
      <c r="AH72" s="965"/>
      <c r="AI72" s="965"/>
      <c r="AJ72" s="965"/>
      <c r="AK72" s="965" t="s">
        <v>546</v>
      </c>
      <c r="AL72" s="965"/>
      <c r="AM72" s="965"/>
      <c r="AN72" s="965"/>
      <c r="AO72" s="965"/>
      <c r="AP72" s="965" t="s">
        <v>546</v>
      </c>
      <c r="AQ72" s="965"/>
      <c r="AR72" s="965"/>
      <c r="AS72" s="965"/>
      <c r="AT72" s="965"/>
      <c r="AU72" s="965" t="s">
        <v>546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550</v>
      </c>
      <c r="C73" s="969"/>
      <c r="D73" s="969"/>
      <c r="E73" s="969"/>
      <c r="F73" s="969"/>
      <c r="G73" s="969"/>
      <c r="H73" s="969"/>
      <c r="I73" s="969"/>
      <c r="J73" s="969"/>
      <c r="K73" s="969"/>
      <c r="L73" s="969"/>
      <c r="M73" s="969"/>
      <c r="N73" s="969"/>
      <c r="O73" s="969"/>
      <c r="P73" s="970"/>
      <c r="Q73" s="971">
        <v>266</v>
      </c>
      <c r="R73" s="965"/>
      <c r="S73" s="965"/>
      <c r="T73" s="965"/>
      <c r="U73" s="965"/>
      <c r="V73" s="965">
        <v>266</v>
      </c>
      <c r="W73" s="965"/>
      <c r="X73" s="965"/>
      <c r="Y73" s="965"/>
      <c r="Z73" s="965"/>
      <c r="AA73" s="965">
        <v>0</v>
      </c>
      <c r="AB73" s="965"/>
      <c r="AC73" s="965"/>
      <c r="AD73" s="965"/>
      <c r="AE73" s="965"/>
      <c r="AF73" s="965">
        <v>434</v>
      </c>
      <c r="AG73" s="965"/>
      <c r="AH73" s="965"/>
      <c r="AI73" s="965"/>
      <c r="AJ73" s="965"/>
      <c r="AK73" s="965" t="s">
        <v>546</v>
      </c>
      <c r="AL73" s="965"/>
      <c r="AM73" s="965"/>
      <c r="AN73" s="965"/>
      <c r="AO73" s="965"/>
      <c r="AP73" s="965" t="s">
        <v>546</v>
      </c>
      <c r="AQ73" s="965"/>
      <c r="AR73" s="965"/>
      <c r="AS73" s="965"/>
      <c r="AT73" s="965"/>
      <c r="AU73" s="965" t="s">
        <v>546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551</v>
      </c>
      <c r="C74" s="969"/>
      <c r="D74" s="969"/>
      <c r="E74" s="969"/>
      <c r="F74" s="969"/>
      <c r="G74" s="969"/>
      <c r="H74" s="969"/>
      <c r="I74" s="969"/>
      <c r="J74" s="969"/>
      <c r="K74" s="969"/>
      <c r="L74" s="969"/>
      <c r="M74" s="969"/>
      <c r="N74" s="969"/>
      <c r="O74" s="969"/>
      <c r="P74" s="970"/>
      <c r="Q74" s="971">
        <v>732</v>
      </c>
      <c r="R74" s="965"/>
      <c r="S74" s="965"/>
      <c r="T74" s="965"/>
      <c r="U74" s="965"/>
      <c r="V74" s="965">
        <v>706</v>
      </c>
      <c r="W74" s="965"/>
      <c r="X74" s="965"/>
      <c r="Y74" s="965"/>
      <c r="Z74" s="965"/>
      <c r="AA74" s="965">
        <v>26</v>
      </c>
      <c r="AB74" s="965"/>
      <c r="AC74" s="965"/>
      <c r="AD74" s="965"/>
      <c r="AE74" s="965"/>
      <c r="AF74" s="965">
        <v>26</v>
      </c>
      <c r="AG74" s="965"/>
      <c r="AH74" s="965"/>
      <c r="AI74" s="965"/>
      <c r="AJ74" s="965"/>
      <c r="AK74" s="965">
        <v>36</v>
      </c>
      <c r="AL74" s="965"/>
      <c r="AM74" s="965"/>
      <c r="AN74" s="965"/>
      <c r="AO74" s="965"/>
      <c r="AP74" s="965">
        <v>294</v>
      </c>
      <c r="AQ74" s="965"/>
      <c r="AR74" s="965"/>
      <c r="AS74" s="965"/>
      <c r="AT74" s="965"/>
      <c r="AU74" s="965">
        <v>196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552</v>
      </c>
      <c r="C75" s="969"/>
      <c r="D75" s="969"/>
      <c r="E75" s="969"/>
      <c r="F75" s="969"/>
      <c r="G75" s="969"/>
      <c r="H75" s="969"/>
      <c r="I75" s="969"/>
      <c r="J75" s="969"/>
      <c r="K75" s="969"/>
      <c r="L75" s="969"/>
      <c r="M75" s="969"/>
      <c r="N75" s="969"/>
      <c r="O75" s="969"/>
      <c r="P75" s="970"/>
      <c r="Q75" s="972">
        <v>713</v>
      </c>
      <c r="R75" s="973"/>
      <c r="S75" s="973"/>
      <c r="T75" s="973"/>
      <c r="U75" s="974"/>
      <c r="V75" s="975">
        <v>692</v>
      </c>
      <c r="W75" s="973"/>
      <c r="X75" s="973"/>
      <c r="Y75" s="973"/>
      <c r="Z75" s="974"/>
      <c r="AA75" s="975">
        <v>21</v>
      </c>
      <c r="AB75" s="973"/>
      <c r="AC75" s="973"/>
      <c r="AD75" s="973"/>
      <c r="AE75" s="974"/>
      <c r="AF75" s="975">
        <v>21</v>
      </c>
      <c r="AG75" s="973"/>
      <c r="AH75" s="973"/>
      <c r="AI75" s="973"/>
      <c r="AJ75" s="974"/>
      <c r="AK75" s="975" t="s">
        <v>546</v>
      </c>
      <c r="AL75" s="973"/>
      <c r="AM75" s="973"/>
      <c r="AN75" s="973"/>
      <c r="AO75" s="974"/>
      <c r="AP75" s="975">
        <v>6019</v>
      </c>
      <c r="AQ75" s="973"/>
      <c r="AR75" s="973"/>
      <c r="AS75" s="973"/>
      <c r="AT75" s="974"/>
      <c r="AU75" s="975">
        <v>343</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553</v>
      </c>
      <c r="C76" s="969"/>
      <c r="D76" s="969"/>
      <c r="E76" s="969"/>
      <c r="F76" s="969"/>
      <c r="G76" s="969"/>
      <c r="H76" s="969"/>
      <c r="I76" s="969"/>
      <c r="J76" s="969"/>
      <c r="K76" s="969"/>
      <c r="L76" s="969"/>
      <c r="M76" s="969"/>
      <c r="N76" s="969"/>
      <c r="O76" s="969"/>
      <c r="P76" s="970"/>
      <c r="Q76" s="972">
        <v>465</v>
      </c>
      <c r="R76" s="973"/>
      <c r="S76" s="973"/>
      <c r="T76" s="973"/>
      <c r="U76" s="974"/>
      <c r="V76" s="975">
        <v>367</v>
      </c>
      <c r="W76" s="973"/>
      <c r="X76" s="973"/>
      <c r="Y76" s="973"/>
      <c r="Z76" s="974"/>
      <c r="AA76" s="975">
        <v>98</v>
      </c>
      <c r="AB76" s="973"/>
      <c r="AC76" s="973"/>
      <c r="AD76" s="973"/>
      <c r="AE76" s="974"/>
      <c r="AF76" s="975">
        <v>98</v>
      </c>
      <c r="AG76" s="973"/>
      <c r="AH76" s="973"/>
      <c r="AI76" s="973"/>
      <c r="AJ76" s="974"/>
      <c r="AK76" s="975">
        <v>170</v>
      </c>
      <c r="AL76" s="973"/>
      <c r="AM76" s="973"/>
      <c r="AN76" s="973"/>
      <c r="AO76" s="974"/>
      <c r="AP76" s="975" t="s">
        <v>546</v>
      </c>
      <c r="AQ76" s="973"/>
      <c r="AR76" s="973"/>
      <c r="AS76" s="973"/>
      <c r="AT76" s="974"/>
      <c r="AU76" s="975" t="s">
        <v>546</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554</v>
      </c>
      <c r="C77" s="969"/>
      <c r="D77" s="969"/>
      <c r="E77" s="969"/>
      <c r="F77" s="969"/>
      <c r="G77" s="969"/>
      <c r="H77" s="969"/>
      <c r="I77" s="969"/>
      <c r="J77" s="969"/>
      <c r="K77" s="969"/>
      <c r="L77" s="969"/>
      <c r="M77" s="969"/>
      <c r="N77" s="969"/>
      <c r="O77" s="969"/>
      <c r="P77" s="970"/>
      <c r="Q77" s="972">
        <v>633531</v>
      </c>
      <c r="R77" s="973"/>
      <c r="S77" s="973"/>
      <c r="T77" s="973"/>
      <c r="U77" s="974"/>
      <c r="V77" s="975">
        <v>615938</v>
      </c>
      <c r="W77" s="973"/>
      <c r="X77" s="973"/>
      <c r="Y77" s="973"/>
      <c r="Z77" s="974"/>
      <c r="AA77" s="975">
        <v>17593</v>
      </c>
      <c r="AB77" s="973"/>
      <c r="AC77" s="973"/>
      <c r="AD77" s="973"/>
      <c r="AE77" s="974"/>
      <c r="AF77" s="975">
        <v>17593</v>
      </c>
      <c r="AG77" s="973"/>
      <c r="AH77" s="973"/>
      <c r="AI77" s="973"/>
      <c r="AJ77" s="974"/>
      <c r="AK77" s="975">
        <v>7898</v>
      </c>
      <c r="AL77" s="973"/>
      <c r="AM77" s="973"/>
      <c r="AN77" s="973"/>
      <c r="AO77" s="974"/>
      <c r="AP77" s="975" t="s">
        <v>546</v>
      </c>
      <c r="AQ77" s="973"/>
      <c r="AR77" s="973"/>
      <c r="AS77" s="973"/>
      <c r="AT77" s="974"/>
      <c r="AU77" s="975" t="s">
        <v>546</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18201</v>
      </c>
      <c r="AG88" s="953"/>
      <c r="AH88" s="953"/>
      <c r="AI88" s="953"/>
      <c r="AJ88" s="953"/>
      <c r="AK88" s="957"/>
      <c r="AL88" s="957"/>
      <c r="AM88" s="957"/>
      <c r="AN88" s="957"/>
      <c r="AO88" s="957"/>
      <c r="AP88" s="953">
        <v>7001</v>
      </c>
      <c r="AQ88" s="953"/>
      <c r="AR88" s="953"/>
      <c r="AS88" s="953"/>
      <c r="AT88" s="953"/>
      <c r="AU88" s="953">
        <v>855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532</v>
      </c>
      <c r="CS102" s="945"/>
      <c r="CT102" s="945"/>
      <c r="CU102" s="945"/>
      <c r="CV102" s="946"/>
      <c r="CW102" s="944">
        <v>71</v>
      </c>
      <c r="CX102" s="945"/>
      <c r="CY102" s="945"/>
      <c r="CZ102" s="945"/>
      <c r="DA102" s="946"/>
      <c r="DB102" s="944" t="s">
        <v>558</v>
      </c>
      <c r="DC102" s="945"/>
      <c r="DD102" s="945"/>
      <c r="DE102" s="945"/>
      <c r="DF102" s="946"/>
      <c r="DG102" s="944" t="s">
        <v>558</v>
      </c>
      <c r="DH102" s="945"/>
      <c r="DI102" s="945"/>
      <c r="DJ102" s="945"/>
      <c r="DK102" s="946"/>
      <c r="DL102" s="944">
        <v>1505</v>
      </c>
      <c r="DM102" s="945"/>
      <c r="DN102" s="945"/>
      <c r="DO102" s="945"/>
      <c r="DP102" s="946"/>
      <c r="DQ102" s="944">
        <v>1505</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20636419</v>
      </c>
      <c r="AB110" s="871"/>
      <c r="AC110" s="871"/>
      <c r="AD110" s="871"/>
      <c r="AE110" s="872"/>
      <c r="AF110" s="873">
        <v>20297424</v>
      </c>
      <c r="AG110" s="871"/>
      <c r="AH110" s="871"/>
      <c r="AI110" s="871"/>
      <c r="AJ110" s="872"/>
      <c r="AK110" s="873">
        <v>20965367</v>
      </c>
      <c r="AL110" s="871"/>
      <c r="AM110" s="871"/>
      <c r="AN110" s="871"/>
      <c r="AO110" s="872"/>
      <c r="AP110" s="874">
        <v>20.8</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198760481</v>
      </c>
      <c r="BR110" s="798"/>
      <c r="BS110" s="798"/>
      <c r="BT110" s="798"/>
      <c r="BU110" s="798"/>
      <c r="BV110" s="798">
        <v>197487695</v>
      </c>
      <c r="BW110" s="798"/>
      <c r="BX110" s="798"/>
      <c r="BY110" s="798"/>
      <c r="BZ110" s="798"/>
      <c r="CA110" s="798">
        <v>200008096</v>
      </c>
      <c r="CB110" s="798"/>
      <c r="CC110" s="798"/>
      <c r="CD110" s="798"/>
      <c r="CE110" s="798"/>
      <c r="CF110" s="859">
        <v>198</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6158530</v>
      </c>
      <c r="BR111" s="769"/>
      <c r="BS111" s="769"/>
      <c r="BT111" s="769"/>
      <c r="BU111" s="769"/>
      <c r="BV111" s="769">
        <v>4944756</v>
      </c>
      <c r="BW111" s="769"/>
      <c r="BX111" s="769"/>
      <c r="BY111" s="769"/>
      <c r="BZ111" s="769"/>
      <c r="CA111" s="769">
        <v>3988889</v>
      </c>
      <c r="CB111" s="769"/>
      <c r="CC111" s="769"/>
      <c r="CD111" s="769"/>
      <c r="CE111" s="769"/>
      <c r="CF111" s="846">
        <v>3.9</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121667</v>
      </c>
      <c r="AB112" s="782"/>
      <c r="AC112" s="782"/>
      <c r="AD112" s="782"/>
      <c r="AE112" s="783"/>
      <c r="AF112" s="784">
        <v>131667</v>
      </c>
      <c r="AG112" s="782"/>
      <c r="AH112" s="782"/>
      <c r="AI112" s="782"/>
      <c r="AJ112" s="783"/>
      <c r="AK112" s="784">
        <v>141667</v>
      </c>
      <c r="AL112" s="782"/>
      <c r="AM112" s="782"/>
      <c r="AN112" s="782"/>
      <c r="AO112" s="783"/>
      <c r="AP112" s="752">
        <v>0.1</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118279159</v>
      </c>
      <c r="BR112" s="769"/>
      <c r="BS112" s="769"/>
      <c r="BT112" s="769"/>
      <c r="BU112" s="769"/>
      <c r="BV112" s="769">
        <v>110520481</v>
      </c>
      <c r="BW112" s="769"/>
      <c r="BX112" s="769"/>
      <c r="BY112" s="769"/>
      <c r="BZ112" s="769"/>
      <c r="CA112" s="769">
        <v>102585733</v>
      </c>
      <c r="CB112" s="769"/>
      <c r="CC112" s="769"/>
      <c r="CD112" s="769"/>
      <c r="CE112" s="769"/>
      <c r="CF112" s="846">
        <v>101.6</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1813</v>
      </c>
      <c r="DH112" s="769"/>
      <c r="DI112" s="769"/>
      <c r="DJ112" s="769"/>
      <c r="DK112" s="769"/>
      <c r="DL112" s="769">
        <v>990</v>
      </c>
      <c r="DM112" s="769"/>
      <c r="DN112" s="769"/>
      <c r="DO112" s="769"/>
      <c r="DP112" s="769"/>
      <c r="DQ112" s="769">
        <v>421</v>
      </c>
      <c r="DR112" s="769"/>
      <c r="DS112" s="769"/>
      <c r="DT112" s="769"/>
      <c r="DU112" s="769"/>
      <c r="DV112" s="821">
        <v>0</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11174905</v>
      </c>
      <c r="AB113" s="907"/>
      <c r="AC113" s="907"/>
      <c r="AD113" s="907"/>
      <c r="AE113" s="908"/>
      <c r="AF113" s="909">
        <v>10122844</v>
      </c>
      <c r="AG113" s="907"/>
      <c r="AH113" s="907"/>
      <c r="AI113" s="907"/>
      <c r="AJ113" s="908"/>
      <c r="AK113" s="909">
        <v>9803912</v>
      </c>
      <c r="AL113" s="907"/>
      <c r="AM113" s="907"/>
      <c r="AN113" s="907"/>
      <c r="AO113" s="908"/>
      <c r="AP113" s="910">
        <v>9.6999999999999993</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1126756</v>
      </c>
      <c r="BR113" s="769"/>
      <c r="BS113" s="769"/>
      <c r="BT113" s="769"/>
      <c r="BU113" s="769"/>
      <c r="BV113" s="769">
        <v>1139622</v>
      </c>
      <c r="BW113" s="769"/>
      <c r="BX113" s="769"/>
      <c r="BY113" s="769"/>
      <c r="BZ113" s="769"/>
      <c r="CA113" s="769">
        <v>855840</v>
      </c>
      <c r="CB113" s="769"/>
      <c r="CC113" s="769"/>
      <c r="CD113" s="769"/>
      <c r="CE113" s="769"/>
      <c r="CF113" s="846">
        <v>0.8</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5834393</v>
      </c>
      <c r="DH113" s="782"/>
      <c r="DI113" s="782"/>
      <c r="DJ113" s="782"/>
      <c r="DK113" s="783"/>
      <c r="DL113" s="784">
        <v>4861580</v>
      </c>
      <c r="DM113" s="782"/>
      <c r="DN113" s="782"/>
      <c r="DO113" s="782"/>
      <c r="DP113" s="783"/>
      <c r="DQ113" s="784">
        <v>3923048</v>
      </c>
      <c r="DR113" s="782"/>
      <c r="DS113" s="782"/>
      <c r="DT113" s="782"/>
      <c r="DU113" s="783"/>
      <c r="DV113" s="752">
        <v>3.9</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195678</v>
      </c>
      <c r="AB114" s="782"/>
      <c r="AC114" s="782"/>
      <c r="AD114" s="782"/>
      <c r="AE114" s="783"/>
      <c r="AF114" s="784">
        <v>200218</v>
      </c>
      <c r="AG114" s="782"/>
      <c r="AH114" s="782"/>
      <c r="AI114" s="782"/>
      <c r="AJ114" s="783"/>
      <c r="AK114" s="784">
        <v>150692</v>
      </c>
      <c r="AL114" s="782"/>
      <c r="AM114" s="782"/>
      <c r="AN114" s="782"/>
      <c r="AO114" s="783"/>
      <c r="AP114" s="752">
        <v>0.1</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29719381</v>
      </c>
      <c r="BR114" s="769"/>
      <c r="BS114" s="769"/>
      <c r="BT114" s="769"/>
      <c r="BU114" s="769"/>
      <c r="BV114" s="769">
        <v>30167804</v>
      </c>
      <c r="BW114" s="769"/>
      <c r="BX114" s="769"/>
      <c r="BY114" s="769"/>
      <c r="BZ114" s="769"/>
      <c r="CA114" s="769">
        <v>30505370</v>
      </c>
      <c r="CB114" s="769"/>
      <c r="CC114" s="769"/>
      <c r="CD114" s="769"/>
      <c r="CE114" s="769"/>
      <c r="CF114" s="846">
        <v>30.2</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645584</v>
      </c>
      <c r="AB115" s="907"/>
      <c r="AC115" s="907"/>
      <c r="AD115" s="907"/>
      <c r="AE115" s="908"/>
      <c r="AF115" s="909">
        <v>490793</v>
      </c>
      <c r="AG115" s="907"/>
      <c r="AH115" s="907"/>
      <c r="AI115" s="907"/>
      <c r="AJ115" s="908"/>
      <c r="AK115" s="909">
        <v>461013</v>
      </c>
      <c r="AL115" s="907"/>
      <c r="AM115" s="907"/>
      <c r="AN115" s="907"/>
      <c r="AO115" s="908"/>
      <c r="AP115" s="910">
        <v>0.5</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v>8886047</v>
      </c>
      <c r="BR115" s="769"/>
      <c r="BS115" s="769"/>
      <c r="BT115" s="769"/>
      <c r="BU115" s="769"/>
      <c r="BV115" s="769">
        <v>7860840</v>
      </c>
      <c r="BW115" s="769"/>
      <c r="BX115" s="769"/>
      <c r="BY115" s="769"/>
      <c r="BZ115" s="769"/>
      <c r="CA115" s="769">
        <v>1647789</v>
      </c>
      <c r="CB115" s="769"/>
      <c r="CC115" s="769"/>
      <c r="CD115" s="769"/>
      <c r="CE115" s="769"/>
      <c r="CF115" s="846">
        <v>1.6</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233884</v>
      </c>
      <c r="DH115" s="782"/>
      <c r="DI115" s="782"/>
      <c r="DJ115" s="782"/>
      <c r="DK115" s="783"/>
      <c r="DL115" s="784">
        <v>5294</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8752</v>
      </c>
      <c r="AB116" s="782"/>
      <c r="AC116" s="782"/>
      <c r="AD116" s="782"/>
      <c r="AE116" s="783"/>
      <c r="AF116" s="784">
        <v>7526</v>
      </c>
      <c r="AG116" s="782"/>
      <c r="AH116" s="782"/>
      <c r="AI116" s="782"/>
      <c r="AJ116" s="783"/>
      <c r="AK116" s="784">
        <v>2308</v>
      </c>
      <c r="AL116" s="782"/>
      <c r="AM116" s="782"/>
      <c r="AN116" s="782"/>
      <c r="AO116" s="783"/>
      <c r="AP116" s="752">
        <v>0</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9240</v>
      </c>
      <c r="DH116" s="782"/>
      <c r="DI116" s="782"/>
      <c r="DJ116" s="782"/>
      <c r="DK116" s="783"/>
      <c r="DL116" s="784">
        <v>6492</v>
      </c>
      <c r="DM116" s="782"/>
      <c r="DN116" s="782"/>
      <c r="DO116" s="782"/>
      <c r="DP116" s="783"/>
      <c r="DQ116" s="784">
        <v>3820</v>
      </c>
      <c r="DR116" s="782"/>
      <c r="DS116" s="782"/>
      <c r="DT116" s="782"/>
      <c r="DU116" s="783"/>
      <c r="DV116" s="752">
        <v>0</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32783005</v>
      </c>
      <c r="AB117" s="893"/>
      <c r="AC117" s="893"/>
      <c r="AD117" s="893"/>
      <c r="AE117" s="894"/>
      <c r="AF117" s="896">
        <v>31250472</v>
      </c>
      <c r="AG117" s="893"/>
      <c r="AH117" s="893"/>
      <c r="AI117" s="893"/>
      <c r="AJ117" s="894"/>
      <c r="AK117" s="896">
        <v>31524959</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362930354</v>
      </c>
      <c r="BR118" s="856"/>
      <c r="BS118" s="856"/>
      <c r="BT118" s="856"/>
      <c r="BU118" s="856"/>
      <c r="BV118" s="856">
        <v>352121198</v>
      </c>
      <c r="BW118" s="856"/>
      <c r="BX118" s="856"/>
      <c r="BY118" s="856"/>
      <c r="BZ118" s="856"/>
      <c r="CA118" s="856">
        <v>339591717</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44884403</v>
      </c>
      <c r="BR119" s="798"/>
      <c r="BS119" s="798"/>
      <c r="BT119" s="798"/>
      <c r="BU119" s="798"/>
      <c r="BV119" s="798">
        <v>48632203</v>
      </c>
      <c r="BW119" s="798"/>
      <c r="BX119" s="798"/>
      <c r="BY119" s="798"/>
      <c r="BZ119" s="798"/>
      <c r="CA119" s="798">
        <v>49903331</v>
      </c>
      <c r="CB119" s="798"/>
      <c r="CC119" s="798"/>
      <c r="CD119" s="798"/>
      <c r="CE119" s="798"/>
      <c r="CF119" s="859">
        <v>49.4</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79200</v>
      </c>
      <c r="DH119" s="715"/>
      <c r="DI119" s="715"/>
      <c r="DJ119" s="715"/>
      <c r="DK119" s="716"/>
      <c r="DL119" s="717">
        <v>70400</v>
      </c>
      <c r="DM119" s="715"/>
      <c r="DN119" s="715"/>
      <c r="DO119" s="715"/>
      <c r="DP119" s="716"/>
      <c r="DQ119" s="717">
        <v>61600</v>
      </c>
      <c r="DR119" s="715"/>
      <c r="DS119" s="715"/>
      <c r="DT119" s="715"/>
      <c r="DU119" s="716"/>
      <c r="DV119" s="805">
        <v>0.1</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51920908</v>
      </c>
      <c r="BR120" s="769"/>
      <c r="BS120" s="769"/>
      <c r="BT120" s="769"/>
      <c r="BU120" s="769"/>
      <c r="BV120" s="769">
        <v>49860434</v>
      </c>
      <c r="BW120" s="769"/>
      <c r="BX120" s="769"/>
      <c r="BY120" s="769"/>
      <c r="BZ120" s="769"/>
      <c r="CA120" s="769">
        <v>49491364</v>
      </c>
      <c r="CB120" s="769"/>
      <c r="CC120" s="769"/>
      <c r="CD120" s="769"/>
      <c r="CE120" s="769"/>
      <c r="CF120" s="846">
        <v>49</v>
      </c>
      <c r="CG120" s="847"/>
      <c r="CH120" s="847"/>
      <c r="CI120" s="847"/>
      <c r="CJ120" s="847"/>
      <c r="CK120" s="848" t="s">
        <v>440</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110930940</v>
      </c>
      <c r="DH120" s="798"/>
      <c r="DI120" s="798"/>
      <c r="DJ120" s="798"/>
      <c r="DK120" s="798"/>
      <c r="DL120" s="798">
        <v>103437083</v>
      </c>
      <c r="DM120" s="798"/>
      <c r="DN120" s="798"/>
      <c r="DO120" s="798"/>
      <c r="DP120" s="798"/>
      <c r="DQ120" s="798">
        <v>95967657</v>
      </c>
      <c r="DR120" s="798"/>
      <c r="DS120" s="798"/>
      <c r="DT120" s="798"/>
      <c r="DU120" s="798"/>
      <c r="DV120" s="799">
        <v>95</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269617</v>
      </c>
      <c r="AB121" s="782"/>
      <c r="AC121" s="782"/>
      <c r="AD121" s="782"/>
      <c r="AE121" s="783"/>
      <c r="AF121" s="784">
        <v>239039</v>
      </c>
      <c r="AG121" s="782"/>
      <c r="AH121" s="782"/>
      <c r="AI121" s="782"/>
      <c r="AJ121" s="783"/>
      <c r="AK121" s="784">
        <v>213464</v>
      </c>
      <c r="AL121" s="782"/>
      <c r="AM121" s="782"/>
      <c r="AN121" s="782"/>
      <c r="AO121" s="783"/>
      <c r="AP121" s="752">
        <v>0.2</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198587083</v>
      </c>
      <c r="BR121" s="856"/>
      <c r="BS121" s="856"/>
      <c r="BT121" s="856"/>
      <c r="BU121" s="856"/>
      <c r="BV121" s="856">
        <v>197059255</v>
      </c>
      <c r="BW121" s="856"/>
      <c r="BX121" s="856"/>
      <c r="BY121" s="856"/>
      <c r="BZ121" s="856"/>
      <c r="CA121" s="856">
        <v>197312066</v>
      </c>
      <c r="CB121" s="856"/>
      <c r="CC121" s="856"/>
      <c r="CD121" s="856"/>
      <c r="CE121" s="856"/>
      <c r="CF121" s="857">
        <v>195.3</v>
      </c>
      <c r="CG121" s="858"/>
      <c r="CH121" s="858"/>
      <c r="CI121" s="858"/>
      <c r="CJ121" s="858"/>
      <c r="CK121" s="849"/>
      <c r="CL121" s="810"/>
      <c r="CM121" s="810"/>
      <c r="CN121" s="810"/>
      <c r="CO121" s="811"/>
      <c r="CP121" s="826" t="s">
        <v>443</v>
      </c>
      <c r="CQ121" s="827"/>
      <c r="CR121" s="827"/>
      <c r="CS121" s="827"/>
      <c r="CT121" s="827"/>
      <c r="CU121" s="827"/>
      <c r="CV121" s="827"/>
      <c r="CW121" s="827"/>
      <c r="CX121" s="827"/>
      <c r="CY121" s="827"/>
      <c r="CZ121" s="827"/>
      <c r="DA121" s="827"/>
      <c r="DB121" s="827"/>
      <c r="DC121" s="827"/>
      <c r="DD121" s="827"/>
      <c r="DE121" s="827"/>
      <c r="DF121" s="828"/>
      <c r="DG121" s="768">
        <v>5470186</v>
      </c>
      <c r="DH121" s="769"/>
      <c r="DI121" s="769"/>
      <c r="DJ121" s="769"/>
      <c r="DK121" s="769"/>
      <c r="DL121" s="769">
        <v>5780556</v>
      </c>
      <c r="DM121" s="769"/>
      <c r="DN121" s="769"/>
      <c r="DO121" s="769"/>
      <c r="DP121" s="769"/>
      <c r="DQ121" s="769">
        <v>5459963</v>
      </c>
      <c r="DR121" s="769"/>
      <c r="DS121" s="769"/>
      <c r="DT121" s="769"/>
      <c r="DU121" s="769"/>
      <c r="DV121" s="821">
        <v>5.4</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444</v>
      </c>
      <c r="AB122" s="782"/>
      <c r="AC122" s="782"/>
      <c r="AD122" s="782"/>
      <c r="AE122" s="783"/>
      <c r="AF122" s="784" t="s">
        <v>444</v>
      </c>
      <c r="AG122" s="782"/>
      <c r="AH122" s="782"/>
      <c r="AI122" s="782"/>
      <c r="AJ122" s="783"/>
      <c r="AK122" s="784" t="s">
        <v>444</v>
      </c>
      <c r="AL122" s="782"/>
      <c r="AM122" s="782"/>
      <c r="AN122" s="782"/>
      <c r="AO122" s="783"/>
      <c r="AP122" s="752" t="s">
        <v>444</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445</v>
      </c>
      <c r="BP122" s="836"/>
      <c r="BQ122" s="837">
        <v>295392394</v>
      </c>
      <c r="BR122" s="838"/>
      <c r="BS122" s="838"/>
      <c r="BT122" s="838"/>
      <c r="BU122" s="838"/>
      <c r="BV122" s="838">
        <v>295551892</v>
      </c>
      <c r="BW122" s="838"/>
      <c r="BX122" s="838"/>
      <c r="BY122" s="838"/>
      <c r="BZ122" s="838"/>
      <c r="CA122" s="838">
        <v>296706761</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964141</v>
      </c>
      <c r="DH122" s="769"/>
      <c r="DI122" s="769"/>
      <c r="DJ122" s="769"/>
      <c r="DK122" s="769"/>
      <c r="DL122" s="769">
        <v>606144</v>
      </c>
      <c r="DM122" s="769"/>
      <c r="DN122" s="769"/>
      <c r="DO122" s="769"/>
      <c r="DP122" s="769"/>
      <c r="DQ122" s="769">
        <v>550000</v>
      </c>
      <c r="DR122" s="769"/>
      <c r="DS122" s="769"/>
      <c r="DT122" s="769"/>
      <c r="DU122" s="769"/>
      <c r="DV122" s="821">
        <v>0.5</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2822</v>
      </c>
      <c r="AB123" s="782"/>
      <c r="AC123" s="782"/>
      <c r="AD123" s="782"/>
      <c r="AE123" s="783"/>
      <c r="AF123" s="784">
        <v>2748</v>
      </c>
      <c r="AG123" s="782"/>
      <c r="AH123" s="782"/>
      <c r="AI123" s="782"/>
      <c r="AJ123" s="783"/>
      <c r="AK123" s="784">
        <v>2672</v>
      </c>
      <c r="AL123" s="782"/>
      <c r="AM123" s="782"/>
      <c r="AN123" s="782"/>
      <c r="AO123" s="783"/>
      <c r="AP123" s="752">
        <v>0</v>
      </c>
      <c r="AQ123" s="753"/>
      <c r="AR123" s="753"/>
      <c r="AS123" s="753"/>
      <c r="AT123" s="754"/>
      <c r="AU123" s="832" t="s">
        <v>446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67.900000000000006</v>
      </c>
      <c r="BR123" s="830"/>
      <c r="BS123" s="830"/>
      <c r="BT123" s="830"/>
      <c r="BU123" s="830"/>
      <c r="BV123" s="830">
        <v>56.5</v>
      </c>
      <c r="BW123" s="830"/>
      <c r="BX123" s="830"/>
      <c r="BY123" s="830"/>
      <c r="BZ123" s="830"/>
      <c r="CA123" s="830">
        <v>42.4</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v>695818</v>
      </c>
      <c r="DH123" s="782"/>
      <c r="DI123" s="782"/>
      <c r="DJ123" s="782"/>
      <c r="DK123" s="783"/>
      <c r="DL123" s="784">
        <v>617958</v>
      </c>
      <c r="DM123" s="782"/>
      <c r="DN123" s="782"/>
      <c r="DO123" s="782"/>
      <c r="DP123" s="783"/>
      <c r="DQ123" s="784">
        <v>539961</v>
      </c>
      <c r="DR123" s="782"/>
      <c r="DS123" s="782"/>
      <c r="DT123" s="782"/>
      <c r="DU123" s="783"/>
      <c r="DV123" s="752">
        <v>0.5</v>
      </c>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447</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448</v>
      </c>
      <c r="CL125" s="808"/>
      <c r="CM125" s="808"/>
      <c r="CN125" s="808"/>
      <c r="CO125" s="809"/>
      <c r="CP125" s="814" t="s">
        <v>449</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373145</v>
      </c>
      <c r="AB126" s="782"/>
      <c r="AC126" s="782"/>
      <c r="AD126" s="782"/>
      <c r="AE126" s="783"/>
      <c r="AF126" s="784">
        <v>249006</v>
      </c>
      <c r="AG126" s="782"/>
      <c r="AH126" s="782"/>
      <c r="AI126" s="782"/>
      <c r="AJ126" s="783"/>
      <c r="AK126" s="784">
        <v>244877</v>
      </c>
      <c r="AL126" s="782"/>
      <c r="AM126" s="782"/>
      <c r="AN126" s="782"/>
      <c r="AO126" s="783"/>
      <c r="AP126" s="752">
        <v>0.2</v>
      </c>
      <c r="AQ126" s="753"/>
      <c r="AR126" s="753"/>
      <c r="AS126" s="753"/>
      <c r="AT126" s="754"/>
      <c r="AU126" s="233"/>
      <c r="AV126" s="233"/>
      <c r="AW126" s="233"/>
      <c r="AX126" s="804" t="s">
        <v>450</v>
      </c>
      <c r="AY126" s="762"/>
      <c r="AZ126" s="762"/>
      <c r="BA126" s="762"/>
      <c r="BB126" s="762"/>
      <c r="BC126" s="762"/>
      <c r="BD126" s="762"/>
      <c r="BE126" s="763"/>
      <c r="BF126" s="761" t="s">
        <v>451</v>
      </c>
      <c r="BG126" s="762"/>
      <c r="BH126" s="762"/>
      <c r="BI126" s="762"/>
      <c r="BJ126" s="762"/>
      <c r="BK126" s="762"/>
      <c r="BL126" s="763"/>
      <c r="BM126" s="761" t="s">
        <v>452</v>
      </c>
      <c r="BN126" s="762"/>
      <c r="BO126" s="762"/>
      <c r="BP126" s="762"/>
      <c r="BQ126" s="762"/>
      <c r="BR126" s="762"/>
      <c r="BS126" s="763"/>
      <c r="BT126" s="761" t="s">
        <v>453</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454</v>
      </c>
      <c r="CQ126" s="766"/>
      <c r="CR126" s="766"/>
      <c r="CS126" s="766"/>
      <c r="CT126" s="766"/>
      <c r="CU126" s="766"/>
      <c r="CV126" s="766"/>
      <c r="CW126" s="766"/>
      <c r="CX126" s="766"/>
      <c r="CY126" s="766"/>
      <c r="CZ126" s="766"/>
      <c r="DA126" s="766"/>
      <c r="DB126" s="766"/>
      <c r="DC126" s="766"/>
      <c r="DD126" s="766"/>
      <c r="DE126" s="766"/>
      <c r="DF126" s="767"/>
      <c r="DG126" s="768">
        <v>6823386</v>
      </c>
      <c r="DH126" s="769"/>
      <c r="DI126" s="769"/>
      <c r="DJ126" s="769"/>
      <c r="DK126" s="769"/>
      <c r="DL126" s="769">
        <v>6044727</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455</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456</v>
      </c>
      <c r="AY127" s="756"/>
      <c r="AZ127" s="756"/>
      <c r="BA127" s="756"/>
      <c r="BB127" s="756"/>
      <c r="BC127" s="756"/>
      <c r="BD127" s="756"/>
      <c r="BE127" s="757"/>
      <c r="BF127" s="758" t="s">
        <v>113</v>
      </c>
      <c r="BG127" s="759"/>
      <c r="BH127" s="759"/>
      <c r="BI127" s="759"/>
      <c r="BJ127" s="759"/>
      <c r="BK127" s="759"/>
      <c r="BL127" s="760"/>
      <c r="BM127" s="758">
        <v>11.25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457</v>
      </c>
      <c r="CQ127" s="750"/>
      <c r="CR127" s="750"/>
      <c r="CS127" s="750"/>
      <c r="CT127" s="750"/>
      <c r="CU127" s="750"/>
      <c r="CV127" s="750"/>
      <c r="CW127" s="750"/>
      <c r="CX127" s="750"/>
      <c r="CY127" s="750"/>
      <c r="CZ127" s="750"/>
      <c r="DA127" s="750"/>
      <c r="DB127" s="750"/>
      <c r="DC127" s="750"/>
      <c r="DD127" s="750"/>
      <c r="DE127" s="750"/>
      <c r="DF127" s="751"/>
      <c r="DG127" s="817">
        <v>2062661</v>
      </c>
      <c r="DH127" s="818"/>
      <c r="DI127" s="818"/>
      <c r="DJ127" s="818"/>
      <c r="DK127" s="818"/>
      <c r="DL127" s="818">
        <v>1816113</v>
      </c>
      <c r="DM127" s="818"/>
      <c r="DN127" s="818"/>
      <c r="DO127" s="818"/>
      <c r="DP127" s="818"/>
      <c r="DQ127" s="818">
        <v>1647789</v>
      </c>
      <c r="DR127" s="818"/>
      <c r="DS127" s="818"/>
      <c r="DT127" s="818"/>
      <c r="DU127" s="818"/>
      <c r="DV127" s="819">
        <v>1.6</v>
      </c>
      <c r="DW127" s="819"/>
      <c r="DX127" s="819"/>
      <c r="DY127" s="819"/>
      <c r="DZ127" s="820"/>
    </row>
    <row r="128" spans="1:130" s="197" customFormat="1" ht="26.25" customHeight="1">
      <c r="A128" s="793" t="s">
        <v>458</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459</v>
      </c>
      <c r="X128" s="795"/>
      <c r="Y128" s="795"/>
      <c r="Z128" s="796"/>
      <c r="AA128" s="721">
        <v>5038429</v>
      </c>
      <c r="AB128" s="722"/>
      <c r="AC128" s="722"/>
      <c r="AD128" s="722"/>
      <c r="AE128" s="723"/>
      <c r="AF128" s="724">
        <v>5604507</v>
      </c>
      <c r="AG128" s="722"/>
      <c r="AH128" s="722"/>
      <c r="AI128" s="722"/>
      <c r="AJ128" s="723"/>
      <c r="AK128" s="724">
        <v>5378778</v>
      </c>
      <c r="AL128" s="722"/>
      <c r="AM128" s="722"/>
      <c r="AN128" s="722"/>
      <c r="AO128" s="723"/>
      <c r="AP128" s="725"/>
      <c r="AQ128" s="726"/>
      <c r="AR128" s="726"/>
      <c r="AS128" s="726"/>
      <c r="AT128" s="727"/>
      <c r="AU128" s="235"/>
      <c r="AV128" s="235"/>
      <c r="AW128" s="235"/>
      <c r="AX128" s="770" t="s">
        <v>460</v>
      </c>
      <c r="AY128" s="766"/>
      <c r="AZ128" s="766"/>
      <c r="BA128" s="766"/>
      <c r="BB128" s="766"/>
      <c r="BC128" s="766"/>
      <c r="BD128" s="766"/>
      <c r="BE128" s="767"/>
      <c r="BF128" s="788" t="s">
        <v>113</v>
      </c>
      <c r="BG128" s="789"/>
      <c r="BH128" s="789"/>
      <c r="BI128" s="789"/>
      <c r="BJ128" s="789"/>
      <c r="BK128" s="789"/>
      <c r="BL128" s="790"/>
      <c r="BM128" s="788">
        <v>16.25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461</v>
      </c>
      <c r="X129" s="779"/>
      <c r="Y129" s="779"/>
      <c r="Z129" s="780"/>
      <c r="AA129" s="781">
        <v>117809844</v>
      </c>
      <c r="AB129" s="782"/>
      <c r="AC129" s="782"/>
      <c r="AD129" s="782"/>
      <c r="AE129" s="783"/>
      <c r="AF129" s="784">
        <v>118535407</v>
      </c>
      <c r="AG129" s="782"/>
      <c r="AH129" s="782"/>
      <c r="AI129" s="782"/>
      <c r="AJ129" s="783"/>
      <c r="AK129" s="784">
        <v>119710898</v>
      </c>
      <c r="AL129" s="782"/>
      <c r="AM129" s="782"/>
      <c r="AN129" s="782"/>
      <c r="AO129" s="783"/>
      <c r="AP129" s="785"/>
      <c r="AQ129" s="786"/>
      <c r="AR129" s="786"/>
      <c r="AS129" s="786"/>
      <c r="AT129" s="787"/>
      <c r="AU129" s="235"/>
      <c r="AV129" s="235"/>
      <c r="AW129" s="235"/>
      <c r="AX129" s="770" t="s">
        <v>462</v>
      </c>
      <c r="AY129" s="766"/>
      <c r="AZ129" s="766"/>
      <c r="BA129" s="766"/>
      <c r="BB129" s="766"/>
      <c r="BC129" s="766"/>
      <c r="BD129" s="766"/>
      <c r="BE129" s="767"/>
      <c r="BF129" s="771">
        <v>7.9</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463</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464</v>
      </c>
      <c r="X130" s="779"/>
      <c r="Y130" s="779"/>
      <c r="Z130" s="780"/>
      <c r="AA130" s="781">
        <v>18442676</v>
      </c>
      <c r="AB130" s="782"/>
      <c r="AC130" s="782"/>
      <c r="AD130" s="782"/>
      <c r="AE130" s="783"/>
      <c r="AF130" s="784">
        <v>18586154</v>
      </c>
      <c r="AG130" s="782"/>
      <c r="AH130" s="782"/>
      <c r="AI130" s="782"/>
      <c r="AJ130" s="783"/>
      <c r="AK130" s="784">
        <v>18697659</v>
      </c>
      <c r="AL130" s="782"/>
      <c r="AM130" s="782"/>
      <c r="AN130" s="782"/>
      <c r="AO130" s="783"/>
      <c r="AP130" s="785"/>
      <c r="AQ130" s="786"/>
      <c r="AR130" s="786"/>
      <c r="AS130" s="786"/>
      <c r="AT130" s="787"/>
      <c r="AU130" s="235"/>
      <c r="AV130" s="235"/>
      <c r="AW130" s="235"/>
      <c r="AX130" s="749" t="s">
        <v>465</v>
      </c>
      <c r="AY130" s="750"/>
      <c r="AZ130" s="750"/>
      <c r="BA130" s="750"/>
      <c r="BB130" s="750"/>
      <c r="BC130" s="750"/>
      <c r="BD130" s="750"/>
      <c r="BE130" s="751"/>
      <c r="BF130" s="703">
        <v>42.4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466</v>
      </c>
      <c r="X131" s="712"/>
      <c r="Y131" s="712"/>
      <c r="Z131" s="713"/>
      <c r="AA131" s="714">
        <v>99367168</v>
      </c>
      <c r="AB131" s="715"/>
      <c r="AC131" s="715"/>
      <c r="AD131" s="715"/>
      <c r="AE131" s="716"/>
      <c r="AF131" s="717">
        <v>99949253</v>
      </c>
      <c r="AG131" s="715"/>
      <c r="AH131" s="715"/>
      <c r="AI131" s="715"/>
      <c r="AJ131" s="716"/>
      <c r="AK131" s="717">
        <v>101013239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467</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468</v>
      </c>
      <c r="W132" s="735"/>
      <c r="X132" s="735"/>
      <c r="Y132" s="735"/>
      <c r="Z132" s="736"/>
      <c r="AA132" s="737">
        <v>9.3611394620000006</v>
      </c>
      <c r="AB132" s="738"/>
      <c r="AC132" s="738"/>
      <c r="AD132" s="738"/>
      <c r="AE132" s="739"/>
      <c r="AF132" s="740">
        <v>7.0633954059999997</v>
      </c>
      <c r="AG132" s="738"/>
      <c r="AH132" s="738"/>
      <c r="AI132" s="738"/>
      <c r="AJ132" s="739"/>
      <c r="AK132" s="740">
        <v>7.3738073750000002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469</v>
      </c>
      <c r="W133" s="744"/>
      <c r="X133" s="744"/>
      <c r="Y133" s="744"/>
      <c r="Z133" s="745"/>
      <c r="AA133" s="746">
        <v>10.1</v>
      </c>
      <c r="AB133" s="747"/>
      <c r="AC133" s="747"/>
      <c r="AD133" s="747"/>
      <c r="AE133" s="748"/>
      <c r="AF133" s="746">
        <v>9.1</v>
      </c>
      <c r="AG133" s="747"/>
      <c r="AH133" s="747"/>
      <c r="AI133" s="747"/>
      <c r="AJ133" s="748"/>
      <c r="AK133" s="746">
        <v>7.9</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7" t="s">
        <v>472</v>
      </c>
      <c r="L7" s="254"/>
      <c r="M7" s="255" t="s">
        <v>473</v>
      </c>
      <c r="N7" s="256"/>
    </row>
    <row r="8" spans="1:16">
      <c r="A8" s="248"/>
      <c r="B8" s="244"/>
      <c r="C8" s="244"/>
      <c r="D8" s="244"/>
      <c r="E8" s="244"/>
      <c r="F8" s="244"/>
      <c r="G8" s="257"/>
      <c r="H8" s="258"/>
      <c r="I8" s="258"/>
      <c r="J8" s="259"/>
      <c r="K8" s="1118"/>
      <c r="L8" s="260" t="s">
        <v>474</v>
      </c>
      <c r="M8" s="261" t="s">
        <v>475</v>
      </c>
      <c r="N8" s="262" t="s">
        <v>476</v>
      </c>
    </row>
    <row r="9" spans="1:16">
      <c r="A9" s="248"/>
      <c r="B9" s="244"/>
      <c r="C9" s="244"/>
      <c r="D9" s="244"/>
      <c r="E9" s="244"/>
      <c r="F9" s="244"/>
      <c r="G9" s="1131" t="s">
        <v>477</v>
      </c>
      <c r="H9" s="1132"/>
      <c r="I9" s="1132"/>
      <c r="J9" s="1133"/>
      <c r="K9" s="263">
        <v>30358955</v>
      </c>
      <c r="L9" s="264">
        <v>55808</v>
      </c>
      <c r="M9" s="265">
        <v>57075</v>
      </c>
      <c r="N9" s="266">
        <v>-2.2000000000000002</v>
      </c>
    </row>
    <row r="10" spans="1:16">
      <c r="A10" s="248"/>
      <c r="B10" s="244"/>
      <c r="C10" s="244"/>
      <c r="D10" s="244"/>
      <c r="E10" s="244"/>
      <c r="F10" s="244"/>
      <c r="G10" s="1131" t="s">
        <v>478</v>
      </c>
      <c r="H10" s="1132"/>
      <c r="I10" s="1132"/>
      <c r="J10" s="1133"/>
      <c r="K10" s="267">
        <v>1629218</v>
      </c>
      <c r="L10" s="268">
        <v>2995</v>
      </c>
      <c r="M10" s="269">
        <v>2378</v>
      </c>
      <c r="N10" s="270">
        <v>25.9</v>
      </c>
    </row>
    <row r="11" spans="1:16" ht="13.5" customHeight="1">
      <c r="A11" s="248"/>
      <c r="B11" s="244"/>
      <c r="C11" s="244"/>
      <c r="D11" s="244"/>
      <c r="E11" s="244"/>
      <c r="F11" s="244"/>
      <c r="G11" s="1131" t="s">
        <v>479</v>
      </c>
      <c r="H11" s="1132"/>
      <c r="I11" s="1132"/>
      <c r="J11" s="1133"/>
      <c r="K11" s="267">
        <v>132942</v>
      </c>
      <c r="L11" s="268">
        <v>244</v>
      </c>
      <c r="M11" s="269">
        <v>1348</v>
      </c>
      <c r="N11" s="270">
        <v>-81.900000000000006</v>
      </c>
    </row>
    <row r="12" spans="1:16" ht="13.5" customHeight="1">
      <c r="A12" s="248"/>
      <c r="B12" s="244"/>
      <c r="C12" s="244"/>
      <c r="D12" s="244"/>
      <c r="E12" s="244"/>
      <c r="F12" s="244"/>
      <c r="G12" s="1131" t="s">
        <v>480</v>
      </c>
      <c r="H12" s="1132"/>
      <c r="I12" s="1132"/>
      <c r="J12" s="1133"/>
      <c r="K12" s="267">
        <v>237697</v>
      </c>
      <c r="L12" s="268">
        <v>437</v>
      </c>
      <c r="M12" s="269">
        <v>648</v>
      </c>
      <c r="N12" s="270">
        <v>-32.6</v>
      </c>
    </row>
    <row r="13" spans="1:16" ht="13.5" customHeight="1">
      <c r="A13" s="248"/>
      <c r="B13" s="244"/>
      <c r="C13" s="244"/>
      <c r="D13" s="244"/>
      <c r="E13" s="244"/>
      <c r="F13" s="244"/>
      <c r="G13" s="1131" t="s">
        <v>481</v>
      </c>
      <c r="H13" s="1132"/>
      <c r="I13" s="1132"/>
      <c r="J13" s="1133"/>
      <c r="K13" s="267" t="s">
        <v>482</v>
      </c>
      <c r="L13" s="268" t="s">
        <v>482</v>
      </c>
      <c r="M13" s="269">
        <v>21</v>
      </c>
      <c r="N13" s="270" t="s">
        <v>482</v>
      </c>
    </row>
    <row r="14" spans="1:16" ht="13.5" customHeight="1">
      <c r="A14" s="248"/>
      <c r="B14" s="244"/>
      <c r="C14" s="244"/>
      <c r="D14" s="244"/>
      <c r="E14" s="244"/>
      <c r="F14" s="244"/>
      <c r="G14" s="1131" t="s">
        <v>483</v>
      </c>
      <c r="H14" s="1132"/>
      <c r="I14" s="1132"/>
      <c r="J14" s="1133"/>
      <c r="K14" s="267">
        <v>538839</v>
      </c>
      <c r="L14" s="268">
        <v>991</v>
      </c>
      <c r="M14" s="269">
        <v>1701</v>
      </c>
      <c r="N14" s="270">
        <v>-41.7</v>
      </c>
    </row>
    <row r="15" spans="1:16" ht="13.5" customHeight="1">
      <c r="A15" s="248"/>
      <c r="B15" s="244"/>
      <c r="C15" s="244"/>
      <c r="D15" s="244"/>
      <c r="E15" s="244"/>
      <c r="F15" s="244"/>
      <c r="G15" s="1131" t="s">
        <v>484</v>
      </c>
      <c r="H15" s="1132"/>
      <c r="I15" s="1132"/>
      <c r="J15" s="1133"/>
      <c r="K15" s="267">
        <v>684833</v>
      </c>
      <c r="L15" s="268">
        <v>1259</v>
      </c>
      <c r="M15" s="269">
        <v>1326</v>
      </c>
      <c r="N15" s="270">
        <v>-5.0999999999999996</v>
      </c>
    </row>
    <row r="16" spans="1:16">
      <c r="A16" s="248"/>
      <c r="B16" s="244"/>
      <c r="C16" s="244"/>
      <c r="D16" s="244"/>
      <c r="E16" s="244"/>
      <c r="F16" s="244"/>
      <c r="G16" s="1134" t="s">
        <v>485</v>
      </c>
      <c r="H16" s="1135"/>
      <c r="I16" s="1135"/>
      <c r="J16" s="1136"/>
      <c r="K16" s="268">
        <v>-1836465</v>
      </c>
      <c r="L16" s="268">
        <v>-3376</v>
      </c>
      <c r="M16" s="269">
        <v>-5838</v>
      </c>
      <c r="N16" s="270">
        <v>-42.2</v>
      </c>
    </row>
    <row r="17" spans="1:16">
      <c r="A17" s="248"/>
      <c r="B17" s="244"/>
      <c r="C17" s="244"/>
      <c r="D17" s="244"/>
      <c r="E17" s="244"/>
      <c r="F17" s="244"/>
      <c r="G17" s="1134" t="s">
        <v>170</v>
      </c>
      <c r="H17" s="1135"/>
      <c r="I17" s="1135"/>
      <c r="J17" s="1136"/>
      <c r="K17" s="268">
        <v>31746019</v>
      </c>
      <c r="L17" s="268">
        <v>58358</v>
      </c>
      <c r="M17" s="269">
        <v>58658</v>
      </c>
      <c r="N17" s="270">
        <v>-0.5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28" t="s">
        <v>490</v>
      </c>
      <c r="H21" s="1129"/>
      <c r="I21" s="1129"/>
      <c r="J21" s="1130"/>
      <c r="K21" s="280">
        <v>6.32</v>
      </c>
      <c r="L21" s="281">
        <v>6.17</v>
      </c>
      <c r="M21" s="282">
        <v>0.15</v>
      </c>
      <c r="N21" s="249"/>
      <c r="O21" s="283"/>
      <c r="P21" s="279"/>
    </row>
    <row r="22" spans="1:16" s="284" customFormat="1">
      <c r="A22" s="279"/>
      <c r="B22" s="249"/>
      <c r="C22" s="249"/>
      <c r="D22" s="249"/>
      <c r="E22" s="249"/>
      <c r="F22" s="249"/>
      <c r="G22" s="1128" t="s">
        <v>491</v>
      </c>
      <c r="H22" s="1129"/>
      <c r="I22" s="1129"/>
      <c r="J22" s="1130"/>
      <c r="K22" s="285">
        <v>101.7</v>
      </c>
      <c r="L22" s="286">
        <v>99.9</v>
      </c>
      <c r="M22" s="287">
        <v>1.8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472</v>
      </c>
      <c r="L30" s="254"/>
      <c r="M30" s="255" t="s">
        <v>473</v>
      </c>
      <c r="N30" s="256"/>
    </row>
    <row r="31" spans="1:16">
      <c r="A31" s="248"/>
      <c r="B31" s="244"/>
      <c r="C31" s="244"/>
      <c r="D31" s="244"/>
      <c r="E31" s="244"/>
      <c r="F31" s="244"/>
      <c r="G31" s="257"/>
      <c r="H31" s="258"/>
      <c r="I31" s="258"/>
      <c r="J31" s="259"/>
      <c r="K31" s="1118"/>
      <c r="L31" s="260" t="s">
        <v>474</v>
      </c>
      <c r="M31" s="261" t="s">
        <v>475</v>
      </c>
      <c r="N31" s="262" t="s">
        <v>476</v>
      </c>
    </row>
    <row r="32" spans="1:16" ht="27" customHeight="1">
      <c r="A32" s="248"/>
      <c r="B32" s="244"/>
      <c r="C32" s="244"/>
      <c r="D32" s="244"/>
      <c r="E32" s="244"/>
      <c r="F32" s="244"/>
      <c r="G32" s="1119" t="s">
        <v>495</v>
      </c>
      <c r="H32" s="1120"/>
      <c r="I32" s="1120"/>
      <c r="J32" s="1121"/>
      <c r="K32" s="294">
        <v>20965367</v>
      </c>
      <c r="L32" s="294">
        <v>38540</v>
      </c>
      <c r="M32" s="295">
        <v>40803</v>
      </c>
      <c r="N32" s="296">
        <v>-5.5</v>
      </c>
    </row>
    <row r="33" spans="1:16" ht="13.5" customHeight="1">
      <c r="A33" s="248"/>
      <c r="B33" s="244"/>
      <c r="C33" s="244"/>
      <c r="D33" s="244"/>
      <c r="E33" s="244"/>
      <c r="F33" s="244"/>
      <c r="G33" s="1119" t="s">
        <v>496</v>
      </c>
      <c r="H33" s="1120"/>
      <c r="I33" s="1120"/>
      <c r="J33" s="1121"/>
      <c r="K33" s="294" t="s">
        <v>482</v>
      </c>
      <c r="L33" s="294" t="s">
        <v>482</v>
      </c>
      <c r="M33" s="295" t="s">
        <v>482</v>
      </c>
      <c r="N33" s="296" t="s">
        <v>482</v>
      </c>
    </row>
    <row r="34" spans="1:16" ht="27" customHeight="1">
      <c r="A34" s="248"/>
      <c r="B34" s="244"/>
      <c r="C34" s="244"/>
      <c r="D34" s="244"/>
      <c r="E34" s="244"/>
      <c r="F34" s="244"/>
      <c r="G34" s="1119" t="s">
        <v>497</v>
      </c>
      <c r="H34" s="1120"/>
      <c r="I34" s="1120"/>
      <c r="J34" s="1121"/>
      <c r="K34" s="294">
        <v>141667</v>
      </c>
      <c r="L34" s="294">
        <v>260</v>
      </c>
      <c r="M34" s="295">
        <v>114</v>
      </c>
      <c r="N34" s="296">
        <v>128.1</v>
      </c>
    </row>
    <row r="35" spans="1:16" ht="27" customHeight="1">
      <c r="A35" s="248"/>
      <c r="B35" s="244"/>
      <c r="C35" s="244"/>
      <c r="D35" s="244"/>
      <c r="E35" s="244"/>
      <c r="F35" s="244"/>
      <c r="G35" s="1119" t="s">
        <v>498</v>
      </c>
      <c r="H35" s="1120"/>
      <c r="I35" s="1120"/>
      <c r="J35" s="1121"/>
      <c r="K35" s="294">
        <v>9803912</v>
      </c>
      <c r="L35" s="294">
        <v>18022</v>
      </c>
      <c r="M35" s="295">
        <v>10245</v>
      </c>
      <c r="N35" s="296">
        <v>75.900000000000006</v>
      </c>
    </row>
    <row r="36" spans="1:16" ht="27" customHeight="1">
      <c r="A36" s="248"/>
      <c r="B36" s="244"/>
      <c r="C36" s="244"/>
      <c r="D36" s="244"/>
      <c r="E36" s="244"/>
      <c r="F36" s="244"/>
      <c r="G36" s="1119" t="s">
        <v>499</v>
      </c>
      <c r="H36" s="1120"/>
      <c r="I36" s="1120"/>
      <c r="J36" s="1121"/>
      <c r="K36" s="294">
        <v>150692</v>
      </c>
      <c r="L36" s="294">
        <v>277</v>
      </c>
      <c r="M36" s="295">
        <v>436</v>
      </c>
      <c r="N36" s="296">
        <v>-36.5</v>
      </c>
    </row>
    <row r="37" spans="1:16" ht="13.5" customHeight="1">
      <c r="A37" s="248"/>
      <c r="B37" s="244"/>
      <c r="C37" s="244"/>
      <c r="D37" s="244"/>
      <c r="E37" s="244"/>
      <c r="F37" s="244"/>
      <c r="G37" s="1119" t="s">
        <v>500</v>
      </c>
      <c r="H37" s="1120"/>
      <c r="I37" s="1120"/>
      <c r="J37" s="1121"/>
      <c r="K37" s="294">
        <v>461013</v>
      </c>
      <c r="L37" s="294">
        <v>847</v>
      </c>
      <c r="M37" s="295">
        <v>818</v>
      </c>
      <c r="N37" s="296">
        <v>3.5</v>
      </c>
    </row>
    <row r="38" spans="1:16" ht="27" customHeight="1">
      <c r="A38" s="248"/>
      <c r="B38" s="244"/>
      <c r="C38" s="244"/>
      <c r="D38" s="244"/>
      <c r="E38" s="244"/>
      <c r="F38" s="244"/>
      <c r="G38" s="1122" t="s">
        <v>501</v>
      </c>
      <c r="H38" s="1123"/>
      <c r="I38" s="1123"/>
      <c r="J38" s="1124"/>
      <c r="K38" s="297">
        <v>2308</v>
      </c>
      <c r="L38" s="297">
        <v>4</v>
      </c>
      <c r="M38" s="298">
        <v>5</v>
      </c>
      <c r="N38" s="299">
        <v>-20</v>
      </c>
      <c r="O38" s="293"/>
    </row>
    <row r="39" spans="1:16">
      <c r="A39" s="248"/>
      <c r="B39" s="244"/>
      <c r="C39" s="244"/>
      <c r="D39" s="244"/>
      <c r="E39" s="244"/>
      <c r="F39" s="244"/>
      <c r="G39" s="1122" t="s">
        <v>502</v>
      </c>
      <c r="H39" s="1123"/>
      <c r="I39" s="1123"/>
      <c r="J39" s="1124"/>
      <c r="K39" s="300">
        <v>-5378778</v>
      </c>
      <c r="L39" s="300">
        <v>-9888</v>
      </c>
      <c r="M39" s="301">
        <v>-8579</v>
      </c>
      <c r="N39" s="302">
        <v>15.3</v>
      </c>
      <c r="O39" s="293"/>
    </row>
    <row r="40" spans="1:16" ht="27" customHeight="1">
      <c r="A40" s="248"/>
      <c r="B40" s="244"/>
      <c r="C40" s="244"/>
      <c r="D40" s="244"/>
      <c r="E40" s="244"/>
      <c r="F40" s="244"/>
      <c r="G40" s="1119" t="s">
        <v>503</v>
      </c>
      <c r="H40" s="1120"/>
      <c r="I40" s="1120"/>
      <c r="J40" s="1121"/>
      <c r="K40" s="300">
        <v>-18697659</v>
      </c>
      <c r="L40" s="300">
        <v>-34371</v>
      </c>
      <c r="M40" s="301">
        <v>-30169</v>
      </c>
      <c r="N40" s="302">
        <v>13.9</v>
      </c>
      <c r="O40" s="293"/>
    </row>
    <row r="41" spans="1:16">
      <c r="A41" s="248"/>
      <c r="B41" s="244"/>
      <c r="C41" s="244"/>
      <c r="D41" s="244"/>
      <c r="E41" s="244"/>
      <c r="F41" s="244"/>
      <c r="G41" s="1125" t="s">
        <v>280</v>
      </c>
      <c r="H41" s="1126"/>
      <c r="I41" s="1126"/>
      <c r="J41" s="1127"/>
      <c r="K41" s="294">
        <v>7448522</v>
      </c>
      <c r="L41" s="300">
        <v>13692</v>
      </c>
      <c r="M41" s="301">
        <v>13672</v>
      </c>
      <c r="N41" s="302">
        <v>0.1</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12" t="s">
        <v>472</v>
      </c>
      <c r="J49" s="1114" t="s">
        <v>507</v>
      </c>
      <c r="K49" s="1115"/>
      <c r="L49" s="1115"/>
      <c r="M49" s="1115"/>
      <c r="N49" s="1116"/>
    </row>
    <row r="50" spans="1:14">
      <c r="A50" s="248"/>
      <c r="B50" s="244"/>
      <c r="C50" s="244"/>
      <c r="D50" s="244"/>
      <c r="E50" s="244"/>
      <c r="F50" s="244"/>
      <c r="G50" s="312"/>
      <c r="H50" s="313"/>
      <c r="I50" s="1113"/>
      <c r="J50" s="314" t="s">
        <v>508</v>
      </c>
      <c r="K50" s="315" t="s">
        <v>509</v>
      </c>
      <c r="L50" s="316" t="s">
        <v>510</v>
      </c>
      <c r="M50" s="317" t="s">
        <v>511</v>
      </c>
      <c r="N50" s="318" t="s">
        <v>512</v>
      </c>
    </row>
    <row r="51" spans="1:14">
      <c r="A51" s="248"/>
      <c r="B51" s="244"/>
      <c r="C51" s="244"/>
      <c r="D51" s="244"/>
      <c r="E51" s="244"/>
      <c r="F51" s="244"/>
      <c r="G51" s="310" t="s">
        <v>513</v>
      </c>
      <c r="H51" s="311"/>
      <c r="I51" s="319">
        <v>41385219</v>
      </c>
      <c r="J51" s="320">
        <v>77566</v>
      </c>
      <c r="K51" s="321">
        <v>3.3</v>
      </c>
      <c r="L51" s="322">
        <v>47646</v>
      </c>
      <c r="M51" s="323">
        <v>8.9</v>
      </c>
      <c r="N51" s="324">
        <v>-5.6</v>
      </c>
    </row>
    <row r="52" spans="1:14">
      <c r="A52" s="248"/>
      <c r="B52" s="244"/>
      <c r="C52" s="244"/>
      <c r="D52" s="244"/>
      <c r="E52" s="244"/>
      <c r="F52" s="244"/>
      <c r="G52" s="325"/>
      <c r="H52" s="326" t="s">
        <v>514</v>
      </c>
      <c r="I52" s="327">
        <v>21779216</v>
      </c>
      <c r="J52" s="328">
        <v>40820</v>
      </c>
      <c r="K52" s="329">
        <v>-10.6</v>
      </c>
      <c r="L52" s="330">
        <v>27308</v>
      </c>
      <c r="M52" s="331">
        <v>0.2</v>
      </c>
      <c r="N52" s="332">
        <v>-10.8</v>
      </c>
    </row>
    <row r="53" spans="1:14">
      <c r="A53" s="248"/>
      <c r="B53" s="244"/>
      <c r="C53" s="244"/>
      <c r="D53" s="244"/>
      <c r="E53" s="244"/>
      <c r="F53" s="244"/>
      <c r="G53" s="310" t="s">
        <v>515</v>
      </c>
      <c r="H53" s="311"/>
      <c r="I53" s="319">
        <v>39651584</v>
      </c>
      <c r="J53" s="320">
        <v>74282</v>
      </c>
      <c r="K53" s="321">
        <v>-4.2</v>
      </c>
      <c r="L53" s="322">
        <v>47155</v>
      </c>
      <c r="M53" s="323">
        <v>-1</v>
      </c>
      <c r="N53" s="324">
        <v>-3.2</v>
      </c>
    </row>
    <row r="54" spans="1:14">
      <c r="A54" s="248"/>
      <c r="B54" s="244"/>
      <c r="C54" s="244"/>
      <c r="D54" s="244"/>
      <c r="E54" s="244"/>
      <c r="F54" s="244"/>
      <c r="G54" s="325"/>
      <c r="H54" s="326" t="s">
        <v>514</v>
      </c>
      <c r="I54" s="327">
        <v>26848824</v>
      </c>
      <c r="J54" s="328">
        <v>50297</v>
      </c>
      <c r="K54" s="329">
        <v>23.2</v>
      </c>
      <c r="L54" s="330">
        <v>26802</v>
      </c>
      <c r="M54" s="331">
        <v>-1.9</v>
      </c>
      <c r="N54" s="332">
        <v>25.1</v>
      </c>
    </row>
    <row r="55" spans="1:14">
      <c r="A55" s="248"/>
      <c r="B55" s="244"/>
      <c r="C55" s="244"/>
      <c r="D55" s="244"/>
      <c r="E55" s="244"/>
      <c r="F55" s="244"/>
      <c r="G55" s="310" t="s">
        <v>516</v>
      </c>
      <c r="H55" s="311"/>
      <c r="I55" s="319">
        <v>36136008</v>
      </c>
      <c r="J55" s="320">
        <v>67692</v>
      </c>
      <c r="K55" s="321">
        <v>-8.9</v>
      </c>
      <c r="L55" s="322">
        <v>43858</v>
      </c>
      <c r="M55" s="323">
        <v>-7</v>
      </c>
      <c r="N55" s="324">
        <v>-1.9</v>
      </c>
    </row>
    <row r="56" spans="1:14">
      <c r="A56" s="248"/>
      <c r="B56" s="244"/>
      <c r="C56" s="244"/>
      <c r="D56" s="244"/>
      <c r="E56" s="244"/>
      <c r="F56" s="244"/>
      <c r="G56" s="325"/>
      <c r="H56" s="326" t="s">
        <v>514</v>
      </c>
      <c r="I56" s="327">
        <v>26913869</v>
      </c>
      <c r="J56" s="328">
        <v>50416</v>
      </c>
      <c r="K56" s="329">
        <v>0.2</v>
      </c>
      <c r="L56" s="330">
        <v>23714</v>
      </c>
      <c r="M56" s="331">
        <v>-11.5</v>
      </c>
      <c r="N56" s="332">
        <v>11.7</v>
      </c>
    </row>
    <row r="57" spans="1:14">
      <c r="A57" s="248"/>
      <c r="B57" s="244"/>
      <c r="C57" s="244"/>
      <c r="D57" s="244"/>
      <c r="E57" s="244"/>
      <c r="F57" s="244"/>
      <c r="G57" s="310" t="s">
        <v>517</v>
      </c>
      <c r="H57" s="311"/>
      <c r="I57" s="319">
        <v>31018823</v>
      </c>
      <c r="J57" s="320">
        <v>57034</v>
      </c>
      <c r="K57" s="321">
        <v>-15.7</v>
      </c>
      <c r="L57" s="322">
        <v>41705</v>
      </c>
      <c r="M57" s="323">
        <v>-4.9000000000000004</v>
      </c>
      <c r="N57" s="324">
        <v>-10.8</v>
      </c>
    </row>
    <row r="58" spans="1:14">
      <c r="A58" s="248"/>
      <c r="B58" s="244"/>
      <c r="C58" s="244"/>
      <c r="D58" s="244"/>
      <c r="E58" s="244"/>
      <c r="F58" s="244"/>
      <c r="G58" s="325"/>
      <c r="H58" s="326" t="s">
        <v>514</v>
      </c>
      <c r="I58" s="327">
        <v>19342426</v>
      </c>
      <c r="J58" s="328">
        <v>35565</v>
      </c>
      <c r="K58" s="329">
        <v>-29.5</v>
      </c>
      <c r="L58" s="330">
        <v>22742</v>
      </c>
      <c r="M58" s="331">
        <v>-4.0999999999999996</v>
      </c>
      <c r="N58" s="332">
        <v>-25.4</v>
      </c>
    </row>
    <row r="59" spans="1:14">
      <c r="A59" s="248"/>
      <c r="B59" s="244"/>
      <c r="C59" s="244"/>
      <c r="D59" s="244"/>
      <c r="E59" s="244"/>
      <c r="F59" s="244"/>
      <c r="G59" s="310" t="s">
        <v>518</v>
      </c>
      <c r="H59" s="311"/>
      <c r="I59" s="319">
        <v>36670279</v>
      </c>
      <c r="J59" s="320">
        <v>67410</v>
      </c>
      <c r="K59" s="321">
        <v>18.2</v>
      </c>
      <c r="L59" s="322">
        <v>47677</v>
      </c>
      <c r="M59" s="323">
        <v>14.3</v>
      </c>
      <c r="N59" s="324">
        <v>3.9</v>
      </c>
    </row>
    <row r="60" spans="1:14">
      <c r="A60" s="248"/>
      <c r="B60" s="244"/>
      <c r="C60" s="244"/>
      <c r="D60" s="244"/>
      <c r="E60" s="244"/>
      <c r="F60" s="244"/>
      <c r="G60" s="325"/>
      <c r="H60" s="326" t="s">
        <v>514</v>
      </c>
      <c r="I60" s="333">
        <v>21809041</v>
      </c>
      <c r="J60" s="328">
        <v>40091</v>
      </c>
      <c r="K60" s="329">
        <v>12.7</v>
      </c>
      <c r="L60" s="330">
        <v>23360</v>
      </c>
      <c r="M60" s="331">
        <v>2.7</v>
      </c>
      <c r="N60" s="332">
        <v>10</v>
      </c>
    </row>
    <row r="61" spans="1:14">
      <c r="A61" s="248"/>
      <c r="B61" s="244"/>
      <c r="C61" s="244"/>
      <c r="D61" s="244"/>
      <c r="E61" s="244"/>
      <c r="F61" s="244"/>
      <c r="G61" s="310" t="s">
        <v>519</v>
      </c>
      <c r="H61" s="334"/>
      <c r="I61" s="335">
        <v>36972383</v>
      </c>
      <c r="J61" s="336">
        <v>68797</v>
      </c>
      <c r="K61" s="337">
        <v>-1.5</v>
      </c>
      <c r="L61" s="338">
        <v>45608</v>
      </c>
      <c r="M61" s="339">
        <v>2.1</v>
      </c>
      <c r="N61" s="324">
        <v>-3.6</v>
      </c>
    </row>
    <row r="62" spans="1:14">
      <c r="A62" s="248"/>
      <c r="B62" s="244"/>
      <c r="C62" s="244"/>
      <c r="D62" s="244"/>
      <c r="E62" s="244"/>
      <c r="F62" s="244"/>
      <c r="G62" s="325"/>
      <c r="H62" s="326" t="s">
        <v>514</v>
      </c>
      <c r="I62" s="327">
        <v>23338675</v>
      </c>
      <c r="J62" s="328">
        <v>43438</v>
      </c>
      <c r="K62" s="329">
        <v>-0.8</v>
      </c>
      <c r="L62" s="330">
        <v>24785</v>
      </c>
      <c r="M62" s="331">
        <v>-2.9</v>
      </c>
      <c r="N62" s="332">
        <v>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7" t="s">
        <v>3</v>
      </c>
      <c r="D47" s="1137"/>
      <c r="E47" s="1138"/>
      <c r="F47" s="11">
        <v>9.0299999999999994</v>
      </c>
      <c r="G47" s="12">
        <v>8.8800000000000008</v>
      </c>
      <c r="H47" s="12">
        <v>11.95</v>
      </c>
      <c r="I47" s="12">
        <v>11.9</v>
      </c>
      <c r="J47" s="13">
        <v>11.82</v>
      </c>
    </row>
    <row r="48" spans="2:10" ht="57.75" customHeight="1">
      <c r="B48" s="14"/>
      <c r="C48" s="1139" t="s">
        <v>4</v>
      </c>
      <c r="D48" s="1139"/>
      <c r="E48" s="1140"/>
      <c r="F48" s="15">
        <v>4.97</v>
      </c>
      <c r="G48" s="16">
        <v>5.2</v>
      </c>
      <c r="H48" s="16">
        <v>4.8</v>
      </c>
      <c r="I48" s="16">
        <v>4.67</v>
      </c>
      <c r="J48" s="17">
        <v>4.8499999999999996</v>
      </c>
    </row>
    <row r="49" spans="2:10" ht="57.75" customHeight="1" thickBot="1">
      <c r="B49" s="18"/>
      <c r="C49" s="1141" t="s">
        <v>5</v>
      </c>
      <c r="D49" s="1141"/>
      <c r="E49" s="1142"/>
      <c r="F49" s="19">
        <v>1.08</v>
      </c>
      <c r="G49" s="20">
        <v>0.44</v>
      </c>
      <c r="H49" s="20">
        <v>3.46</v>
      </c>
      <c r="I49" s="20">
        <v>0.47</v>
      </c>
      <c r="J49" s="21">
        <v>1.02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49" t="s">
        <v>526</v>
      </c>
      <c r="D34" s="1149"/>
      <c r="E34" s="1150"/>
      <c r="F34" s="32">
        <v>4.96</v>
      </c>
      <c r="G34" s="33">
        <v>5.19</v>
      </c>
      <c r="H34" s="33">
        <v>4.8</v>
      </c>
      <c r="I34" s="33">
        <v>4.67</v>
      </c>
      <c r="J34" s="34">
        <v>4.8499999999999996</v>
      </c>
      <c r="K34" s="22"/>
      <c r="L34" s="22"/>
      <c r="M34" s="22"/>
      <c r="N34" s="22"/>
      <c r="O34" s="22"/>
      <c r="P34" s="22"/>
    </row>
    <row r="35" spans="1:16" ht="39" customHeight="1">
      <c r="A35" s="22"/>
      <c r="B35" s="35"/>
      <c r="C35" s="1143" t="s">
        <v>527</v>
      </c>
      <c r="D35" s="1144"/>
      <c r="E35" s="1145"/>
      <c r="F35" s="36">
        <v>3.14</v>
      </c>
      <c r="G35" s="37">
        <v>3</v>
      </c>
      <c r="H35" s="37">
        <v>3.67</v>
      </c>
      <c r="I35" s="37">
        <v>4.0199999999999996</v>
      </c>
      <c r="J35" s="38">
        <v>4.16</v>
      </c>
      <c r="K35" s="22"/>
      <c r="L35" s="22"/>
      <c r="M35" s="22"/>
      <c r="N35" s="22"/>
      <c r="O35" s="22"/>
      <c r="P35" s="22"/>
    </row>
    <row r="36" spans="1:16" ht="39" customHeight="1">
      <c r="A36" s="22"/>
      <c r="B36" s="35"/>
      <c r="C36" s="1143" t="s">
        <v>528</v>
      </c>
      <c r="D36" s="1144"/>
      <c r="E36" s="1145"/>
      <c r="F36" s="36">
        <v>3.87</v>
      </c>
      <c r="G36" s="37">
        <v>3.68</v>
      </c>
      <c r="H36" s="37">
        <v>4.1900000000000004</v>
      </c>
      <c r="I36" s="37">
        <v>4.2</v>
      </c>
      <c r="J36" s="38">
        <v>4.1500000000000004</v>
      </c>
      <c r="K36" s="22"/>
      <c r="L36" s="22"/>
      <c r="M36" s="22"/>
      <c r="N36" s="22"/>
      <c r="O36" s="22"/>
      <c r="P36" s="22"/>
    </row>
    <row r="37" spans="1:16" ht="39" customHeight="1">
      <c r="A37" s="22"/>
      <c r="B37" s="35"/>
      <c r="C37" s="1143" t="s">
        <v>529</v>
      </c>
      <c r="D37" s="1144"/>
      <c r="E37" s="1145"/>
      <c r="F37" s="36">
        <v>4.97</v>
      </c>
      <c r="G37" s="37">
        <v>4.2699999999999996</v>
      </c>
      <c r="H37" s="37">
        <v>4.34</v>
      </c>
      <c r="I37" s="37">
        <v>4.09</v>
      </c>
      <c r="J37" s="38">
        <v>3.95</v>
      </c>
      <c r="K37" s="22"/>
      <c r="L37" s="22"/>
      <c r="M37" s="22"/>
      <c r="N37" s="22"/>
      <c r="O37" s="22"/>
      <c r="P37" s="22"/>
    </row>
    <row r="38" spans="1:16" ht="39" customHeight="1">
      <c r="A38" s="22"/>
      <c r="B38" s="35"/>
      <c r="C38" s="1143" t="s">
        <v>530</v>
      </c>
      <c r="D38" s="1144"/>
      <c r="E38" s="1145"/>
      <c r="F38" s="36" t="s">
        <v>482</v>
      </c>
      <c r="G38" s="37" t="s">
        <v>482</v>
      </c>
      <c r="H38" s="37">
        <v>1</v>
      </c>
      <c r="I38" s="37">
        <v>1.17</v>
      </c>
      <c r="J38" s="38">
        <v>1.56</v>
      </c>
      <c r="K38" s="22"/>
      <c r="L38" s="22"/>
      <c r="M38" s="22"/>
      <c r="N38" s="22"/>
      <c r="O38" s="22"/>
      <c r="P38" s="22"/>
    </row>
    <row r="39" spans="1:16" ht="39" customHeight="1">
      <c r="A39" s="22"/>
      <c r="B39" s="35"/>
      <c r="C39" s="1143" t="s">
        <v>531</v>
      </c>
      <c r="D39" s="1144"/>
      <c r="E39" s="1145"/>
      <c r="F39" s="36">
        <v>1.81</v>
      </c>
      <c r="G39" s="37">
        <v>1.49</v>
      </c>
      <c r="H39" s="37">
        <v>1.32</v>
      </c>
      <c r="I39" s="37">
        <v>0.77</v>
      </c>
      <c r="J39" s="38">
        <v>0.79</v>
      </c>
      <c r="K39" s="22"/>
      <c r="L39" s="22"/>
      <c r="M39" s="22"/>
      <c r="N39" s="22"/>
      <c r="O39" s="22"/>
      <c r="P39" s="22"/>
    </row>
    <row r="40" spans="1:16" ht="39" customHeight="1">
      <c r="A40" s="22"/>
      <c r="B40" s="35"/>
      <c r="C40" s="1143" t="s">
        <v>532</v>
      </c>
      <c r="D40" s="1144"/>
      <c r="E40" s="1145"/>
      <c r="F40" s="36">
        <v>0.1</v>
      </c>
      <c r="G40" s="37">
        <v>0.12</v>
      </c>
      <c r="H40" s="37">
        <v>0.11</v>
      </c>
      <c r="I40" s="37">
        <v>0.14000000000000001</v>
      </c>
      <c r="J40" s="38">
        <v>0.14000000000000001</v>
      </c>
      <c r="K40" s="22"/>
      <c r="L40" s="22"/>
      <c r="M40" s="22"/>
      <c r="N40" s="22"/>
      <c r="O40" s="22"/>
      <c r="P40" s="22"/>
    </row>
    <row r="41" spans="1:16" ht="39" customHeight="1">
      <c r="A41" s="22"/>
      <c r="B41" s="35"/>
      <c r="C41" s="1143" t="s">
        <v>533</v>
      </c>
      <c r="D41" s="1144"/>
      <c r="E41" s="1145"/>
      <c r="F41" s="36">
        <v>0.1</v>
      </c>
      <c r="G41" s="37">
        <v>0.1</v>
      </c>
      <c r="H41" s="37">
        <v>0.09</v>
      </c>
      <c r="I41" s="37">
        <v>0.13</v>
      </c>
      <c r="J41" s="38">
        <v>0.12</v>
      </c>
      <c r="K41" s="22"/>
      <c r="L41" s="22"/>
      <c r="M41" s="22"/>
      <c r="N41" s="22"/>
      <c r="O41" s="22"/>
      <c r="P41" s="22"/>
    </row>
    <row r="42" spans="1:16" ht="39" customHeight="1">
      <c r="A42" s="22"/>
      <c r="B42" s="39"/>
      <c r="C42" s="1143" t="s">
        <v>534</v>
      </c>
      <c r="D42" s="1144"/>
      <c r="E42" s="1145"/>
      <c r="F42" s="36" t="s">
        <v>535</v>
      </c>
      <c r="G42" s="37" t="s">
        <v>536</v>
      </c>
      <c r="H42" s="37" t="s">
        <v>537</v>
      </c>
      <c r="I42" s="37" t="s">
        <v>482</v>
      </c>
      <c r="J42" s="38" t="s">
        <v>482</v>
      </c>
      <c r="K42" s="22"/>
      <c r="L42" s="22"/>
      <c r="M42" s="22"/>
      <c r="N42" s="22"/>
      <c r="O42" s="22"/>
      <c r="P42" s="22"/>
    </row>
    <row r="43" spans="1:16" ht="39" customHeight="1" thickBot="1">
      <c r="A43" s="22"/>
      <c r="B43" s="40"/>
      <c r="C43" s="1146" t="s">
        <v>538</v>
      </c>
      <c r="D43" s="1147"/>
      <c r="E43" s="1148"/>
      <c r="F43" s="41">
        <v>0.77</v>
      </c>
      <c r="G43" s="42">
        <v>0.76</v>
      </c>
      <c r="H43" s="42">
        <v>0.03</v>
      </c>
      <c r="I43" s="42">
        <v>0.04</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59" t="s">
        <v>11</v>
      </c>
      <c r="C45" s="1160"/>
      <c r="D45" s="58"/>
      <c r="E45" s="1165" t="s">
        <v>12</v>
      </c>
      <c r="F45" s="1165"/>
      <c r="G45" s="1165"/>
      <c r="H45" s="1165"/>
      <c r="I45" s="1165"/>
      <c r="J45" s="1166"/>
      <c r="K45" s="59">
        <v>19540</v>
      </c>
      <c r="L45" s="60">
        <v>20793</v>
      </c>
      <c r="M45" s="60">
        <v>20636</v>
      </c>
      <c r="N45" s="60">
        <v>20297</v>
      </c>
      <c r="O45" s="61">
        <v>20965</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v>77</v>
      </c>
      <c r="L47" s="64">
        <v>87</v>
      </c>
      <c r="M47" s="64">
        <v>122</v>
      </c>
      <c r="N47" s="64">
        <v>132</v>
      </c>
      <c r="O47" s="65">
        <v>142</v>
      </c>
      <c r="P47" s="48"/>
      <c r="Q47" s="48"/>
      <c r="R47" s="48"/>
      <c r="S47" s="48"/>
      <c r="T47" s="48"/>
      <c r="U47" s="48"/>
    </row>
    <row r="48" spans="1:21" ht="30.75" customHeight="1">
      <c r="A48" s="48"/>
      <c r="B48" s="1161"/>
      <c r="C48" s="1162"/>
      <c r="D48" s="62"/>
      <c r="E48" s="1153" t="s">
        <v>15</v>
      </c>
      <c r="F48" s="1153"/>
      <c r="G48" s="1153"/>
      <c r="H48" s="1153"/>
      <c r="I48" s="1153"/>
      <c r="J48" s="1154"/>
      <c r="K48" s="63">
        <v>12201</v>
      </c>
      <c r="L48" s="64">
        <v>12189</v>
      </c>
      <c r="M48" s="64">
        <v>11175</v>
      </c>
      <c r="N48" s="64">
        <v>10123</v>
      </c>
      <c r="O48" s="65">
        <v>9804</v>
      </c>
      <c r="P48" s="48"/>
      <c r="Q48" s="48"/>
      <c r="R48" s="48"/>
      <c r="S48" s="48"/>
      <c r="T48" s="48"/>
      <c r="U48" s="48"/>
    </row>
    <row r="49" spans="1:21" ht="30.75" customHeight="1">
      <c r="A49" s="48"/>
      <c r="B49" s="1161"/>
      <c r="C49" s="1162"/>
      <c r="D49" s="62"/>
      <c r="E49" s="1153" t="s">
        <v>16</v>
      </c>
      <c r="F49" s="1153"/>
      <c r="G49" s="1153"/>
      <c r="H49" s="1153"/>
      <c r="I49" s="1153"/>
      <c r="J49" s="1154"/>
      <c r="K49" s="63">
        <v>553</v>
      </c>
      <c r="L49" s="64">
        <v>345</v>
      </c>
      <c r="M49" s="64">
        <v>196</v>
      </c>
      <c r="N49" s="64">
        <v>200</v>
      </c>
      <c r="O49" s="65">
        <v>151</v>
      </c>
      <c r="P49" s="48"/>
      <c r="Q49" s="48"/>
      <c r="R49" s="48"/>
      <c r="S49" s="48"/>
      <c r="T49" s="48"/>
      <c r="U49" s="48"/>
    </row>
    <row r="50" spans="1:21" ht="30.75" customHeight="1">
      <c r="A50" s="48"/>
      <c r="B50" s="1161"/>
      <c r="C50" s="1162"/>
      <c r="D50" s="62"/>
      <c r="E50" s="1153" t="s">
        <v>17</v>
      </c>
      <c r="F50" s="1153"/>
      <c r="G50" s="1153"/>
      <c r="H50" s="1153"/>
      <c r="I50" s="1153"/>
      <c r="J50" s="1154"/>
      <c r="K50" s="63">
        <v>802</v>
      </c>
      <c r="L50" s="64">
        <v>842</v>
      </c>
      <c r="M50" s="64">
        <v>646</v>
      </c>
      <c r="N50" s="64">
        <v>491</v>
      </c>
      <c r="O50" s="65">
        <v>461</v>
      </c>
      <c r="P50" s="48"/>
      <c r="Q50" s="48"/>
      <c r="R50" s="48"/>
      <c r="S50" s="48"/>
      <c r="T50" s="48"/>
      <c r="U50" s="48"/>
    </row>
    <row r="51" spans="1:21" ht="30.75" customHeight="1">
      <c r="A51" s="48"/>
      <c r="B51" s="1163"/>
      <c r="C51" s="1164"/>
      <c r="D51" s="66"/>
      <c r="E51" s="1153" t="s">
        <v>18</v>
      </c>
      <c r="F51" s="1153"/>
      <c r="G51" s="1153"/>
      <c r="H51" s="1153"/>
      <c r="I51" s="1153"/>
      <c r="J51" s="1154"/>
      <c r="K51" s="63">
        <v>9</v>
      </c>
      <c r="L51" s="64">
        <v>10</v>
      </c>
      <c r="M51" s="64">
        <v>9</v>
      </c>
      <c r="N51" s="64">
        <v>8</v>
      </c>
      <c r="O51" s="65">
        <v>2</v>
      </c>
      <c r="P51" s="48"/>
      <c r="Q51" s="48"/>
      <c r="R51" s="48"/>
      <c r="S51" s="48"/>
      <c r="T51" s="48"/>
      <c r="U51" s="48"/>
    </row>
    <row r="52" spans="1:21" ht="30.75" customHeight="1">
      <c r="A52" s="48"/>
      <c r="B52" s="1151" t="s">
        <v>19</v>
      </c>
      <c r="C52" s="1152"/>
      <c r="D52" s="66"/>
      <c r="E52" s="1153" t="s">
        <v>20</v>
      </c>
      <c r="F52" s="1153"/>
      <c r="G52" s="1153"/>
      <c r="H52" s="1153"/>
      <c r="I52" s="1153"/>
      <c r="J52" s="1154"/>
      <c r="K52" s="63">
        <v>23556</v>
      </c>
      <c r="L52" s="64">
        <v>23393</v>
      </c>
      <c r="M52" s="64">
        <v>23479</v>
      </c>
      <c r="N52" s="64">
        <v>24192</v>
      </c>
      <c r="O52" s="65">
        <v>24077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9626</v>
      </c>
      <c r="L53" s="69">
        <v>10873</v>
      </c>
      <c r="M53" s="69">
        <v>9305</v>
      </c>
      <c r="N53" s="69">
        <v>7059</v>
      </c>
      <c r="O53" s="70">
        <v>7448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2015-04-22T09:39:06Z</cp:lastPrinted>
  <dcterms:created xsi:type="dcterms:W3CDTF">2015-02-17T07:13:49Z</dcterms:created>
  <dcterms:modified xsi:type="dcterms:W3CDTF">2015-04-25T02:45:10Z</dcterms:modified>
  <cp:category/>
</cp:coreProperties>
</file>