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7"/>
  <workbookPr/>
  <mc:AlternateContent xmlns:mc="http://schemas.openxmlformats.org/markup-compatibility/2006">
    <mc:Choice Requires="x15">
      <x15ac:absPath xmlns:x15ac="http://schemas.microsoft.com/office/spreadsheetml/2010/11/ac" url="\\Lg-fs01\共有フォルダ\02_総務課\2 財務係\2　財政\決算関係\決算統計R6(R5決算)\08_財政状況資料集\★回答\"/>
    </mc:Choice>
  </mc:AlternateContent>
  <xr:revisionPtr revIDLastSave="0" documentId="13_ncr:1_{49C5E037-8E4E-4A48-A623-C1C24B5A3A12}" xr6:coauthVersionLast="36" xr6:coauthVersionMax="36" xr10:uidLastSave="{00000000-0000-0000-0000-000000000000}"/>
  <bookViews>
    <workbookView xWindow="0" yWindow="0" windowWidth="28800" windowHeight="141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<sst xmlns="http://schemas.openxmlformats.org/spreadsheetml/2006/main" count="1077" uniqueCount="556">
  <si>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</si>
  <si>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</si>
  <si>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</si>
  <si>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</si>
  <si>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</si>
  <si>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</si>
  <si>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</si>
  <si>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</si>
  <si>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</si>
  <si>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</si>
  <si>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</si>
  <si>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</si>
  <si>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</si>
  <si>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</si>
  <si>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</si>
  <si>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</si>
  <si>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</si>
  <si>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</si>
  <si>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</si>
  <si>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</si>
  <si>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</si>
  <si>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</si>
  <si>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</si>
  <si>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</si>
  <si>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</si>
  <si>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</si>
  <si>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</si>
  <si>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</si>
  <si>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</si>
  <si>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</si>
  <si>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</si>
  <si>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</si>
  <si>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</si>
  <si>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</si>
  <si>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</si>
  <si>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</si>
  <si>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</si>
  <si>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</si>
  <si>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</si>
  <si>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</si>
  <si>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</si>
  <si>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</si>
  <si>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</si>
  <si>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</si>
  <si>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</si>
  <si>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</si>
  <si>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</si>
  <si>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</si>
  <si>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</si>
  <si>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</si>
  <si>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</si>
  <si>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</si>
  <si>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</si>
  <si>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</si>
  <si>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</si>
  <si>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</si>
  <si>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</si>
  <si>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</si>
  <si>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</si>
  <si>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</si>
  <si>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</si>
  <si>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</si>
  <si>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</si>
  <si>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</si>
  <si>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</si>
  <si>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</si>
  <si>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</si>
  <si>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</si>
  <si>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</si>
  <si>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</si>
  <si>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</si>
  <si>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</si>
  <si>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</si>
  <si>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</si>
  <si>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</si>
  <si>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</si>
  <si>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</si>
  <si>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</si>
  <si>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</si>
  <si>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</si>
  <si>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</si>
  <si>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</si>
  <si>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</si>
  <si>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</si>
  <si>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</si>
  <si>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</si>
  <si>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</si>
  <si>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</si>
  <si>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</si>
  <si>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</si>
  <si>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</si>
  <si>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</si>
  <si>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</si>
  <si>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</si>
  <si>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稲美町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</si>
  <si>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</si>
  <si>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</si>
  <si>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</si>
  <si>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</si>
  <si>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</si>
  <si>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</si>
  <si>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</si>
  <si>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</si>
  <si>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</si>
  <si>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</si>
  <si>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</si>
  <si>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</si>
  <si>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</si>
  <si>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</si>
  <si>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</si>
  <si>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</si>
  <si>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</si>
  <si>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</si>
  <si>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</si>
  <si>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</si>
  <si>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</si>
  <si>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</si>
  <si>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</si>
  <si>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</si>
  <si>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</si>
  <si>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</si>
  <si>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</si>
  <si>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</si>
  <si>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</si>
  <si>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</si>
  <si>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</si>
  <si>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</si>
  <si>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</si>
  <si>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</si>
  <si>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</si>
  <si>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</si>
  <si>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</si>
  <si>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</si>
  <si>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</si>
  <si>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</si>
  <si>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</si>
  <si>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</si>
  <si>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</si>
  <si>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</si>
  <si>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</si>
  <si>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</si>
  <si>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</si>
  <si>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</si>
  <si>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</si>
  <si>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</si>
  <si>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</si>
  <si>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</si>
  <si>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</si>
  <si>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</si>
  <si>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</si>
  <si>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</si>
  <si>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</si>
  <si>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</si>
  <si>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</si>
  <si>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</si>
  <si>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</si>
  <si>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</si>
  <si>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</si>
  <si>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</si>
  <si>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</si>
  <si>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</si>
  <si>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</si>
  <si>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</si>
  <si>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</si>
  <si>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</si>
  <si>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</si>
  <si>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</si>
  <si>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</si>
  <si>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</si>
  <si>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</si>
  <si>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</si>
  <si>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</si>
  <si>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</si>
  <si>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</si>
  <si>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</si>
  <si>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</si>
  <si>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</si>
  <si>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</si>
  <si>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</si>
  <si>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</si>
  <si>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</si>
  <si>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</si>
  <si>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</si>
  <si>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</si>
  <si>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</si>
  <si>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</si>
  <si>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</si>
  <si>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</si>
  <si>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</si>
  <si>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</si>
  <si>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</si>
  <si>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</si>
  <si>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</si>
  <si>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</si>
  <si>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</si>
  <si>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</si>
  <si>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</si>
  <si>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</si>
  <si>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</si>
  <si>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</si>
  <si>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</si>
  <si>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</si>
  <si>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</si>
  <si>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兵庫県稲美町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</si>
  <si>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</si>
  <si>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</si>
  <si>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</si>
  <si>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</si>
  <si>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</si>
  <si>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</si>
  <si>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</si>
  <si>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</si>
  <si>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</si>
  <si>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</si>
  <si>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</si>
  <si>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</si>
  <si>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</si>
  <si>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</si>
  <si>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</si>
  <si>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</si>
  <si>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</si>
  <si>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</si>
  <si>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</si>
  <si>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</si>
  <si>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</si>
  <si>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</si>
  <si>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</si>
  <si>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</si>
  <si>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</si>
  <si>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</si>
  <si>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</si>
  <si>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</si>
  <si>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</si>
  <si>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</si>
  <si>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</si>
  <si>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</si>
  <si>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</si>
  <si>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</si>
  <si>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</si>
  <si>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</si>
  <si>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</si>
  <si>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</si>
  <si>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</si>
  <si>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</si>
  <si>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</si>
  <si>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</si>
  <si>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</si>
  <si>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</si>
  <si>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</si>
  <si>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</si>
  <si>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</si>
  <si>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</si>
  <si>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</si>
  <si>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</si>
  <si>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</si>
  <si>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</si>
  <si>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</si>
  <si>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</si>
  <si>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</si>
  <si>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</si>
  <si>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</si>
  <si>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</si>
  <si>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</si>
  <si>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</si>
  <si>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</si>
  <si>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</si>
  <si>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</si>
  <si>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</si>
  <si>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</si>
  <si>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</si>
  <si>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</si>
  <si>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</si>
  <si>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</si>
  <si>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</si>
  <si>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</si>
  <si>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</si>
  <si>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</si>
  <si>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</si>
  <si>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</si>
  <si>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</si>
  <si>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</si>
  <si>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</si>
  <si>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</si>
  <si>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</si>
  <si>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</si>
  <si>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</si>
  <si>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</si>
  <si>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</si>
  <si>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</si>
  <si>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</si>
  <si>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</si>
  <si>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</si>
  <si>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</si>
  <si>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</si>
  <si>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</si>
  <si>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</si>
  <si>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</si>
  <si>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</si>
  <si>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</si>
  <si>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</si>
  <si>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</si>
  <si>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</si>
  <si>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</si>
  <si>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</si>
  <si>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</si>
  <si>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</si>
  <si>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</si>
  <si>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</si>
  <si>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</si>
  <si>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</si>
  <si>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</si>
  <si>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</si>
  <si>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</si>
  <si>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</si>
  <si>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</si>
  <si>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</si>
  <si>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</si>
  <si>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</si>
  <si>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</si>
  <si>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</si>
  <si>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</si>
  <si>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</si>
  <si>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</si>
  <si>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</si>
  <si>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</si>
  <si>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</si>
  <si>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</si>
  <si>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</si>
  <si>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</si>
  <si>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</si>
  <si>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</si>
  <si>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</si>
  <si>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</si>
  <si>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</si>
  <si>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</si>
  <si>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</si>
  <si>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</si>
  <si>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</si>
  <si>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</si>
  <si>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</si>
  <si>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</si>
  <si>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</si>
  <si>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</si>
  <si>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</si>
  <si>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</si>
  <si>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</si>
  <si>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</si>
  <si>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</si>
  <si>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</si>
  <si>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</si>
  <si>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</si>
  <si>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</si>
  <si>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</si>
  <si>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</si>
  <si>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兵庫県稲美町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</si>
  <si>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</si>
  <si>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</si>
  <si>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</si>
  <si>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</si>
  <si>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</si>
  <si>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</si>
  <si>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</si>
  <si>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</si>
  <si>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</si>
  <si>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</si>
  <si>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</si>
  <si>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</si>
  <si>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</si>
  <si>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</si>
  <si>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</si>
  <si>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</si>
  <si>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</si>
  <si>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</si>
  <si>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</si>
  <si>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</si>
  <si>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</si>
  <si>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</si>
  <si>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</si>
  <si>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</si>
  <si>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</si>
  <si>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</si>
  <si>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</si>
  <si>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</si>
  <si>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</si>
  <si>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</si>
  <si>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</si>
  <si>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</si>
  <si>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</si>
  <si>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</si>
  <si>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</si>
  <si>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</si>
  <si>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</si>
  <si>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</si>
  <si>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</si>
  <si>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</si>
  <si>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</si>
  <si>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</si>
  <si>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</si>
  <si>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</si>
  <si>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</si>
  <si>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</si>
  <si>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</si>
  <si>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</si>
  <si>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</si>
  <si>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</si>
  <si>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</si>
  <si>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</si>
  <si>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</si>
  <si>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</si>
  <si>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</si>
  <si>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</si>
  <si>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</si>
  <si>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</si>
  <si>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</si>
  <si>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</si>
  <si>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</si>
  <si>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</si>
  <si>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</si>
  <si>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</si>
  <si>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</si>
  <si>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</si>
  <si>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</si>
  <si>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</si>
  <si>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</si>
  <si>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</si>
  <si>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</si>
  <si>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</si>
  <si>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</si>
  <si>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</si>
  <si>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</si>
  <si>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</si>
  <si>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</si>
  <si>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</si>
  <si>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</si>
  <si>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</si>
  <si>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</si>
  <si>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</si>
  <si>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</si>
  <si>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</si>
  <si>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</si>
  <si>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</si>
  <si>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</si>
  <si>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</si>
  <si>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</si>
  <si>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</si>
  <si>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</si>
  <si>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</si>
  <si>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</si>
  <si>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</si>
  <si>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</si>
  <si>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</si>
  <si>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</si>
  <si>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</si>
  <si>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</si>
  <si>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</si>
  <si>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</si>
  <si>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</si>
  <si>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</si>
  <si>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</si>
  <si>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</si>
  <si>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</si>
  <si>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</si>
  <si>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</si>
  <si>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</si>
  <si>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</si>
  <si>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</si>
  <si>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</si>
  <si>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</si>
  <si>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</si>
  <si>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</si>
  <si>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</si>
  <si>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</si>
  <si>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</si>
  <si>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</si>
  <si>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</si>
  <si>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</si>
  <si>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</si>
  <si>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</si>
  <si>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</si>
  <si>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</si>
  <si>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</si>
  <si>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</si>
  <si>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</si>
  <si>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</si>
  <si>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</si>
  <si>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</si>
  <si>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</si>
  <si>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</si>
  <si>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</si>
  <si>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</si>
  <si>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</si>
  <si>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</si>
  <si>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</si>
  <si>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</si>
  <si>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</si>
  <si>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</si>
  <si>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</si>
  <si>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</si>
  <si>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</si>
  <si>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</si>
  <si>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</si>
  <si>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</si>
  <si>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</si>
  <si>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</si>
  <si>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</si>
  <si>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</si>
  <si>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</si>
  <si>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</si>
  <si>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</si>
  <si>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</si>
  <si>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</si>
  <si>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</si>
  <si>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</si>
  <si>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</si>
  <si>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</si>
  <si>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</si>
  <si>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</si>
  <si>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</si>
  <si>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</si>
  <si>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</si>
  <si>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</si>
  <si>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</si>
  <si>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</si>
  <si>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</si>
  <si>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</si>
  <si>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</si>
  <si>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</si>
  <si>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</si>
  <si>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</si>
  <si>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</si>
  <si>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1.28</t>
  </si>
  <si>
    <t>水道事業会計</t>
  </si>
  <si>
    <t>一般会計</t>
  </si>
  <si>
    <t>下水道事業会計</t>
  </si>
  <si>
    <t>介護保険特別会計</t>
  </si>
  <si>
    <t>後期高齢者医療特別会計</t>
  </si>
  <si>
    <t>介護サービス特別会計</t>
  </si>
  <si>
    <t>国民健康保険特別会計</t>
  </si>
  <si>
    <t>その他会計（赤字）</t>
  </si>
  <si>
    <t>その他会計（黒字）</t>
  </si>
  <si>
    <t>R01</t>
    <phoneticPr fontId="5"/>
  </si>
  <si>
    <t>R02</t>
    <phoneticPr fontId="5"/>
  </si>
  <si>
    <t>R03</t>
    <phoneticPr fontId="5"/>
  </si>
  <si>
    <t>R04</t>
    <phoneticPr fontId="5"/>
  </si>
  <si>
    <t>R05</t>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</si>
  <si>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</si>
  <si>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兵庫県町議会議員公務災害補償組合</t>
    <rPh sb="0" eb="3">
      <t>ヒョウゴケン</t>
    </rPh>
    <rPh sb="3" eb="4">
      <t>マチ</t>
    </rPh>
    <rPh sb="4" eb="6">
      <t>ギカイ</t>
    </rPh>
    <rPh sb="6" eb="8">
      <t>ギイン</t>
    </rPh>
    <rPh sb="8" eb="10">
      <t>コウム</t>
    </rPh>
    <rPh sb="10" eb="12">
      <t>サイガイ</t>
    </rPh>
    <rPh sb="12" eb="14">
      <t>ホショウ</t>
    </rPh>
    <rPh sb="14" eb="16">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</si>
  <si>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</si>
  <si>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</si>
  <si>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加古郡衛生事務組合</t>
    <rPh sb="0" eb="3">
      <t>カコグン</t>
    </rPh>
    <rPh sb="3" eb="5">
      <t>エイセイ</t>
    </rPh>
    <rPh sb="5" eb="7">
      <t>ジム</t>
    </rPh>
    <rPh sb="7" eb="9">
      <t>クミアイ</t>
    </rPh>
    <phoneticPr fontId="5"/>
  </si>
  <si>
    <t>一般廃棄物処理施設等整備基金</t>
    <rPh sb="0" eb="2">
      <t>イッパン</t>
    </rPh>
    <rPh sb="2" eb="5">
      <t>ハイキブツ</t>
    </rPh>
    <rPh sb="5" eb="7">
      <t>ショリ</t>
    </rPh>
    <rPh sb="7" eb="9">
      <t>シセツ</t>
    </rPh>
    <rPh sb="9" eb="10">
      <t>トウ</t>
    </rPh>
    <rPh sb="10" eb="12">
      <t>セイビ</t>
    </rPh>
    <rPh sb="12" eb="14">
      <t>キキン</t>
    </rPh>
    <phoneticPr fontId="5"/>
  </si>
  <si>
    <t>地域福祉基金</t>
    <rPh sb="0" eb="2">
      <t>チイキ</t>
    </rPh>
    <rPh sb="2" eb="4">
      <t>フクシ</t>
    </rPh>
    <rPh sb="4" eb="6">
      <t>キキン</t>
    </rPh>
    <phoneticPr fontId="5"/>
  </si>
  <si>
    <t>安全安心対策基金</t>
    <rPh sb="0" eb="2">
      <t>アンゼン</t>
    </rPh>
    <rPh sb="2" eb="4">
      <t>アンシン</t>
    </rPh>
    <rPh sb="4" eb="6">
      <t>タイサク</t>
    </rPh>
    <rPh sb="6" eb="8">
      <t>キキン</t>
    </rPh>
    <phoneticPr fontId="5"/>
  </si>
  <si>
    <t>開発事業に伴う公共施設等整備基金</t>
    <rPh sb="0" eb="2">
      <t>カイハツ</t>
    </rPh>
    <rPh sb="2" eb="4">
      <t>ジギョウ</t>
    </rPh>
    <rPh sb="5" eb="6">
      <t>トモナ</t>
    </rPh>
    <rPh sb="7" eb="9">
      <t>コウキョウ</t>
    </rPh>
    <rPh sb="9" eb="11">
      <t>シセツ</t>
    </rPh>
    <rPh sb="11" eb="12">
      <t>トウ</t>
    </rPh>
    <rPh sb="12" eb="14">
      <t>セイビ</t>
    </rPh>
    <rPh sb="14" eb="16">
      <t>キキン</t>
    </rPh>
    <phoneticPr fontId="5"/>
  </si>
  <si>
    <t>交通安全対策基金</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</si>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</sst>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6EAA-414A-B37A-430E44CD4A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50554</c:v>
                </c:pt>
                <c:pt idx="1">
                  <c:v>63350</c:v>
                </c:pt>
                <c:pt idx="2">
                  <c:v>67271</c:v>
                </c:pt>
                <c:pt idx="3">
                  <c:v>34236</c:v>
                </c:pt>
                <c:pt idx="4">
                  <c:v>39567</c:v>
                </c:pt>
              </c:numCache>
            </c:numRef>
          </c:val>
          <c:smooth val="0"/>
          <c:extLst>
            <c:ext xmlns:c16="http://schemas.microsoft.com/office/drawing/2014/chart" uri="{C3380CC4-5D6E-409C-BE32-E72D297353CC}">
              <c16:uniqueId val="{00000001-6EAA-414A-B37A-430E44CD4A8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8.6999999999999993</c:v>
                </c:pt>
                <c:pt idx="1">
                  <c:v>8.16</c:v>
                </c:pt>
                <c:pt idx="2">
                  <c:v>12.58</c:v>
                </c:pt>
                <c:pt idx="3">
                  <c:v>10.47</c:v>
                </c:pt>
                <c:pt idx="4">
                  <c:v>10.87</c:v>
                </c:pt>
              </c:numCache>
            </c:numRef>
          </c:val>
          <c:extLst>
            <c:ext xmlns:c16="http://schemas.microsoft.com/office/drawing/2014/chart" uri="{C3380CC4-5D6E-409C-BE32-E72D297353CC}">
              <c16:uniqueId val="{00000000-8B95-41E2-94A3-3BD9F2A8F9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62.13</c:v>
                </c:pt>
                <c:pt idx="1">
                  <c:v>59.43</c:v>
                </c:pt>
                <c:pt idx="2">
                  <c:v>62.6</c:v>
                </c:pt>
                <c:pt idx="3">
                  <c:v>71.17</c:v>
                </c:pt>
                <c:pt idx="4">
                  <c:v>72.27</c:v>
                </c:pt>
              </c:numCache>
            </c:numRef>
          </c:val>
          <c:extLst>
            <c:ext xmlns:c16="http://schemas.microsoft.com/office/drawing/2014/chart" uri="{C3380CC4-5D6E-409C-BE32-E72D297353CC}">
              <c16:uniqueId val="{00000001-8B95-41E2-94A3-3BD9F2A8F9C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2.84</c:v>
                </c:pt>
                <c:pt idx="1">
                  <c:v>-1.28</c:v>
                </c:pt>
                <c:pt idx="2">
                  <c:v>12.21</c:v>
                </c:pt>
                <c:pt idx="3">
                  <c:v>3.5</c:v>
                </c:pt>
                <c:pt idx="4">
                  <c:v>2.78</c:v>
                </c:pt>
              </c:numCache>
            </c:numRef>
          </c:val>
          <c:smooth val="0"/>
          <c:extLst>
            <c:ext xmlns:c16="http://schemas.microsoft.com/office/drawing/2014/chart" uri="{C3380CC4-5D6E-409C-BE32-E72D297353CC}">
              <c16:uniqueId val="{00000002-8B95-41E2-94A3-3BD9F2A8F9C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B80-4A56-82CD-B3AB479FEAC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80-4A56-82CD-B3AB479FEAC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B80-4A56-82CD-B3AB479FEAC8}"/>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0.34</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B80-4A56-82CD-B3AB479FEAC8}"/>
            </c:ext>
          </c:extLst>
        </c:ser>
        <c:ser>
          <c:idx val="4"/>
          <c:order val="4"/>
          <c:tx>
            <c:strRef>
              <c:f>データシート!$A$31</c:f>
              <c:strCache>
                <c:ptCount val="1"/>
                <c:pt idx="0">
                  <c:v>介護サービス特別会計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B80-4A56-82CD-B3AB479FEAC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0.23</c:v>
                </c:pt>
                <c:pt idx="2">
                  <c:v>#N/A</c:v>
                </c:pt>
                <c:pt idx="3">
                  <c:v>0.11</c:v>
                </c:pt>
                <c:pt idx="4">
                  <c:v>#N/A</c:v>
                </c:pt>
                <c:pt idx="5">
                  <c:v>0.1</c:v>
                </c:pt>
                <c:pt idx="6">
                  <c:v>#N/A</c:v>
                </c:pt>
                <c:pt idx="7">
                  <c:v>0.12</c:v>
                </c:pt>
                <c:pt idx="8">
                  <c:v>#N/A</c:v>
                </c:pt>
                <c:pt idx="9">
                  <c:v>0.15</c:v>
                </c:pt>
              </c:numCache>
            </c:numRef>
          </c:val>
          <c:extLst>
            <c:ext xmlns:c16="http://schemas.microsoft.com/office/drawing/2014/chart" uri="{C3380CC4-5D6E-409C-BE32-E72D297353CC}">
              <c16:uniqueId val="{00000005-CB80-4A56-82CD-B3AB479FEAC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0.85</c:v>
                </c:pt>
                <c:pt idx="2">
                  <c:v>#N/A</c:v>
                </c:pt>
                <c:pt idx="3">
                  <c:v>1.4</c:v>
                </c:pt>
                <c:pt idx="4">
                  <c:v>#N/A</c:v>
                </c:pt>
                <c:pt idx="5">
                  <c:v>1.03</c:v>
                </c:pt>
                <c:pt idx="6">
                  <c:v>#N/A</c:v>
                </c:pt>
                <c:pt idx="7">
                  <c:v>1.02</c:v>
                </c:pt>
                <c:pt idx="8">
                  <c:v>#N/A</c:v>
                </c:pt>
                <c:pt idx="9">
                  <c:v>0.41</c:v>
                </c:pt>
              </c:numCache>
            </c:numRef>
          </c:val>
          <c:extLst>
            <c:ext xmlns:c16="http://schemas.microsoft.com/office/drawing/2014/chart" uri="{C3380CC4-5D6E-409C-BE32-E72D297353CC}">
              <c16:uniqueId val="{00000006-CB80-4A56-82CD-B3AB479FEAC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2.23</c:v>
                </c:pt>
                <c:pt idx="2">
                  <c:v>#N/A</c:v>
                </c:pt>
                <c:pt idx="3">
                  <c:v>2.35</c:v>
                </c:pt>
                <c:pt idx="4">
                  <c:v>#N/A</c:v>
                </c:pt>
                <c:pt idx="5">
                  <c:v>2.4900000000000002</c:v>
                </c:pt>
                <c:pt idx="6">
                  <c:v>#N/A</c:v>
                </c:pt>
                <c:pt idx="7">
                  <c:v>2.89</c:v>
                </c:pt>
                <c:pt idx="8">
                  <c:v>#N/A</c:v>
                </c:pt>
                <c:pt idx="9">
                  <c:v>3.14</c:v>
                </c:pt>
              </c:numCache>
            </c:numRef>
          </c:val>
          <c:extLst>
            <c:ext xmlns:c16="http://schemas.microsoft.com/office/drawing/2014/chart" uri="{C3380CC4-5D6E-409C-BE32-E72D297353CC}">
              <c16:uniqueId val="{00000007-CB80-4A56-82CD-B3AB479FEAC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8.69</c:v>
                </c:pt>
                <c:pt idx="2">
                  <c:v>#N/A</c:v>
                </c:pt>
                <c:pt idx="3">
                  <c:v>8.15</c:v>
                </c:pt>
                <c:pt idx="4">
                  <c:v>#N/A</c:v>
                </c:pt>
                <c:pt idx="5">
                  <c:v>12.57</c:v>
                </c:pt>
                <c:pt idx="6">
                  <c:v>#N/A</c:v>
                </c:pt>
                <c:pt idx="7">
                  <c:v>10.46</c:v>
                </c:pt>
                <c:pt idx="8">
                  <c:v>#N/A</c:v>
                </c:pt>
                <c:pt idx="9">
                  <c:v>10.86</c:v>
                </c:pt>
              </c:numCache>
            </c:numRef>
          </c:val>
          <c:extLst>
            <c:ext xmlns:c16="http://schemas.microsoft.com/office/drawing/2014/chart" uri="{C3380CC4-5D6E-409C-BE32-E72D297353CC}">
              <c16:uniqueId val="{00000008-CB80-4A56-82CD-B3AB479FEAC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22.78</c:v>
                </c:pt>
                <c:pt idx="2">
                  <c:v>#N/A</c:v>
                </c:pt>
                <c:pt idx="3">
                  <c:v>24.5</c:v>
                </c:pt>
                <c:pt idx="4">
                  <c:v>#N/A</c:v>
                </c:pt>
                <c:pt idx="5">
                  <c:v>22.02</c:v>
                </c:pt>
                <c:pt idx="6">
                  <c:v>#N/A</c:v>
                </c:pt>
                <c:pt idx="7">
                  <c:v>24.55</c:v>
                </c:pt>
                <c:pt idx="8">
                  <c:v>#N/A</c:v>
                </c:pt>
                <c:pt idx="9">
                  <c:v>25.42</c:v>
                </c:pt>
              </c:numCache>
            </c:numRef>
          </c:val>
          <c:extLst>
            <c:ext xmlns:c16="http://schemas.microsoft.com/office/drawing/2014/chart" uri="{C3380CC4-5D6E-409C-BE32-E72D297353CC}">
              <c16:uniqueId val="{00000009-CB80-4A56-82CD-B3AB479FEAC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1246</c:v>
                </c:pt>
                <c:pt idx="5">
                  <c:v>1228</c:v>
                </c:pt>
                <c:pt idx="8">
                  <c:v>1226</c:v>
                </c:pt>
                <c:pt idx="11">
                  <c:v>1209</c:v>
                </c:pt>
                <c:pt idx="14">
                  <c:v>1187</c:v>
                </c:pt>
              </c:numCache>
            </c:numRef>
          </c:val>
          <c:extLst>
            <c:ext xmlns:c16="http://schemas.microsoft.com/office/drawing/2014/chart" uri="{C3380CC4-5D6E-409C-BE32-E72D297353CC}">
              <c16:uniqueId val="{00000000-EC12-44FF-9DC7-A609EE251A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C12-44FF-9DC7-A609EE251A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2</c:v>
                </c:pt>
                <c:pt idx="6">
                  <c:v>0</c:v>
                </c:pt>
                <c:pt idx="9">
                  <c:v>0</c:v>
                </c:pt>
                <c:pt idx="12">
                  <c:v>0</c:v>
                </c:pt>
              </c:numCache>
            </c:numRef>
          </c:val>
          <c:extLst>
            <c:ext xmlns:c16="http://schemas.microsoft.com/office/drawing/2014/chart" uri="{C3380CC4-5D6E-409C-BE32-E72D297353CC}">
              <c16:uniqueId val="{00000002-EC12-44FF-9DC7-A609EE251A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12-44FF-9DC7-A609EE251A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731</c:v>
                </c:pt>
                <c:pt idx="3">
                  <c:v>703</c:v>
                </c:pt>
                <c:pt idx="6">
                  <c:v>693</c:v>
                </c:pt>
                <c:pt idx="9">
                  <c:v>703</c:v>
                </c:pt>
                <c:pt idx="12">
                  <c:v>701</c:v>
                </c:pt>
              </c:numCache>
            </c:numRef>
          </c:val>
          <c:extLst>
            <c:ext xmlns:c16="http://schemas.microsoft.com/office/drawing/2014/chart" uri="{C3380CC4-5D6E-409C-BE32-E72D297353CC}">
              <c16:uniqueId val="{00000004-EC12-44FF-9DC7-A609EE251A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12-44FF-9DC7-A609EE251A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12-44FF-9DC7-A609EE251A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834</c:v>
                </c:pt>
                <c:pt idx="3">
                  <c:v>837</c:v>
                </c:pt>
                <c:pt idx="6">
                  <c:v>823</c:v>
                </c:pt>
                <c:pt idx="9">
                  <c:v>906</c:v>
                </c:pt>
                <c:pt idx="12">
                  <c:v>889</c:v>
                </c:pt>
              </c:numCache>
            </c:numRef>
          </c:val>
          <c:extLst>
            <c:ext xmlns:c16="http://schemas.microsoft.com/office/drawing/2014/chart" uri="{C3380CC4-5D6E-409C-BE32-E72D297353CC}">
              <c16:uniqueId val="{00000007-EC12-44FF-9DC7-A609EE251A0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321</c:v>
                </c:pt>
                <c:pt idx="2">
                  <c:v>#N/A</c:v>
                </c:pt>
                <c:pt idx="3">
                  <c:v>#N/A</c:v>
                </c:pt>
                <c:pt idx="4">
                  <c:v>314</c:v>
                </c:pt>
                <c:pt idx="5">
                  <c:v>#N/A</c:v>
                </c:pt>
                <c:pt idx="6">
                  <c:v>#N/A</c:v>
                </c:pt>
                <c:pt idx="7">
                  <c:v>290</c:v>
                </c:pt>
                <c:pt idx="8">
                  <c:v>#N/A</c:v>
                </c:pt>
                <c:pt idx="9">
                  <c:v>#N/A</c:v>
                </c:pt>
                <c:pt idx="10">
                  <c:v>400</c:v>
                </c:pt>
                <c:pt idx="11">
                  <c:v>#N/A</c:v>
                </c:pt>
                <c:pt idx="12">
                  <c:v>#N/A</c:v>
                </c:pt>
                <c:pt idx="13">
                  <c:v>403</c:v>
                </c:pt>
                <c:pt idx="14">
                  <c:v>#N/A</c:v>
                </c:pt>
              </c:numCache>
            </c:numRef>
          </c:val>
          <c:smooth val="0"/>
          <c:extLst>
            <c:ext xmlns:c16="http://schemas.microsoft.com/office/drawing/2014/chart" uri="{C3380CC4-5D6E-409C-BE32-E72D297353CC}">
              <c16:uniqueId val="{00000008-EC12-44FF-9DC7-A609EE251A0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14204</c:v>
                </c:pt>
                <c:pt idx="5">
                  <c:v>14269</c:v>
                </c:pt>
                <c:pt idx="8">
                  <c:v>13969</c:v>
                </c:pt>
                <c:pt idx="11">
                  <c:v>13332</c:v>
                </c:pt>
                <c:pt idx="14">
                  <c:v>12625</c:v>
                </c:pt>
              </c:numCache>
            </c:numRef>
          </c:val>
          <c:extLst>
            <c:ext xmlns:c16="http://schemas.microsoft.com/office/drawing/2014/chart" uri="{C3380CC4-5D6E-409C-BE32-E72D297353CC}">
              <c16:uniqueId val="{00000000-B943-4624-AA10-E618B295C8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1343</c:v>
                </c:pt>
                <c:pt idx="5">
                  <c:v>1329</c:v>
                </c:pt>
                <c:pt idx="8">
                  <c:v>1194</c:v>
                </c:pt>
                <c:pt idx="11">
                  <c:v>1026</c:v>
                </c:pt>
                <c:pt idx="14">
                  <c:v>1006</c:v>
                </c:pt>
              </c:numCache>
            </c:numRef>
          </c:val>
          <c:extLst>
            <c:ext xmlns:c16="http://schemas.microsoft.com/office/drawing/2014/chart" uri="{C3380CC4-5D6E-409C-BE32-E72D297353CC}">
              <c16:uniqueId val="{00000001-B943-4624-AA10-E618B295C8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7087</c:v>
                </c:pt>
                <c:pt idx="5">
                  <c:v>6838</c:v>
                </c:pt>
                <c:pt idx="8">
                  <c:v>7287</c:v>
                </c:pt>
                <c:pt idx="11">
                  <c:v>7731</c:v>
                </c:pt>
                <c:pt idx="14">
                  <c:v>7464</c:v>
                </c:pt>
              </c:numCache>
            </c:numRef>
          </c:val>
          <c:extLst>
            <c:ext xmlns:c16="http://schemas.microsoft.com/office/drawing/2014/chart" uri="{C3380CC4-5D6E-409C-BE32-E72D297353CC}">
              <c16:uniqueId val="{00000002-B943-4624-AA10-E618B295C8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943-4624-AA10-E618B295C8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943-4624-AA10-E618B295C8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43-4624-AA10-E618B295C8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1137</c:v>
                </c:pt>
                <c:pt idx="3">
                  <c:v>1136</c:v>
                </c:pt>
                <c:pt idx="6">
                  <c:v>1041</c:v>
                </c:pt>
                <c:pt idx="9">
                  <c:v>1099</c:v>
                </c:pt>
                <c:pt idx="12">
                  <c:v>1039</c:v>
                </c:pt>
              </c:numCache>
            </c:numRef>
          </c:val>
          <c:extLst>
            <c:ext xmlns:c16="http://schemas.microsoft.com/office/drawing/2014/chart" uri="{C3380CC4-5D6E-409C-BE32-E72D297353CC}">
              <c16:uniqueId val="{00000006-B943-4624-AA10-E618B295C8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943-4624-AA10-E618B295C8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9965</c:v>
                </c:pt>
                <c:pt idx="3">
                  <c:v>9844</c:v>
                </c:pt>
                <c:pt idx="6">
                  <c:v>9508</c:v>
                </c:pt>
                <c:pt idx="9">
                  <c:v>8985</c:v>
                </c:pt>
                <c:pt idx="12">
                  <c:v>8457</c:v>
                </c:pt>
              </c:numCache>
            </c:numRef>
          </c:val>
          <c:extLst>
            <c:ext xmlns:c16="http://schemas.microsoft.com/office/drawing/2014/chart" uri="{C3380CC4-5D6E-409C-BE32-E72D297353CC}">
              <c16:uniqueId val="{00000008-B943-4624-AA10-E618B295C8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0</c:v>
                </c:pt>
                <c:pt idx="6">
                  <c:v>0</c:v>
                </c:pt>
                <c:pt idx="9">
                  <c:v>168</c:v>
                </c:pt>
                <c:pt idx="12">
                  <c:v>168</c:v>
                </c:pt>
              </c:numCache>
            </c:numRef>
          </c:val>
          <c:extLst>
            <c:ext xmlns:c16="http://schemas.microsoft.com/office/drawing/2014/chart" uri="{C3380CC4-5D6E-409C-BE32-E72D297353CC}">
              <c16:uniqueId val="{00000009-B943-4624-AA10-E618B295C8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9839</c:v>
                </c:pt>
                <c:pt idx="3">
                  <c:v>10400</c:v>
                </c:pt>
                <c:pt idx="6">
                  <c:v>10885</c:v>
                </c:pt>
                <c:pt idx="9">
                  <c:v>10446</c:v>
                </c:pt>
                <c:pt idx="12">
                  <c:v>9811</c:v>
                </c:pt>
              </c:numCache>
            </c:numRef>
          </c:val>
          <c:extLst>
            <c:ext xmlns:c16="http://schemas.microsoft.com/office/drawing/2014/chart" uri="{C3380CC4-5D6E-409C-BE32-E72D297353CC}">
              <c16:uniqueId val="{0000000A-B943-4624-AA10-E618B295C84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943-4624-AA10-E618B295C84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4693</c:v>
                </c:pt>
                <c:pt idx="1">
                  <c:v>5133</c:v>
                </c:pt>
                <c:pt idx="2">
                  <c:v>5296</c:v>
                </c:pt>
              </c:numCache>
            </c:numRef>
          </c:val>
          <c:extLst>
            <c:ext xmlns:c16="http://schemas.microsoft.com/office/drawing/2014/chart" uri="{C3380CC4-5D6E-409C-BE32-E72D297353CC}">
              <c16:uniqueId val="{00000000-DAF6-4209-AF48-C417B6D8F5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501</c:v>
                </c:pt>
                <c:pt idx="1">
                  <c:v>688</c:v>
                </c:pt>
                <c:pt idx="2">
                  <c:v>632</c:v>
                </c:pt>
              </c:numCache>
            </c:numRef>
          </c:val>
          <c:extLst>
            <c:ext xmlns:c16="http://schemas.microsoft.com/office/drawing/2014/chart" uri="{C3380CC4-5D6E-409C-BE32-E72D297353CC}">
              <c16:uniqueId val="{00000001-DAF6-4209-AF48-C417B6D8F5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1142</c:v>
                </c:pt>
                <c:pt idx="1">
                  <c:v>971</c:v>
                </c:pt>
                <c:pt idx="2">
                  <c:v>663</c:v>
                </c:pt>
              </c:numCache>
            </c:numRef>
          </c:val>
          <c:extLst>
            <c:ext xmlns:c16="http://schemas.microsoft.com/office/drawing/2014/chart" uri="{C3380CC4-5D6E-409C-BE32-E72D297353CC}">
              <c16:uniqueId val="{00000002-DAF6-4209-AF48-C417B6D8F58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とならび、公営企業債の元利償還金に対する繰入金の割合が大きい。元利償還金については、借入残高に占める臨時財政対策債の割合が年々増加傾向にある。臨時財政対策債については全額が交付税算入（算入公債費等）されるため実質公債費比率には影響しない。公営企業債の元利償還金に対する繰入金については高い水準にあるため、下水道料金の改定や資本費平準化債の借入などを行い、実質公債費比率の分子の増加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公営企業債等繰入見込額については、料金の改定や資本費平準化債の借入により、平成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減少してきている。一般会計等にかかる地方債の現在高については、臨時財政対策債の借入による増加が大きく、それ以外の新規借入についても公共施設の更新による増加が見込まれる。なお、臨時財政対策債は全額が基準財政需要額算入見込額となるため、将来負担比率には影響しない。さらに、充当可能基金も近年増加傾向にあ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年度以降はマイナスとなり、将来負担がない状態となっている。しかしながら、この将来負担比率の分子には、今後の公共施設の更新費用が含まれていないことに注意が必要である。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兵庫県稲美町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一般廃棄物処理施設等整備基金において、旧清掃センター解体撤去のための取崩しにより、基金全体としては減となった。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財政運営を計画的に行うため、また特定の目的のために、決算状況等により可能な範囲で積立を行う。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また、財政調整基金については、公共施設の老朽化対策等にかかる経費や社会保障経費の増大に備えて、決算状況等により可能な範囲で積立を行う。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一般廃棄物処理施設等整備基金は、旧清掃センターの解体撤去費用に充てるため。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地域福祉基金は、長寿社会を健康で生きがいをもち安心して過ごせる地域福祉の向上を図るため。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安全安心対策基金は、災害及び感染症等の予防及び復旧対策等の資金に充てるため。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開発事業に伴う公共施設等整備基金は、開発事業に伴う公共施設等の整備資金に充てるため。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交通安全対策基金は、交通安全施設等の整備資金に充てるため。</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一般廃棄物処理施設等整備基金において、旧清掃センター解体撤去のための取崩しにより減となった。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特定の目的のため、決算状況等により可能な範囲で積立を行う。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予算見込を上回る町税等により増となった。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災害復旧、地方債の繰上償還、その他の財源の不足を生じたときの財源を積立てることを目的としており、公共施設の老朽化対策等にかかる経費や社会保障関係経費の増大に備えて、決算状況等により可能な範囲で積立を行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年度決算により取崩額が積立額を上回ったため減となった。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復旧、地方債の繰上償還、その他の財源の不足を生じたときの財源を積立てることを目的としており、公共施設の老朽化対策等にかかる経費や社会保障関係経費の増大に備えて、決算状況等により可能な範囲で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30,599
29,964
34.92
13,221,972
12,270,722
796,170
7,327,828
9,810,807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ヵ年平均であり、令和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ポイント悪化している。単年度の比較においては令和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ポイント悪化している。町税は令和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っており、今後は労働力人口の減少等をはじめとする厳しい状況が予測されるため、課税客体の適正な把握、インターネット公売の実施、税のキャッシュレス決済など、歳入の確保を図り、財政基盤の強化に努める。</a:t>
          </a:r>
        </a:p>
        <a:p>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75293</xdr:rowOff>
    </xdr:from>
    <xdr:to>
      <xdr:col>23</xdr:col>
      <xdr:colOff>133350</xdr:colOff>
      <xdr:row>40</xdr:row>
      <xdr:rowOff>127000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3329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65512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2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23585</xdr:rowOff>
    </xdr:from>
    <xdr:to>
      <xdr:col>19</xdr:col>
      <xdr:colOff>133350</xdr:colOff>
      <xdr:row>40</xdr:row>
      <xdr:rowOff>75293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81585"/>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23585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81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23585</xdr:rowOff>
    </xdr:from>
    <xdr:to>
      <xdr:col>11</xdr:col>
      <xdr:colOff>31750</xdr:colOff>
      <xdr:row>40</xdr:row>
      <xdr:rowOff>23585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81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76399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145342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24493</xdr:rowOff>
    </xdr:from>
    <xdr:to>
      <xdr:col>19</xdr:col>
      <xdr:colOff>184150</xdr:colOff>
      <xdr:row>40</xdr:row>
      <xdr:rowOff>126093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136270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5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144235</xdr:rowOff>
    </xdr:from>
    <xdr:to>
      <xdr:col>15</xdr:col>
      <xdr:colOff>133350</xdr:colOff>
      <xdr:row>40</xdr:row>
      <xdr:rowOff>74385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84562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144235</xdr:rowOff>
    </xdr:from>
    <xdr:to>
      <xdr:col>11</xdr:col>
      <xdr:colOff>82550</xdr:colOff>
      <xdr:row>40</xdr:row>
      <xdr:rowOff>74385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84562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144235</xdr:rowOff>
    </xdr:from>
    <xdr:to>
      <xdr:col>7</xdr:col>
      <xdr:colOff>31750</xdr:colOff>
      <xdr:row>40</xdr:row>
      <xdr:rowOff>74385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84562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町税の減（△</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全体の構造としては、繰出金が比率を上昇させている。今後も高齢者医療費や介護給付費の増、また下水道事業の多額の償還が続くことから、繰出金が経常比率を押し上げる構造が続くと考えられる。介護予防事業の充実や下水道料金の改定、資本費平準化債の借入などにより繰出金の抑制を図り、現在の水準の維持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64</xdr:row>
      <xdr:rowOff>43392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7597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37058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009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64</xdr:row>
      <xdr:rowOff>3175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746740"/>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64</xdr:row>
      <xdr:rowOff>79587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746740"/>
          <a:ext cx="8890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35348</xdr:rowOff>
    </xdr:from>
    <xdr:to>
      <xdr:col>11</xdr:col>
      <xdr:colOff>31750</xdr:colOff>
      <xdr:row>64</xdr:row>
      <xdr:rowOff>79587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008148"/>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20125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9119</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1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64152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69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28787</xdr:rowOff>
    </xdr:from>
    <xdr:to>
      <xdr:col>11</xdr:col>
      <xdr:colOff>82550</xdr:colOff>
      <xdr:row>64</xdr:row>
      <xdr:rowOff>130387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140564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7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155998</xdr:rowOff>
    </xdr:from>
    <xdr:to>
      <xdr:col>7</xdr:col>
      <xdr:colOff>31750</xdr:colOff>
      <xdr:row>64</xdr:row>
      <xdr:rowOff>86148</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96325</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72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一般会計における委託料の減などにより物件費が下降し、全体として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おり、類似団体平均値と比較して良好な状態である。ごみ処理事業の一部などを広域で行っていること、職員数の適正化による人件費の縮減などが寄与していると考えられる。今後も現在の良好な水準の維持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141822</xdr:rowOff>
    </xdr:from>
    <xdr:to>
      <xdr:col>23</xdr:col>
      <xdr:colOff>133350</xdr:colOff>
      <xdr:row>81</xdr:row>
      <xdr:rowOff>26966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3857822"/>
          <a:ext cx="838200" cy="5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124779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83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17185</xdr:rowOff>
    </xdr:from>
    <xdr:to>
      <xdr:col>19</xdr:col>
      <xdr:colOff>133350</xdr:colOff>
      <xdr:row>81</xdr:row>
      <xdr:rowOff>26966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04635"/>
          <a:ext cx="889000" cy="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44642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62170</xdr:rowOff>
    </xdr:from>
    <xdr:to>
      <xdr:col>15</xdr:col>
      <xdr:colOff>82550</xdr:colOff>
      <xdr:row>81</xdr:row>
      <xdr:rowOff>17185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778170"/>
          <a:ext cx="889000" cy="12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163182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20923</xdr:rowOff>
    </xdr:from>
    <xdr:to>
      <xdr:col>11</xdr:col>
      <xdr:colOff>31750</xdr:colOff>
      <xdr:row>80</xdr:row>
      <xdr:rowOff>62170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736923"/>
          <a:ext cx="889000" cy="4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86627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91022</xdr:rowOff>
    </xdr:from>
    <xdr:to>
      <xdr:col>23</xdr:col>
      <xdr:colOff>184150</xdr:colOff>
      <xdr:row>81</xdr:row>
      <xdr:rowOff>21172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80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12299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2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147616</xdr:rowOff>
    </xdr:from>
    <xdr:to>
      <xdr:col>19</xdr:col>
      <xdr:colOff>184150</xdr:colOff>
      <xdr:row>81</xdr:row>
      <xdr:rowOff>77766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6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87943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32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137835</xdr:rowOff>
    </xdr:from>
    <xdr:to>
      <xdr:col>15</xdr:col>
      <xdr:colOff>133350</xdr:colOff>
      <xdr:row>81</xdr:row>
      <xdr:rowOff>67985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8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78162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22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11370</xdr:rowOff>
    </xdr:from>
    <xdr:to>
      <xdr:col>11</xdr:col>
      <xdr:colOff>82550</xdr:colOff>
      <xdr:row>80</xdr:row>
      <xdr:rowOff>112970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7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123147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49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141573</xdr:rowOff>
    </xdr:from>
    <xdr:to>
      <xdr:col>7</xdr:col>
      <xdr:colOff>31750</xdr:colOff>
      <xdr:row>80</xdr:row>
      <xdr:rowOff>71723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68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81900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5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ポイント減になっている。給与体系の適正化を図っているところであるが、類似団体平均値を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ポイント上回っている。今後も給与水準の一層の適正化に取り組み、より住民に理解が得られる給与構造の構築に努める。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118836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708414"/>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87</xdr:row>
      <xdr:rowOff>102507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86353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102507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0014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87</xdr:row>
      <xdr:rowOff>85271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82906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少しており、類似団体平均値と比較して良好な状態である。これは、ごみ処理業務や消防事務、一部施設の管理を委託していること、また、過去から取り組んできた職員数の適正化などによるものである。今後も適正な定員の管理に取組む。</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144235</xdr:rowOff>
    </xdr:from>
    <xdr:to>
      <xdr:col>81</xdr:col>
      <xdr:colOff>44450</xdr:colOff>
      <xdr:row>58</xdr:row>
      <xdr:rowOff>159748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088335"/>
          <a:ext cx="8382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76852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158024</xdr:rowOff>
    </xdr:from>
    <xdr:to>
      <xdr:col>77</xdr:col>
      <xdr:colOff>44450</xdr:colOff>
      <xdr:row>58</xdr:row>
      <xdr:rowOff>159748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102124"/>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154577</xdr:rowOff>
    </xdr:from>
    <xdr:to>
      <xdr:col>72</xdr:col>
      <xdr:colOff>203200</xdr:colOff>
      <xdr:row>58</xdr:row>
      <xdr:rowOff>158024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09867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156680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109765</xdr:rowOff>
    </xdr:from>
    <xdr:to>
      <xdr:col>68</xdr:col>
      <xdr:colOff>152400</xdr:colOff>
      <xdr:row>58</xdr:row>
      <xdr:rowOff>154577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053865"/>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93435</xdr:rowOff>
    </xdr:from>
    <xdr:to>
      <xdr:col>81</xdr:col>
      <xdr:colOff>95250</xdr:colOff>
      <xdr:row>59</xdr:row>
      <xdr:rowOff>23585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14712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995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108948</xdr:rowOff>
    </xdr:from>
    <xdr:to>
      <xdr:col>77</xdr:col>
      <xdr:colOff>95250</xdr:colOff>
      <xdr:row>59</xdr:row>
      <xdr:rowOff>39098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0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49275</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821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107224</xdr:rowOff>
    </xdr:from>
    <xdr:to>
      <xdr:col>73</xdr:col>
      <xdr:colOff>44450</xdr:colOff>
      <xdr:row>59</xdr:row>
      <xdr:rowOff>37374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05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47551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82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103777</xdr:rowOff>
    </xdr:from>
    <xdr:to>
      <xdr:col>68</xdr:col>
      <xdr:colOff>203200</xdr:colOff>
      <xdr:row>59</xdr:row>
      <xdr:rowOff>33927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44104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81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58965</xdr:rowOff>
    </xdr:from>
    <xdr:to>
      <xdr:col>64</xdr:col>
      <xdr:colOff>152400</xdr:colOff>
      <xdr:row>58</xdr:row>
      <xdr:rowOff>160565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0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170742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7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ヵ年平均の値であり、令和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ポイント悪化している。単年度の比較においては、施設の改修などによる起債の元利償還金の増や都市計画税の充当額が減少したことなどにより、令和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ており、類似団体平均値を少し上回る水準を維持している。比率を押し上げている要因としては、下水道事業の繰出金に含まれる準元利償還金が大きいことが挙げられるが、今後も多額の償還が続くため、下水道料金の改定や資本費平準化債の借入など、繰出金による負担の軽減を図る必要があ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86106</xdr:rowOff>
    </xdr:from>
    <xdr:to>
      <xdr:col>81</xdr:col>
      <xdr:colOff>44450</xdr:colOff>
      <xdr:row>39</xdr:row>
      <xdr:rowOff>124714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77265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66802</xdr:rowOff>
    </xdr:from>
    <xdr:to>
      <xdr:col>77</xdr:col>
      <xdr:colOff>44450</xdr:colOff>
      <xdr:row>39</xdr:row>
      <xdr:rowOff>86106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7533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27449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8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66802</xdr:rowOff>
    </xdr:from>
    <xdr:to>
      <xdr:col>72</xdr:col>
      <xdr:colOff>203200</xdr:colOff>
      <xdr:row>39</xdr:row>
      <xdr:rowOff>66802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753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8145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18542</xdr:rowOff>
    </xdr:from>
    <xdr:to>
      <xdr:col>68</xdr:col>
      <xdr:colOff>152400</xdr:colOff>
      <xdr:row>39</xdr:row>
      <xdr:rowOff>66802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7050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90441</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60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35306</xdr:rowOff>
    </xdr:from>
    <xdr:to>
      <xdr:col>77</xdr:col>
      <xdr:colOff>95250</xdr:colOff>
      <xdr:row>39</xdr:row>
      <xdr:rowOff>136906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147083</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49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16002</xdr:rowOff>
    </xdr:from>
    <xdr:to>
      <xdr:col>73</xdr:col>
      <xdr:colOff>44450</xdr:colOff>
      <xdr:row>39</xdr:row>
      <xdr:rowOff>117602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127779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16002</xdr:rowOff>
    </xdr:from>
    <xdr:to>
      <xdr:col>68</xdr:col>
      <xdr:colOff>203200</xdr:colOff>
      <xdr:row>39</xdr:row>
      <xdr:rowOff>117602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127779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139192</xdr:rowOff>
    </xdr:from>
    <xdr:to>
      <xdr:col>64</xdr:col>
      <xdr:colOff>152400</xdr:colOff>
      <xdr:row>39</xdr:row>
      <xdr:rowOff>69342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79519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42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年度の臨時財政対策債の償還終了等による地方債現在高の減（約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千万円）や公営企業等繰入見込の減などにより比率は改善して、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年度以降の将来負担比率は「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（なし）」となっており、類似団体平均値を上回る良好な状態となっている。しかしながら、下水道事業への公債費繰出金が多く、将来負担額全体の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％を占めている。一般会計において公共施設の更新による借入など、大型事業が見込まれることから、計画的な施設更新による借入額の抑制や行財政改革による基金残高の維持に努める。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143298</xdr:rowOff>
    </xdr:from>
    <xdr:to>
      <xdr:col>73</xdr:col>
      <xdr:colOff>44450</xdr:colOff>
      <xdr:row>14</xdr:row>
      <xdr:rowOff>73448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xdr:rowOff>
    </xdr:from>
    <xdr:to>
      <xdr:col>68</xdr:col>
      <xdr:colOff>203200</xdr:colOff>
      <xdr:row>14</xdr:row>
      <xdr:rowOff>108839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30,599
29,964
34.92
13,221,972
12,270,722
796,170
7,327,828
9,810,807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ており、類似団体平均値と比較しても良好な状態にある。また、一部事務組合や特別会計などに支出している人件費に充てる繰出金を合計した数値でも類似団体平均値よりも良好な数値となっている。これは、職員数の適正化に努めていることのほか、ごみ処理業務や消防事務、一部施設の管理を委託していることで、職員数が抑制できているためである。今後も引き続き適正な定員管理等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96520</xdr:rowOff>
    </xdr:from>
    <xdr:to>
      <xdr:col>24</xdr:col>
      <xdr:colOff>25400</xdr:colOff>
      <xdr:row>41</xdr:row>
      <xdr:rowOff>138430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9258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110507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11447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6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96520</xdr:rowOff>
    </xdr:from>
    <xdr:to>
      <xdr:col>24</xdr:col>
      <xdr:colOff>114300</xdr:colOff>
      <xdr:row>34</xdr:row>
      <xdr:rowOff>96520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92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8890</xdr:rowOff>
    </xdr:from>
    <xdr:to>
      <xdr:col>24</xdr:col>
      <xdr:colOff>25400</xdr:colOff>
      <xdr:row>35</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096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2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119380</xdr:rowOff>
    </xdr:from>
    <xdr:to>
      <xdr:col>19</xdr:col>
      <xdr:colOff>187325</xdr:colOff>
      <xdr:row>35</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486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119380</xdr:rowOff>
    </xdr:from>
    <xdr:to>
      <xdr:col>15</xdr:col>
      <xdr:colOff>98425</xdr:colOff>
      <xdr:row>35</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48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xdr:rowOff>
    </xdr:from>
    <xdr:to>
      <xdr:col>11</xdr:col>
      <xdr:colOff>9525</xdr:colOff>
      <xdr:row>35</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343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40657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129540</xdr:rowOff>
    </xdr:from>
    <xdr:to>
      <xdr:col>24</xdr:col>
      <xdr:colOff>76200</xdr:colOff>
      <xdr:row>35</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38117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6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144780</xdr:rowOff>
    </xdr:from>
    <xdr:to>
      <xdr:col>20</xdr:col>
      <xdr:colOff>38100</xdr:colOff>
      <xdr:row>35</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85107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68580</xdr:rowOff>
    </xdr:from>
    <xdr:to>
      <xdr:col>15</xdr:col>
      <xdr:colOff>149225</xdr:colOff>
      <xdr:row>34</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129540</xdr:rowOff>
    </xdr:from>
    <xdr:to>
      <xdr:col>11</xdr:col>
      <xdr:colOff>60325</xdr:colOff>
      <xdr:row>35</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69867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125730</xdr:rowOff>
    </xdr:from>
    <xdr:to>
      <xdr:col>6</xdr:col>
      <xdr:colOff>171450</xdr:colOff>
      <xdr:row>34</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が、類似団体平均値と比較しても良好な状態にある。ごみ処理などの業務や公園等の管理運営を委託している（人件費から物件費へ振替えられている）額も含めての数値であるので、人件費に準ずる額を除いた物件費では、類似団体に比べて抑えられていると考え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16</xdr:row>
      <xdr:rowOff>23586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2324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170543</xdr:rowOff>
    </xdr:from>
    <xdr:to>
      <xdr:col>78</xdr:col>
      <xdr:colOff>69850</xdr:colOff>
      <xdr:row>15</xdr:row>
      <xdr:rowOff>151493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708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170543</xdr:rowOff>
    </xdr:from>
    <xdr:to>
      <xdr:col>73</xdr:col>
      <xdr:colOff>180975</xdr:colOff>
      <xdr:row>15</xdr:row>
      <xdr:rowOff>162379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70843"/>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162379</xdr:rowOff>
    </xdr:from>
    <xdr:to>
      <xdr:col>69</xdr:col>
      <xdr:colOff>92075</xdr:colOff>
      <xdr:row>16</xdr:row>
      <xdr:rowOff>88900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341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160763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100693</xdr:rowOff>
    </xdr:from>
    <xdr:to>
      <xdr:col>78</xdr:col>
      <xdr:colOff>120650</xdr:colOff>
      <xdr:row>16</xdr:row>
      <xdr:rowOff>30843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119743</xdr:rowOff>
    </xdr:from>
    <xdr:to>
      <xdr:col>74</xdr:col>
      <xdr:colOff>31750</xdr:colOff>
      <xdr:row>15</xdr:row>
      <xdr:rowOff>49893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60070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111579</xdr:rowOff>
    </xdr:from>
    <xdr:to>
      <xdr:col>69</xdr:col>
      <xdr:colOff>142875</xdr:colOff>
      <xdr:row>16</xdr:row>
      <xdr:rowOff>41729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51906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ポイント上昇しており、類似団体平均値より悪い状態となっている。今後も認定審査等の適正化などにより、適正な水準の維持に努める。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57</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32257"/>
          <a:ext cx="8382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55</xdr:row>
      <xdr:rowOff>102507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526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55</xdr:row>
      <xdr:rowOff>53522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3526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832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141515</xdr:rowOff>
    </xdr:from>
    <xdr:to>
      <xdr:col>24</xdr:col>
      <xdr:colOff>76200</xdr:colOff>
      <xdr:row>57</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113592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51707</xdr:rowOff>
    </xdr:from>
    <xdr:to>
      <xdr:col>20</xdr:col>
      <xdr:colOff>38100</xdr:colOff>
      <xdr:row>55</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おり、類似団体平均値と同水準を維持している。令和元年度から下水道事業特別会計及び農業集落排水事業特別会計が公営企業化したことにより、今までの繰出金が補助費等に性質が変更となったことによるものであ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56</xdr:row>
      <xdr:rowOff>110672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6465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34472</xdr:rowOff>
    </xdr:from>
    <xdr:to>
      <xdr:col>78</xdr:col>
      <xdr:colOff>69850</xdr:colOff>
      <xdr:row>56</xdr:row>
      <xdr:rowOff>45357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635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135362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34472</xdr:rowOff>
    </xdr:from>
    <xdr:to>
      <xdr:col>73</xdr:col>
      <xdr:colOff>180975</xdr:colOff>
      <xdr:row>56</xdr:row>
      <xdr:rowOff>99785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635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56</xdr:row>
      <xdr:rowOff>99785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6792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31949</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166007</xdr:rowOff>
    </xdr:from>
    <xdr:to>
      <xdr:col>78</xdr:col>
      <xdr:colOff>120650</xdr:colOff>
      <xdr:row>56</xdr:row>
      <xdr:rowOff>96157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106334</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155122</xdr:rowOff>
    </xdr:from>
    <xdr:to>
      <xdr:col>74</xdr:col>
      <xdr:colOff>31750</xdr:colOff>
      <xdr:row>56</xdr:row>
      <xdr:rowOff>85272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95449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48985</xdr:rowOff>
    </xdr:from>
    <xdr:to>
      <xdr:col>69</xdr:col>
      <xdr:colOff>142875</xdr:colOff>
      <xdr:row>56</xdr:row>
      <xdr:rowOff>150585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ポイント低下している。令和元年度から下水道事業特別会計及び農業集落排水事業特別会計が公営企業化したことにより、今までの繰出金が補助費等に性質が変更となったことによるものである。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99568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5735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81280</xdr:rowOff>
    </xdr:from>
    <xdr:to>
      <xdr:col>78</xdr:col>
      <xdr:colOff>69850</xdr:colOff>
      <xdr:row>38</xdr:row>
      <xdr:rowOff>99568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5963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39</xdr:row>
      <xdr:rowOff>24130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5963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24130</xdr:rowOff>
    </xdr:from>
    <xdr:to>
      <xdr:col>69</xdr:col>
      <xdr:colOff>92075</xdr:colOff>
      <xdr:row>39</xdr:row>
      <xdr:rowOff>37846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7106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48768</xdr:rowOff>
    </xdr:from>
    <xdr:to>
      <xdr:col>78</xdr:col>
      <xdr:colOff>120650</xdr:colOff>
      <xdr:row>38</xdr:row>
      <xdr:rowOff>150368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135145</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144780</xdr:rowOff>
    </xdr:from>
    <xdr:to>
      <xdr:col>69</xdr:col>
      <xdr:colOff>142875</xdr:colOff>
      <xdr:row>39</xdr:row>
      <xdr:rowOff>74930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59707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158496</xdr:rowOff>
    </xdr:from>
    <xdr:to>
      <xdr:col>65</xdr:col>
      <xdr:colOff>53975</xdr:colOff>
      <xdr:row>39</xdr:row>
      <xdr:rowOff>88646</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73423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ており、類似団体平均値と比較して良好な状態である。公債費に準ずる費用を含めた額でも類似団体平均値と比較して良好な数値となっている。しかし、公営企業の償還に充てたと認められる繰入金は類似団体平均値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倍の額となっており、公債費に準ずる額が非常に多くなっている。下水道料金の改定や資本費平準化債の活用などを行い、一般会計の負担軽減に努める。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77</xdr:row>
      <xdr:rowOff>51563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07492"/>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126001</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67563</xdr:rowOff>
    </xdr:from>
    <xdr:to>
      <xdr:col>19</xdr:col>
      <xdr:colOff>187325</xdr:colOff>
      <xdr:row>77</xdr:row>
      <xdr:rowOff>51563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97763"/>
          <a:ext cx="889000" cy="15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67563</xdr:rowOff>
    </xdr:from>
    <xdr:to>
      <xdr:col>15</xdr:col>
      <xdr:colOff>98425</xdr:colOff>
      <xdr:row>77</xdr:row>
      <xdr:rowOff>24130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97763"/>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33274</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25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68851</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126492</xdr:rowOff>
    </xdr:from>
    <xdr:to>
      <xdr:col>24</xdr:col>
      <xdr:colOff>76200</xdr:colOff>
      <xdr:row>77</xdr:row>
      <xdr:rowOff>56642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143019</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763</xdr:rowOff>
    </xdr:from>
    <xdr:to>
      <xdr:col>20</xdr:col>
      <xdr:colOff>38100</xdr:colOff>
      <xdr:row>77</xdr:row>
      <xdr:rowOff>102363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112540</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xdr:rowOff>
    </xdr:from>
    <xdr:to>
      <xdr:col>15</xdr:col>
      <xdr:colOff>149225</xdr:colOff>
      <xdr:row>76</xdr:row>
      <xdr:rowOff>118363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128541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ポイント上昇しており、類似団体平均値と同水準を維持している。今後も繰出金の抑制を図り健全な財政運営に努める。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113285</xdr:rowOff>
    </xdr:from>
    <xdr:to>
      <xdr:col>82</xdr:col>
      <xdr:colOff>107950</xdr:colOff>
      <xdr:row>77</xdr:row>
      <xdr:rowOff>10413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43485"/>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76</xdr:row>
      <xdr:rowOff>113285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60604"/>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101854</xdr:rowOff>
    </xdr:from>
    <xdr:to>
      <xdr:col>73</xdr:col>
      <xdr:colOff>180975</xdr:colOff>
      <xdr:row>77</xdr:row>
      <xdr:rowOff>42418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960604"/>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77</xdr:row>
      <xdr:rowOff>42418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1892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147590</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62485</xdr:rowOff>
    </xdr:from>
    <xdr:to>
      <xdr:col>78</xdr:col>
      <xdr:colOff>120650</xdr:colOff>
      <xdr:row>76</xdr:row>
      <xdr:rowOff>164085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51054</xdr:rowOff>
    </xdr:from>
    <xdr:to>
      <xdr:col>74</xdr:col>
      <xdr:colOff>31750</xdr:colOff>
      <xdr:row>75</xdr:row>
      <xdr:rowOff>152654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162831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163068</xdr:rowOff>
    </xdr:from>
    <xdr:to>
      <xdr:col>69</xdr:col>
      <xdr:colOff>142875</xdr:colOff>
      <xdr:row>77</xdr:row>
      <xdr:rowOff>93218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103395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48531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3632</xdr:rowOff>
    </xdr:from>
    <xdr:to>
      <xdr:col>29</xdr:col>
      <xdr:colOff>127000</xdr:colOff>
      <xdr:row>19</xdr:row>
      <xdr:rowOff>6620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37207"/>
          <a:ext cx="0" cy="1374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16797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2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6620</xdr:rowOff>
    </xdr:from>
    <xdr:to>
      <xdr:col>30</xdr:col>
      <xdr:colOff>25400</xdr:colOff>
      <xdr:row>19</xdr:row>
      <xdr:rowOff>6620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11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90009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0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3632</xdr:rowOff>
    </xdr:from>
    <xdr:to>
      <xdr:col>30</xdr:col>
      <xdr:colOff>25400</xdr:colOff>
      <xdr:row>11</xdr:row>
      <xdr:rowOff>3632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37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6620</xdr:rowOff>
    </xdr:from>
    <xdr:to>
      <xdr:col>29</xdr:col>
      <xdr:colOff>127000</xdr:colOff>
      <xdr:row>19</xdr:row>
      <xdr:rowOff>13527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11795"/>
          <a:ext cx="647700" cy="6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25154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44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8627</xdr:rowOff>
    </xdr:from>
    <xdr:to>
      <xdr:col>29</xdr:col>
      <xdr:colOff>177800</xdr:colOff>
      <xdr:row>16</xdr:row>
      <xdr:rowOff>110227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994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13527</xdr:rowOff>
    </xdr:from>
    <xdr:to>
      <xdr:col>26</xdr:col>
      <xdr:colOff>50800</xdr:colOff>
      <xdr:row>19</xdr:row>
      <xdr:rowOff>33791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18702"/>
          <a:ext cx="698500" cy="20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51718</xdr:rowOff>
    </xdr:from>
    <xdr:to>
      <xdr:col>26</xdr:col>
      <xdr:colOff>101600</xdr:colOff>
      <xdr:row>16</xdr:row>
      <xdr:rowOff>153318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425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163495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11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33791</xdr:rowOff>
    </xdr:from>
    <xdr:to>
      <xdr:col>22</xdr:col>
      <xdr:colOff>114300</xdr:colOff>
      <xdr:row>19</xdr:row>
      <xdr:rowOff>74874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38966"/>
          <a:ext cx="698500" cy="41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63687</xdr:rowOff>
    </xdr:from>
    <xdr:to>
      <xdr:col>22</xdr:col>
      <xdr:colOff>165100</xdr:colOff>
      <xdr:row>16</xdr:row>
      <xdr:rowOff>165287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54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4014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2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74874</xdr:rowOff>
    </xdr:from>
    <xdr:to>
      <xdr:col>18</xdr:col>
      <xdr:colOff>177800</xdr:colOff>
      <xdr:row>19</xdr:row>
      <xdr:rowOff>76409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80049"/>
          <a:ext cx="698500" cy="1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126323</xdr:rowOff>
    </xdr:from>
    <xdr:to>
      <xdr:col>19</xdr:col>
      <xdr:colOff>38100</xdr:colOff>
      <xdr:row>17</xdr:row>
      <xdr:rowOff>56473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17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66650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8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137149</xdr:rowOff>
    </xdr:from>
    <xdr:to>
      <xdr:col>15</xdr:col>
      <xdr:colOff>101600</xdr:colOff>
      <xdr:row>17</xdr:row>
      <xdr:rowOff>67299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77476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9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127270</xdr:rowOff>
    </xdr:from>
    <xdr:to>
      <xdr:col>29</xdr:col>
      <xdr:colOff>177800</xdr:colOff>
      <xdr:row>19</xdr:row>
      <xdr:rowOff>57420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60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35847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6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134177</xdr:rowOff>
    </xdr:from>
    <xdr:to>
      <xdr:col>26</xdr:col>
      <xdr:colOff>101600</xdr:colOff>
      <xdr:row>19</xdr:row>
      <xdr:rowOff>64327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67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49104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54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154441</xdr:rowOff>
    </xdr:from>
    <xdr:to>
      <xdr:col>22</xdr:col>
      <xdr:colOff>165100</xdr:colOff>
      <xdr:row>19</xdr:row>
      <xdr:rowOff>84591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88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69368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7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24074</xdr:rowOff>
    </xdr:from>
    <xdr:to>
      <xdr:col>19</xdr:col>
      <xdr:colOff>38100</xdr:colOff>
      <xdr:row>19</xdr:row>
      <xdr:rowOff>125674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29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110451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1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25609</xdr:rowOff>
    </xdr:from>
    <xdr:to>
      <xdr:col>15</xdr:col>
      <xdr:colOff>101600</xdr:colOff>
      <xdr:row>19</xdr:row>
      <xdr:rowOff>127209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30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111986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1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56559</xdr:rowOff>
    </xdr:from>
    <xdr:to>
      <xdr:col>29</xdr:col>
      <xdr:colOff>127000</xdr:colOff>
      <xdr:row>37</xdr:row>
      <xdr:rowOff>61620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181259"/>
          <a:ext cx="647700" cy="5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257809</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68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61620</xdr:rowOff>
    </xdr:from>
    <xdr:to>
      <xdr:col>26</xdr:col>
      <xdr:colOff>50800</xdr:colOff>
      <xdr:row>37</xdr:row>
      <xdr:rowOff>179415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186320"/>
          <a:ext cx="698500" cy="117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200975</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811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154726</xdr:rowOff>
    </xdr:from>
    <xdr:to>
      <xdr:col>22</xdr:col>
      <xdr:colOff>114300</xdr:colOff>
      <xdr:row>37</xdr:row>
      <xdr:rowOff>179415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279426"/>
          <a:ext cx="698500" cy="24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269653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148750</xdr:rowOff>
    </xdr:from>
    <xdr:to>
      <xdr:col>18</xdr:col>
      <xdr:colOff>177800</xdr:colOff>
      <xdr:row>37</xdr:row>
      <xdr:rowOff>154726</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273450"/>
          <a:ext cx="698500" cy="5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312499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253161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86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5759</xdr:rowOff>
    </xdr:from>
    <xdr:to>
      <xdr:col>29</xdr:col>
      <xdr:colOff>177800</xdr:colOff>
      <xdr:row>37</xdr:row>
      <xdr:rowOff>107359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130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149286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10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10820</xdr:rowOff>
    </xdr:from>
    <xdr:to>
      <xdr:col>26</xdr:col>
      <xdr:colOff>101600</xdr:colOff>
      <xdr:row>37</xdr:row>
      <xdr:rowOff>112420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135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97197</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2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128615</xdr:rowOff>
    </xdr:from>
    <xdr:to>
      <xdr:col>22</xdr:col>
      <xdr:colOff>165100</xdr:colOff>
      <xdr:row>37</xdr:row>
      <xdr:rowOff>230215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253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214992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33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103926</xdr:rowOff>
    </xdr:from>
    <xdr:to>
      <xdr:col>19</xdr:col>
      <xdr:colOff>38100</xdr:colOff>
      <xdr:row>37</xdr:row>
      <xdr:rowOff>205526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228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190303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315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97950</xdr:rowOff>
    </xdr:from>
    <xdr:to>
      <xdr:col>15</xdr:col>
      <xdr:colOff>101600</xdr:colOff>
      <xdr:row>37</xdr:row>
      <xdr:rowOff>199550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222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184327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3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30,599
29,964
34.92
13,221,972
12,270,722
796,170
7,327,828
9,810,807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163948</xdr:rowOff>
    </xdr:from>
    <xdr:to>
      <xdr:col>24</xdr:col>
      <xdr:colOff>63500</xdr:colOff>
      <xdr:row>37</xdr:row>
      <xdr:rowOff>164797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07598"/>
          <a:ext cx="8382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126081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164797</xdr:rowOff>
    </xdr:from>
    <xdr:to>
      <xdr:col>19</xdr:col>
      <xdr:colOff>177800</xdr:colOff>
      <xdr:row>37</xdr:row>
      <xdr:rowOff>171345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08447"/>
          <a:ext cx="889000" cy="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87306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1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171345</xdr:rowOff>
    </xdr:from>
    <xdr:to>
      <xdr:col>15</xdr:col>
      <xdr:colOff>50800</xdr:colOff>
      <xdr:row>38</xdr:row>
      <xdr:rowOff>51215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14995"/>
          <a:ext cx="889000" cy="5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96091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51215</xdr:rowOff>
    </xdr:from>
    <xdr:to>
      <xdr:col>10</xdr:col>
      <xdr:colOff>114300</xdr:colOff>
      <xdr:row>39</xdr:row>
      <xdr:rowOff>38120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66315"/>
          <a:ext cx="889000" cy="15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134153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113148</xdr:rowOff>
    </xdr:from>
    <xdr:to>
      <xdr:col>24</xdr:col>
      <xdr:colOff>114300</xdr:colOff>
      <xdr:row>38</xdr:row>
      <xdr:rowOff>43298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5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28075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113997</xdr:rowOff>
    </xdr:from>
    <xdr:to>
      <xdr:col>20</xdr:col>
      <xdr:colOff>38100</xdr:colOff>
      <xdr:row>38</xdr:row>
      <xdr:rowOff>44147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5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35274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120545</xdr:rowOff>
    </xdr:from>
    <xdr:to>
      <xdr:col>15</xdr:col>
      <xdr:colOff>101600</xdr:colOff>
      <xdr:row>38</xdr:row>
      <xdr:rowOff>50695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6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41822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5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415</xdr:rowOff>
    </xdr:from>
    <xdr:to>
      <xdr:col>10</xdr:col>
      <xdr:colOff>165100</xdr:colOff>
      <xdr:row>38</xdr:row>
      <xdr:rowOff>102015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1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93142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0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158770</xdr:rowOff>
    </xdr:from>
    <xdr:to>
      <xdr:col>6</xdr:col>
      <xdr:colOff>38100</xdr:colOff>
      <xdr:row>39</xdr:row>
      <xdr:rowOff>88920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7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80047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6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58200</xdr:rowOff>
    </xdr:from>
    <xdr:to>
      <xdr:col>24</xdr:col>
      <xdr:colOff>63500</xdr:colOff>
      <xdr:row>58</xdr:row>
      <xdr:rowOff>125408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10002300"/>
          <a:ext cx="8382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58200</xdr:rowOff>
    </xdr:from>
    <xdr:to>
      <xdr:col>19</xdr:col>
      <xdr:colOff>177800</xdr:colOff>
      <xdr:row>58</xdr:row>
      <xdr:rowOff>59013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02300"/>
          <a:ext cx="889000" cy="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59013</xdr:rowOff>
    </xdr:from>
    <xdr:to>
      <xdr:col>15</xdr:col>
      <xdr:colOff>50800</xdr:colOff>
      <xdr:row>59</xdr:row>
      <xdr:rowOff>8978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03113"/>
          <a:ext cx="889000" cy="12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137167</xdr:rowOff>
    </xdr:from>
    <xdr:to>
      <xdr:col>10</xdr:col>
      <xdr:colOff>114300</xdr:colOff>
      <xdr:row>59</xdr:row>
      <xdr:rowOff>8978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81267"/>
          <a:ext cx="889000" cy="4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74608</xdr:rowOff>
    </xdr:from>
    <xdr:to>
      <xdr:col>24</xdr:col>
      <xdr:colOff>114300</xdr:colOff>
      <xdr:row>59</xdr:row>
      <xdr:rowOff>4758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1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160985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3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7400</xdr:rowOff>
    </xdr:from>
    <xdr:to>
      <xdr:col>20</xdr:col>
      <xdr:colOff>38100</xdr:colOff>
      <xdr:row>58</xdr:row>
      <xdr:rowOff>109000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100127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4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8213</xdr:rowOff>
    </xdr:from>
    <xdr:to>
      <xdr:col>15</xdr:col>
      <xdr:colOff>101600</xdr:colOff>
      <xdr:row>58</xdr:row>
      <xdr:rowOff>109813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5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100940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4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129628</xdr:rowOff>
    </xdr:from>
    <xdr:to>
      <xdr:col>10</xdr:col>
      <xdr:colOff>165100</xdr:colOff>
      <xdr:row>59</xdr:row>
      <xdr:rowOff>59778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7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50905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6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86367</xdr:rowOff>
    </xdr:from>
    <xdr:to>
      <xdr:col>6</xdr:col>
      <xdr:colOff>38100</xdr:colOff>
      <xdr:row>59</xdr:row>
      <xdr:rowOff>16517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3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7644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2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127279</xdr:rowOff>
    </xdr:from>
    <xdr:to>
      <xdr:col>24</xdr:col>
      <xdr:colOff>63500</xdr:colOff>
      <xdr:row>78</xdr:row>
      <xdr:rowOff>129032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00379"/>
          <a:ext cx="8382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156887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127279</xdr:rowOff>
    </xdr:from>
    <xdr:to>
      <xdr:col>19</xdr:col>
      <xdr:colOff>177800</xdr:colOff>
      <xdr:row>78</xdr:row>
      <xdr:rowOff>128879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0037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128879</xdr:rowOff>
    </xdr:from>
    <xdr:to>
      <xdr:col>15</xdr:col>
      <xdr:colOff>50800</xdr:colOff>
      <xdr:row>78</xdr:row>
      <xdr:rowOff>137643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01979"/>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137643</xdr:rowOff>
    </xdr:from>
    <xdr:to>
      <xdr:col>10</xdr:col>
      <xdr:colOff>114300</xdr:colOff>
      <xdr:row>78</xdr:row>
      <xdr:rowOff>144348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10743"/>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78232</xdr:rowOff>
    </xdr:from>
    <xdr:to>
      <xdr:col>24</xdr:col>
      <xdr:colOff>114300</xdr:colOff>
      <xdr:row>79</xdr:row>
      <xdr:rowOff>8382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5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164609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76479</xdr:rowOff>
    </xdr:from>
    <xdr:to>
      <xdr:col>20</xdr:col>
      <xdr:colOff>38100</xdr:colOff>
      <xdr:row>79</xdr:row>
      <xdr:rowOff>6629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4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169206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78079</xdr:rowOff>
    </xdr:from>
    <xdr:to>
      <xdr:col>15</xdr:col>
      <xdr:colOff>101600</xdr:colOff>
      <xdr:row>79</xdr:row>
      <xdr:rowOff>8229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5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170806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4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86843</xdr:rowOff>
    </xdr:from>
    <xdr:to>
      <xdr:col>10</xdr:col>
      <xdr:colOff>165100</xdr:colOff>
      <xdr:row>79</xdr:row>
      <xdr:rowOff>16993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8120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5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93548</xdr:rowOff>
    </xdr:from>
    <xdr:to>
      <xdr:col>6</xdr:col>
      <xdr:colOff>38100</xdr:colOff>
      <xdr:row>79</xdr:row>
      <xdr:rowOff>23698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14825</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1017" y="13559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164161</xdr:rowOff>
    </xdr:from>
    <xdr:to>
      <xdr:col>24</xdr:col>
      <xdr:colOff>63500</xdr:colOff>
      <xdr:row>96</xdr:row>
      <xdr:rowOff>133000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51911"/>
          <a:ext cx="838200" cy="14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35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95766</xdr:rowOff>
    </xdr:from>
    <xdr:to>
      <xdr:col>19</xdr:col>
      <xdr:colOff>177800</xdr:colOff>
      <xdr:row>96</xdr:row>
      <xdr:rowOff>133000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383516"/>
          <a:ext cx="889000" cy="20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95766</xdr:rowOff>
    </xdr:from>
    <xdr:to>
      <xdr:col>15</xdr:col>
      <xdr:colOff>50800</xdr:colOff>
      <xdr:row>97</xdr:row>
      <xdr:rowOff>133414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83516"/>
          <a:ext cx="889000" cy="38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152895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124927</xdr:rowOff>
    </xdr:from>
    <xdr:to>
      <xdr:col>10</xdr:col>
      <xdr:colOff>114300</xdr:colOff>
      <xdr:row>97</xdr:row>
      <xdr:rowOff>133414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755577"/>
          <a:ext cx="889000" cy="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143662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18890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113361</xdr:rowOff>
    </xdr:from>
    <xdr:to>
      <xdr:col>24</xdr:col>
      <xdr:colOff>114300</xdr:colOff>
      <xdr:row>96</xdr:row>
      <xdr:rowOff>43511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136238</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5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82200</xdr:rowOff>
    </xdr:from>
    <xdr:to>
      <xdr:col>20</xdr:col>
      <xdr:colOff>38100</xdr:colOff>
      <xdr:row>97</xdr:row>
      <xdr:rowOff>12350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3477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44966</xdr:rowOff>
    </xdr:from>
    <xdr:to>
      <xdr:col>15</xdr:col>
      <xdr:colOff>101600</xdr:colOff>
      <xdr:row>95</xdr:row>
      <xdr:rowOff>146566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3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163093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10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82614</xdr:rowOff>
    </xdr:from>
    <xdr:to>
      <xdr:col>10</xdr:col>
      <xdr:colOff>165100</xdr:colOff>
      <xdr:row>98</xdr:row>
      <xdr:rowOff>12764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1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3891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0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74127</xdr:rowOff>
    </xdr:from>
    <xdr:to>
      <xdr:col>6</xdr:col>
      <xdr:colOff>38100</xdr:colOff>
      <xdr:row>98</xdr:row>
      <xdr:rowOff>4277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0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166854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9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118673</xdr:rowOff>
    </xdr:from>
    <xdr:to>
      <xdr:col>55</xdr:col>
      <xdr:colOff>0</xdr:colOff>
      <xdr:row>36</xdr:row>
      <xdr:rowOff>129312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90873"/>
          <a:ext cx="838200" cy="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73673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45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129312</xdr:rowOff>
    </xdr:from>
    <xdr:to>
      <xdr:col>50</xdr:col>
      <xdr:colOff>114300</xdr:colOff>
      <xdr:row>36</xdr:row>
      <xdr:rowOff>132152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01512"/>
          <a:ext cx="889000" cy="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30435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14011</xdr:rowOff>
    </xdr:from>
    <xdr:to>
      <xdr:col>45</xdr:col>
      <xdr:colOff>177800</xdr:colOff>
      <xdr:row>36</xdr:row>
      <xdr:rowOff>132152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843311"/>
          <a:ext cx="889000" cy="46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55870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14011</xdr:rowOff>
    </xdr:from>
    <xdr:to>
      <xdr:col>41</xdr:col>
      <xdr:colOff>50800</xdr:colOff>
      <xdr:row>36</xdr:row>
      <xdr:rowOff>152515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843311"/>
          <a:ext cx="889000" cy="48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109988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80462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67873</xdr:rowOff>
    </xdr:from>
    <xdr:to>
      <xdr:col>55</xdr:col>
      <xdr:colOff>50800</xdr:colOff>
      <xdr:row>36</xdr:row>
      <xdr:rowOff>169473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4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90750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9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78512</xdr:rowOff>
    </xdr:from>
    <xdr:to>
      <xdr:col>50</xdr:col>
      <xdr:colOff>165100</xdr:colOff>
      <xdr:row>37</xdr:row>
      <xdr:rowOff>8662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25189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2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81352</xdr:rowOff>
    </xdr:from>
    <xdr:to>
      <xdr:col>46</xdr:col>
      <xdr:colOff>38100</xdr:colOff>
      <xdr:row>37</xdr:row>
      <xdr:rowOff>11502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5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28029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2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134661</xdr:rowOff>
    </xdr:from>
    <xdr:to>
      <xdr:col>41</xdr:col>
      <xdr:colOff>101600</xdr:colOff>
      <xdr:row>34</xdr:row>
      <xdr:rowOff>64811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79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81338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56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101715</xdr:rowOff>
    </xdr:from>
    <xdr:to>
      <xdr:col>36</xdr:col>
      <xdr:colOff>165100</xdr:colOff>
      <xdr:row>37</xdr:row>
      <xdr:rowOff>31865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7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48392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4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105725</xdr:rowOff>
    </xdr:from>
    <xdr:to>
      <xdr:col>55</xdr:col>
      <xdr:colOff>0</xdr:colOff>
      <xdr:row>57</xdr:row>
      <xdr:rowOff>156502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878375"/>
          <a:ext cx="838200" cy="5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6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13294</xdr:rowOff>
    </xdr:from>
    <xdr:to>
      <xdr:col>50</xdr:col>
      <xdr:colOff>114300</xdr:colOff>
      <xdr:row>57</xdr:row>
      <xdr:rowOff>156502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614494"/>
          <a:ext cx="889000" cy="31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95299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13294</xdr:rowOff>
    </xdr:from>
    <xdr:to>
      <xdr:col>45</xdr:col>
      <xdr:colOff>177800</xdr:colOff>
      <xdr:row>56</xdr:row>
      <xdr:rowOff>50641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614494"/>
          <a:ext cx="889000" cy="3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160853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50641</xdr:rowOff>
    </xdr:from>
    <xdr:to>
      <xdr:col>41</xdr:col>
      <xdr:colOff>50800</xdr:colOff>
      <xdr:row>57</xdr:row>
      <xdr:rowOff>1073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651841"/>
          <a:ext cx="889000" cy="12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11177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8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158269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54925</xdr:rowOff>
    </xdr:from>
    <xdr:to>
      <xdr:col>55</xdr:col>
      <xdr:colOff>50800</xdr:colOff>
      <xdr:row>57</xdr:row>
      <xdr:rowOff>156525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33352</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0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105702</xdr:rowOff>
    </xdr:from>
    <xdr:to>
      <xdr:col>50</xdr:col>
      <xdr:colOff>165100</xdr:colOff>
      <xdr:row>58</xdr:row>
      <xdr:rowOff>35852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7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26979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97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133944</xdr:rowOff>
    </xdr:from>
    <xdr:to>
      <xdr:col>46</xdr:col>
      <xdr:colOff>38100</xdr:colOff>
      <xdr:row>56</xdr:row>
      <xdr:rowOff>64094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56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80621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33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171291</xdr:rowOff>
    </xdr:from>
    <xdr:to>
      <xdr:col>41</xdr:col>
      <xdr:colOff>101600</xdr:colOff>
      <xdr:row>56</xdr:row>
      <xdr:rowOff>101441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60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117968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37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121723</xdr:rowOff>
    </xdr:from>
    <xdr:to>
      <xdr:col>36</xdr:col>
      <xdr:colOff>165100</xdr:colOff>
      <xdr:row>57</xdr:row>
      <xdr:rowOff>51873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2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43000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81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50578</xdr:rowOff>
    </xdr:from>
    <xdr:to>
      <xdr:col>55</xdr:col>
      <xdr:colOff>0</xdr:colOff>
      <xdr:row>79</xdr:row>
      <xdr:rowOff>77270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595128"/>
          <a:ext cx="838200" cy="2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138187</xdr:rowOff>
    </xdr:from>
    <xdr:to>
      <xdr:col>50</xdr:col>
      <xdr:colOff>114300</xdr:colOff>
      <xdr:row>79</xdr:row>
      <xdr:rowOff>50578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511287"/>
          <a:ext cx="889000" cy="8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94438</xdr:rowOff>
    </xdr:from>
    <xdr:to>
      <xdr:col>45</xdr:col>
      <xdr:colOff>177800</xdr:colOff>
      <xdr:row>78</xdr:row>
      <xdr:rowOff>138187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467538"/>
          <a:ext cx="889000" cy="4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118723</xdr:rowOff>
    </xdr:from>
    <xdr:to>
      <xdr:col>41</xdr:col>
      <xdr:colOff>50800</xdr:colOff>
      <xdr:row>78</xdr:row>
      <xdr:rowOff>94438</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320373"/>
          <a:ext cx="889000" cy="14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169609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138411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5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26470</xdr:rowOff>
    </xdr:from>
    <xdr:to>
      <xdr:col>55</xdr:col>
      <xdr:colOff>50800</xdr:colOff>
      <xdr:row>79</xdr:row>
      <xdr:rowOff>128070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57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112847</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48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171228</xdr:rowOff>
    </xdr:from>
    <xdr:to>
      <xdr:col>50</xdr:col>
      <xdr:colOff>165100</xdr:colOff>
      <xdr:row>79</xdr:row>
      <xdr:rowOff>101378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54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92505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63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87387</xdr:rowOff>
    </xdr:from>
    <xdr:to>
      <xdr:col>46</xdr:col>
      <xdr:colOff>38100</xdr:colOff>
      <xdr:row>79</xdr:row>
      <xdr:rowOff>17537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46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8664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35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43638</xdr:rowOff>
    </xdr:from>
    <xdr:to>
      <xdr:col>41</xdr:col>
      <xdr:colOff>101600</xdr:colOff>
      <xdr:row>78</xdr:row>
      <xdr:rowOff>145238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1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161765</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31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67923</xdr:rowOff>
    </xdr:from>
    <xdr:to>
      <xdr:col>36</xdr:col>
      <xdr:colOff>165100</xdr:colOff>
      <xdr:row>77</xdr:row>
      <xdr:rowOff>169523</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26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14600</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04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65143</xdr:rowOff>
    </xdr:from>
    <xdr:to>
      <xdr:col>55</xdr:col>
      <xdr:colOff>0</xdr:colOff>
      <xdr:row>98</xdr:row>
      <xdr:rowOff>39301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695793"/>
          <a:ext cx="838200" cy="14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20987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651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120400</xdr:rowOff>
    </xdr:from>
    <xdr:to>
      <xdr:col>50</xdr:col>
      <xdr:colOff>114300</xdr:colOff>
      <xdr:row>98</xdr:row>
      <xdr:rowOff>39301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751050"/>
          <a:ext cx="889000" cy="9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120400</xdr:rowOff>
    </xdr:from>
    <xdr:to>
      <xdr:col>45</xdr:col>
      <xdr:colOff>177800</xdr:colOff>
      <xdr:row>98</xdr:row>
      <xdr:rowOff>82680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751050"/>
          <a:ext cx="889000" cy="13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82680</xdr:rowOff>
    </xdr:from>
    <xdr:to>
      <xdr:col>41</xdr:col>
      <xdr:colOff>50800</xdr:colOff>
      <xdr:row>98</xdr:row>
      <xdr:rowOff>152349</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884780"/>
          <a:ext cx="889000" cy="6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14343</xdr:rowOff>
    </xdr:from>
    <xdr:to>
      <xdr:col>55</xdr:col>
      <xdr:colOff>50800</xdr:colOff>
      <xdr:row>97</xdr:row>
      <xdr:rowOff>115943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64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37220</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49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159951</xdr:rowOff>
    </xdr:from>
    <xdr:to>
      <xdr:col>50</xdr:col>
      <xdr:colOff>165100</xdr:colOff>
      <xdr:row>98</xdr:row>
      <xdr:rowOff>90101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79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81228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88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69600</xdr:rowOff>
    </xdr:from>
    <xdr:to>
      <xdr:col>46</xdr:col>
      <xdr:colOff>38100</xdr:colOff>
      <xdr:row>97</xdr:row>
      <xdr:rowOff>171200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70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162327</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79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31880</xdr:rowOff>
    </xdr:from>
    <xdr:to>
      <xdr:col>41</xdr:col>
      <xdr:colOff>101600</xdr:colOff>
      <xdr:row>98</xdr:row>
      <xdr:rowOff>133480</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83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124607</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92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101549</xdr:rowOff>
    </xdr:from>
    <xdr:to>
      <xdr:col>36</xdr:col>
      <xdr:colOff>165100</xdr:colOff>
      <xdr:row>99</xdr:row>
      <xdr:rowOff>31699</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90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22826</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99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167590</xdr:rowOff>
    </xdr:from>
    <xdr:to>
      <xdr:col>85</xdr:col>
      <xdr:colOff>127000</xdr:colOff>
      <xdr:row>76</xdr:row>
      <xdr:rowOff>5511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3026340"/>
          <a:ext cx="838200" cy="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724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167590</xdr:rowOff>
    </xdr:from>
    <xdr:to>
      <xdr:col>81</xdr:col>
      <xdr:colOff>50800</xdr:colOff>
      <xdr:row>76</xdr:row>
      <xdr:rowOff>48431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3026340"/>
          <a:ext cx="889000" cy="5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119283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41917</xdr:rowOff>
    </xdr:from>
    <xdr:to>
      <xdr:col>76</xdr:col>
      <xdr:colOff>114300</xdr:colOff>
      <xdr:row>76</xdr:row>
      <xdr:rowOff>48431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3072117"/>
          <a:ext cx="8890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41917</xdr:rowOff>
    </xdr:from>
    <xdr:to>
      <xdr:col>71</xdr:col>
      <xdr:colOff>177800</xdr:colOff>
      <xdr:row>76</xdr:row>
      <xdr:rowOff>47479</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3072117"/>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31386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126162</xdr:rowOff>
    </xdr:from>
    <xdr:to>
      <xdr:col>85</xdr:col>
      <xdr:colOff>177800</xdr:colOff>
      <xdr:row>76</xdr:row>
      <xdr:rowOff>56313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9849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104589</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96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116789</xdr:rowOff>
    </xdr:from>
    <xdr:to>
      <xdr:col>81</xdr:col>
      <xdr:colOff>101600</xdr:colOff>
      <xdr:row>76</xdr:row>
      <xdr:rowOff>46940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9755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38067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0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169081</xdr:rowOff>
    </xdr:from>
    <xdr:to>
      <xdr:col>76</xdr:col>
      <xdr:colOff>165100</xdr:colOff>
      <xdr:row>76</xdr:row>
      <xdr:rowOff>99231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30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90358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12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162567</xdr:rowOff>
    </xdr:from>
    <xdr:to>
      <xdr:col>72</xdr:col>
      <xdr:colOff>38100</xdr:colOff>
      <xdr:row>76</xdr:row>
      <xdr:rowOff>92717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30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83844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1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168129</xdr:rowOff>
    </xdr:from>
    <xdr:to>
      <xdr:col>67</xdr:col>
      <xdr:colOff>101600</xdr:colOff>
      <xdr:row>76</xdr:row>
      <xdr:rowOff>98279</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302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89406</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1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101189</xdr:rowOff>
    </xdr:from>
    <xdr:to>
      <xdr:col>85</xdr:col>
      <xdr:colOff>127000</xdr:colOff>
      <xdr:row>98</xdr:row>
      <xdr:rowOff>142988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903289"/>
          <a:ext cx="838200" cy="4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101189</xdr:rowOff>
    </xdr:from>
    <xdr:to>
      <xdr:col>81</xdr:col>
      <xdr:colOff>50800</xdr:colOff>
      <xdr:row>98</xdr:row>
      <xdr:rowOff>107575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903289"/>
          <a:ext cx="889000" cy="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145924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107575</xdr:rowOff>
    </xdr:from>
    <xdr:to>
      <xdr:col>76</xdr:col>
      <xdr:colOff>114300</xdr:colOff>
      <xdr:row>99</xdr:row>
      <xdr:rowOff>6152</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909675"/>
          <a:ext cx="889000" cy="7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142105</xdr:rowOff>
    </xdr:from>
    <xdr:to>
      <xdr:col>71</xdr:col>
      <xdr:colOff>177800</xdr:colOff>
      <xdr:row>99</xdr:row>
      <xdr:rowOff>6152</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944205"/>
          <a:ext cx="889000" cy="3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47826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31345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92188</xdr:rowOff>
    </xdr:from>
    <xdr:to>
      <xdr:col>85</xdr:col>
      <xdr:colOff>177800</xdr:colOff>
      <xdr:row>99</xdr:row>
      <xdr:rowOff>22338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9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25207</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2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50389</xdr:rowOff>
    </xdr:from>
    <xdr:to>
      <xdr:col>81</xdr:col>
      <xdr:colOff>101600</xdr:colOff>
      <xdr:row>98</xdr:row>
      <xdr:rowOff>151989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85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168516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6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56775</xdr:rowOff>
    </xdr:from>
    <xdr:to>
      <xdr:col>76</xdr:col>
      <xdr:colOff>165100</xdr:colOff>
      <xdr:row>98</xdr:row>
      <xdr:rowOff>158375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5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149502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95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126802</xdr:rowOff>
    </xdr:from>
    <xdr:to>
      <xdr:col>72</xdr:col>
      <xdr:colOff>38100</xdr:colOff>
      <xdr:row>99</xdr:row>
      <xdr:rowOff>56952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2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48079</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702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91305</xdr:rowOff>
    </xdr:from>
    <xdr:to>
      <xdr:col>67</xdr:col>
      <xdr:colOff>101600</xdr:colOff>
      <xdr:row>99</xdr:row>
      <xdr:rowOff>21455</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9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37982</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66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78370</xdr:rowOff>
    </xdr:from>
    <xdr:to>
      <xdr:col>116</xdr:col>
      <xdr:colOff>63500</xdr:colOff>
      <xdr:row>59</xdr:row>
      <xdr:rowOff>80199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10193920"/>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59625</xdr:rowOff>
    </xdr:from>
    <xdr:to>
      <xdr:col>111</xdr:col>
      <xdr:colOff>177800</xdr:colOff>
      <xdr:row>59</xdr:row>
      <xdr:rowOff>78370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175175"/>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56131</xdr:rowOff>
    </xdr:from>
    <xdr:to>
      <xdr:col>107</xdr:col>
      <xdr:colOff>50800</xdr:colOff>
      <xdr:row>59</xdr:row>
      <xdr:rowOff>59625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10171681"/>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56131</xdr:rowOff>
    </xdr:from>
    <xdr:to>
      <xdr:col>102</xdr:col>
      <xdr:colOff>114300</xdr:colOff>
      <xdr:row>59</xdr:row>
      <xdr:rowOff>59461</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flipV="1">
          <a:off x="18656300" y="10171681"/>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29399</xdr:rowOff>
    </xdr:from>
    <xdr:to>
      <xdr:col>116</xdr:col>
      <xdr:colOff>114300</xdr:colOff>
      <xdr:row>59</xdr:row>
      <xdr:rowOff>130999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14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115776</xdr:rowOff>
    </xdr:from>
    <xdr:ext cx="378565"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59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27570</xdr:rowOff>
    </xdr:from>
    <xdr:to>
      <xdr:col>112</xdr:col>
      <xdr:colOff>38100</xdr:colOff>
      <xdr:row>59</xdr:row>
      <xdr:rowOff>129170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14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120297</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134017" y="10235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8825</xdr:rowOff>
    </xdr:from>
    <xdr:to>
      <xdr:col>107</xdr:col>
      <xdr:colOff>101600</xdr:colOff>
      <xdr:row>59</xdr:row>
      <xdr:rowOff>110425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12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101552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99428" y="1021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5331</xdr:rowOff>
    </xdr:from>
    <xdr:to>
      <xdr:col>102</xdr:col>
      <xdr:colOff>165100</xdr:colOff>
      <xdr:row>59</xdr:row>
      <xdr:rowOff>106931</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12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98058</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428" y="1021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8661</xdr:rowOff>
    </xdr:from>
    <xdr:to>
      <xdr:col>98</xdr:col>
      <xdr:colOff>38100</xdr:colOff>
      <xdr:row>59</xdr:row>
      <xdr:rowOff>110261</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12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101388</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21428" y="1021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91877</xdr:rowOff>
    </xdr:from>
    <xdr:to>
      <xdr:col>116</xdr:col>
      <xdr:colOff>63500</xdr:colOff>
      <xdr:row>76</xdr:row>
      <xdr:rowOff>130533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3122077"/>
          <a:ext cx="838200" cy="3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120955</xdr:rowOff>
    </xdr:from>
    <xdr:to>
      <xdr:col>111</xdr:col>
      <xdr:colOff>177800</xdr:colOff>
      <xdr:row>76</xdr:row>
      <xdr:rowOff>130533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3151155"/>
          <a:ext cx="889000" cy="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79788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120955</xdr:rowOff>
    </xdr:from>
    <xdr:to>
      <xdr:col>107</xdr:col>
      <xdr:colOff>50800</xdr:colOff>
      <xdr:row>76</xdr:row>
      <xdr:rowOff>160182</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3151155"/>
          <a:ext cx="889000" cy="3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112706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160182</xdr:rowOff>
    </xdr:from>
    <xdr:to>
      <xdr:col>102</xdr:col>
      <xdr:colOff>114300</xdr:colOff>
      <xdr:row>77</xdr:row>
      <xdr:rowOff>20165</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190382"/>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5608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41077</xdr:rowOff>
    </xdr:from>
    <xdr:to>
      <xdr:col>116</xdr:col>
      <xdr:colOff>114300</xdr:colOff>
      <xdr:row>76</xdr:row>
      <xdr:rowOff>142677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307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19504</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304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79733</xdr:rowOff>
    </xdr:from>
    <xdr:to>
      <xdr:col>112</xdr:col>
      <xdr:colOff>38100</xdr:colOff>
      <xdr:row>77</xdr:row>
      <xdr:rowOff>9883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310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1010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70155</xdr:rowOff>
    </xdr:from>
    <xdr:to>
      <xdr:col>107</xdr:col>
      <xdr:colOff>101600</xdr:colOff>
      <xdr:row>77</xdr:row>
      <xdr:rowOff>305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1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162882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1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109382</xdr:rowOff>
    </xdr:from>
    <xdr:to>
      <xdr:col>102</xdr:col>
      <xdr:colOff>165100</xdr:colOff>
      <xdr:row>77</xdr:row>
      <xdr:rowOff>39532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13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30659</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2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140815</xdr:rowOff>
    </xdr:from>
    <xdr:to>
      <xdr:col>98</xdr:col>
      <xdr:colOff>38100</xdr:colOff>
      <xdr:row>77</xdr:row>
      <xdr:rowOff>70965</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17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62092</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26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ごみ処理業務や消防事務、一部施設の管理を委託していること、また、過去から取り組んできた職員数の抑制などにより、類似団体や全国平均と比べて非常に低コストな行政運営を行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年度に庁舎維持改修工事（約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億円）があったことにより、前年度から大きく増加している。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ついては、類似団体や全国平均を下回っている。これは、公共施設の更新をでき得る限り先延ばしにしながら施設の延命を図ってきたこと、過去からのハコモノ整備の抑制によるものだが、今後、各施設の更新を行うためコスト増が見込まれる。施設の更なる長寿命化対策や基金の積立などの財源確保対策が課題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30,599
29,964
34.92
13,221,972
12,270,722
796,170
7,327,828
9,810,807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53594</xdr:rowOff>
    </xdr:from>
    <xdr:to>
      <xdr:col>24</xdr:col>
      <xdr:colOff>63500</xdr:colOff>
      <xdr:row>34</xdr:row>
      <xdr:rowOff>97790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82894"/>
          <a:ext cx="8382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82931</xdr:rowOff>
    </xdr:from>
    <xdr:to>
      <xdr:col>19</xdr:col>
      <xdr:colOff>177800</xdr:colOff>
      <xdr:row>34</xdr:row>
      <xdr:rowOff>97790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1223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36847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82931</xdr:rowOff>
    </xdr:from>
    <xdr:to>
      <xdr:col>15</xdr:col>
      <xdr:colOff>50800</xdr:colOff>
      <xdr:row>34</xdr:row>
      <xdr:rowOff>118364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12231"/>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29608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5588</xdr:rowOff>
    </xdr:from>
    <xdr:to>
      <xdr:col>10</xdr:col>
      <xdr:colOff>114300</xdr:colOff>
      <xdr:row>34</xdr:row>
      <xdr:rowOff>118364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34888"/>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46753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2794</xdr:rowOff>
    </xdr:from>
    <xdr:to>
      <xdr:col>24</xdr:col>
      <xdr:colOff>114300</xdr:colOff>
      <xdr:row>34</xdr:row>
      <xdr:rowOff>104394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3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25671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8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46990</xdr:rowOff>
    </xdr:from>
    <xdr:to>
      <xdr:col>20</xdr:col>
      <xdr:colOff>38100</xdr:colOff>
      <xdr:row>34</xdr:row>
      <xdr:rowOff>148590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165117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5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32131</xdr:rowOff>
    </xdr:from>
    <xdr:to>
      <xdr:col>15</xdr:col>
      <xdr:colOff>101600</xdr:colOff>
      <xdr:row>34</xdr:row>
      <xdr:rowOff>133731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150258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3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67564</xdr:rowOff>
    </xdr:from>
    <xdr:to>
      <xdr:col>10</xdr:col>
      <xdr:colOff>165100</xdr:colOff>
      <xdr:row>34</xdr:row>
      <xdr:rowOff>169164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14241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7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126238</xdr:rowOff>
    </xdr:from>
    <xdr:to>
      <xdr:col>6</xdr:col>
      <xdr:colOff>38100</xdr:colOff>
      <xdr:row>34</xdr:row>
      <xdr:rowOff>56388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72915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5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158945</xdr:rowOff>
    </xdr:from>
    <xdr:to>
      <xdr:col>24</xdr:col>
      <xdr:colOff>63500</xdr:colOff>
      <xdr:row>58</xdr:row>
      <xdr:rowOff>170765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03045"/>
          <a:ext cx="838200" cy="1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158945</xdr:rowOff>
    </xdr:from>
    <xdr:to>
      <xdr:col>19</xdr:col>
      <xdr:colOff>177800</xdr:colOff>
      <xdr:row>59</xdr:row>
      <xdr:rowOff>37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103045"/>
          <a:ext cx="889000" cy="1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39147</xdr:rowOff>
    </xdr:from>
    <xdr:to>
      <xdr:col>15</xdr:col>
      <xdr:colOff>50800</xdr:colOff>
      <xdr:row>59</xdr:row>
      <xdr:rowOff>37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83247"/>
          <a:ext cx="889000" cy="13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39147</xdr:rowOff>
    </xdr:from>
    <xdr:to>
      <xdr:col>10</xdr:col>
      <xdr:colOff>114300</xdr:colOff>
      <xdr:row>59</xdr:row>
      <xdr:rowOff>18348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83247"/>
          <a:ext cx="889000" cy="15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119965</xdr:rowOff>
    </xdr:from>
    <xdr:to>
      <xdr:col>24</xdr:col>
      <xdr:colOff>114300</xdr:colOff>
      <xdr:row>59</xdr:row>
      <xdr:rowOff>50115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6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34892</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7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108145</xdr:rowOff>
    </xdr:from>
    <xdr:to>
      <xdr:col>20</xdr:col>
      <xdr:colOff>38100</xdr:colOff>
      <xdr:row>59</xdr:row>
      <xdr:rowOff>38295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5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29422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4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120687</xdr:rowOff>
    </xdr:from>
    <xdr:to>
      <xdr:col>15</xdr:col>
      <xdr:colOff>101600</xdr:colOff>
      <xdr:row>59</xdr:row>
      <xdr:rowOff>50837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6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41964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5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159797</xdr:rowOff>
    </xdr:from>
    <xdr:to>
      <xdr:col>10</xdr:col>
      <xdr:colOff>165100</xdr:colOff>
      <xdr:row>58</xdr:row>
      <xdr:rowOff>89947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3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81074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2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138998</xdr:rowOff>
    </xdr:from>
    <xdr:to>
      <xdr:col>6</xdr:col>
      <xdr:colOff>38100</xdr:colOff>
      <xdr:row>59</xdr:row>
      <xdr:rowOff>69148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60275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7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140449</xdr:rowOff>
    </xdr:from>
    <xdr:to>
      <xdr:col>24</xdr:col>
      <xdr:colOff>63500</xdr:colOff>
      <xdr:row>78</xdr:row>
      <xdr:rowOff>76924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42099"/>
          <a:ext cx="838200" cy="10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89133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7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35573</xdr:rowOff>
    </xdr:from>
    <xdr:to>
      <xdr:col>19</xdr:col>
      <xdr:colOff>177800</xdr:colOff>
      <xdr:row>78</xdr:row>
      <xdr:rowOff>76924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37223"/>
          <a:ext cx="889000" cy="2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109770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35573</xdr:rowOff>
    </xdr:from>
    <xdr:to>
      <xdr:col>15</xdr:col>
      <xdr:colOff>50800</xdr:colOff>
      <xdr:row>78</xdr:row>
      <xdr:rowOff>76378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37223"/>
          <a:ext cx="889000" cy="21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148988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76378</xdr:rowOff>
    </xdr:from>
    <xdr:to>
      <xdr:col>10</xdr:col>
      <xdr:colOff>114300</xdr:colOff>
      <xdr:row>79</xdr:row>
      <xdr:rowOff>93523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49478"/>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116527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158360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89649</xdr:rowOff>
    </xdr:from>
    <xdr:to>
      <xdr:col>24</xdr:col>
      <xdr:colOff>114300</xdr:colOff>
      <xdr:row>78</xdr:row>
      <xdr:rowOff>19799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9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4576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0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26124</xdr:rowOff>
    </xdr:from>
    <xdr:to>
      <xdr:col>20</xdr:col>
      <xdr:colOff>38100</xdr:colOff>
      <xdr:row>78</xdr:row>
      <xdr:rowOff>127724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9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118851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91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156223</xdr:rowOff>
    </xdr:from>
    <xdr:to>
      <xdr:col>15</xdr:col>
      <xdr:colOff>101600</xdr:colOff>
      <xdr:row>77</xdr:row>
      <xdr:rowOff>86373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77500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25578</xdr:rowOff>
    </xdr:from>
    <xdr:to>
      <xdr:col>10</xdr:col>
      <xdr:colOff>165100</xdr:colOff>
      <xdr:row>78</xdr:row>
      <xdr:rowOff>127178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9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118305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9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42723</xdr:rowOff>
    </xdr:from>
    <xdr:to>
      <xdr:col>6</xdr:col>
      <xdr:colOff>38100</xdr:colOff>
      <xdr:row>79</xdr:row>
      <xdr:rowOff>144323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8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135450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8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134786</xdr:rowOff>
    </xdr:from>
    <xdr:to>
      <xdr:col>24</xdr:col>
      <xdr:colOff>63500</xdr:colOff>
      <xdr:row>95</xdr:row>
      <xdr:rowOff>95580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251086"/>
          <a:ext cx="838200" cy="13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122914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39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164731</xdr:rowOff>
    </xdr:from>
    <xdr:to>
      <xdr:col>19</xdr:col>
      <xdr:colOff>177800</xdr:colOff>
      <xdr:row>95</xdr:row>
      <xdr:rowOff>95580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5766681"/>
          <a:ext cx="889000" cy="61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10431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5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164731</xdr:rowOff>
    </xdr:from>
    <xdr:to>
      <xdr:col>15</xdr:col>
      <xdr:colOff>50800</xdr:colOff>
      <xdr:row>92</xdr:row>
      <xdr:rowOff>978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5766681"/>
          <a:ext cx="8890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2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978</xdr:rowOff>
    </xdr:from>
    <xdr:to>
      <xdr:col>10</xdr:col>
      <xdr:colOff>114300</xdr:colOff>
      <xdr:row>97</xdr:row>
      <xdr:rowOff>57252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5774378"/>
          <a:ext cx="889000" cy="91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112285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83986</xdr:rowOff>
    </xdr:from>
    <xdr:to>
      <xdr:col>24</xdr:col>
      <xdr:colOff>114300</xdr:colOff>
      <xdr:row>95</xdr:row>
      <xdr:rowOff>14136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20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106863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05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44780</xdr:rowOff>
    </xdr:from>
    <xdr:to>
      <xdr:col>20</xdr:col>
      <xdr:colOff>38100</xdr:colOff>
      <xdr:row>95</xdr:row>
      <xdr:rowOff>146380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137507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2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113931</xdr:rowOff>
    </xdr:from>
    <xdr:to>
      <xdr:col>15</xdr:col>
      <xdr:colOff>101600</xdr:colOff>
      <xdr:row>92</xdr:row>
      <xdr:rowOff>44081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60608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49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121628</xdr:rowOff>
    </xdr:from>
    <xdr:to>
      <xdr:col>10</xdr:col>
      <xdr:colOff>165100</xdr:colOff>
      <xdr:row>92</xdr:row>
      <xdr:rowOff>51778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572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68305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49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6452</xdr:rowOff>
    </xdr:from>
    <xdr:to>
      <xdr:col>6</xdr:col>
      <xdr:colOff>38100</xdr:colOff>
      <xdr:row>97</xdr:row>
      <xdr:rowOff>108052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3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99179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72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124079</xdr:rowOff>
    </xdr:from>
    <xdr:to>
      <xdr:col>55</xdr:col>
      <xdr:colOff>0</xdr:colOff>
      <xdr:row>36</xdr:row>
      <xdr:rowOff>138557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296279"/>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49801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3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94361</xdr:rowOff>
    </xdr:from>
    <xdr:to>
      <xdr:col>50</xdr:col>
      <xdr:colOff>114300</xdr:colOff>
      <xdr:row>36</xdr:row>
      <xdr:rowOff>138557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095111"/>
          <a:ext cx="889000" cy="2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61595</xdr:rowOff>
    </xdr:from>
    <xdr:to>
      <xdr:col>45</xdr:col>
      <xdr:colOff>177800</xdr:colOff>
      <xdr:row>35</xdr:row>
      <xdr:rowOff>94361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062345"/>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158386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61595</xdr:rowOff>
    </xdr:from>
    <xdr:to>
      <xdr:col>41</xdr:col>
      <xdr:colOff>50800</xdr:colOff>
      <xdr:row>35</xdr:row>
      <xdr:rowOff>98171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06234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126382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73279</xdr:rowOff>
    </xdr:from>
    <xdr:to>
      <xdr:col>55</xdr:col>
      <xdr:colOff>50800</xdr:colOff>
      <xdr:row>37</xdr:row>
      <xdr:rowOff>3429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24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96156</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09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87757</xdr:rowOff>
    </xdr:from>
    <xdr:to>
      <xdr:col>50</xdr:col>
      <xdr:colOff>165100</xdr:colOff>
      <xdr:row>37</xdr:row>
      <xdr:rowOff>17907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25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34434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03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43561</xdr:rowOff>
    </xdr:from>
    <xdr:to>
      <xdr:col>46</xdr:col>
      <xdr:colOff>38100</xdr:colOff>
      <xdr:row>35</xdr:row>
      <xdr:rowOff>145161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04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161688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81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10795</xdr:rowOff>
    </xdr:from>
    <xdr:to>
      <xdr:col>41</xdr:col>
      <xdr:colOff>101600</xdr:colOff>
      <xdr:row>35</xdr:row>
      <xdr:rowOff>112395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128922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78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47371</xdr:rowOff>
    </xdr:from>
    <xdr:to>
      <xdr:col>36</xdr:col>
      <xdr:colOff>165100</xdr:colOff>
      <xdr:row>35</xdr:row>
      <xdr:rowOff>148971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04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165498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82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136347</xdr:rowOff>
    </xdr:from>
    <xdr:to>
      <xdr:col>55</xdr:col>
      <xdr:colOff>0</xdr:colOff>
      <xdr:row>57</xdr:row>
      <xdr:rowOff>18066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737547"/>
          <a:ext cx="838200" cy="5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123677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2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12065</xdr:rowOff>
    </xdr:from>
    <xdr:to>
      <xdr:col>50</xdr:col>
      <xdr:colOff>114300</xdr:colOff>
      <xdr:row>57</xdr:row>
      <xdr:rowOff>18066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784715"/>
          <a:ext cx="8890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76966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12065</xdr:rowOff>
    </xdr:from>
    <xdr:to>
      <xdr:col>45</xdr:col>
      <xdr:colOff>177800</xdr:colOff>
      <xdr:row>57</xdr:row>
      <xdr:rowOff>30867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784715"/>
          <a:ext cx="889000" cy="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80833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7531</xdr:rowOff>
    </xdr:from>
    <xdr:to>
      <xdr:col>41</xdr:col>
      <xdr:colOff>50800</xdr:colOff>
      <xdr:row>57</xdr:row>
      <xdr:rowOff>30867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780181"/>
          <a:ext cx="889000" cy="2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117029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50468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85547</xdr:rowOff>
    </xdr:from>
    <xdr:to>
      <xdr:col>55</xdr:col>
      <xdr:colOff>50800</xdr:colOff>
      <xdr:row>57</xdr:row>
      <xdr:rowOff>15697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68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108424</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53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138716</xdr:rowOff>
    </xdr:from>
    <xdr:to>
      <xdr:col>50</xdr:col>
      <xdr:colOff>165100</xdr:colOff>
      <xdr:row>57</xdr:row>
      <xdr:rowOff>68866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73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85393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51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132715</xdr:rowOff>
    </xdr:from>
    <xdr:to>
      <xdr:col>46</xdr:col>
      <xdr:colOff>38100</xdr:colOff>
      <xdr:row>57</xdr:row>
      <xdr:rowOff>62865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73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79392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50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151517</xdr:rowOff>
    </xdr:from>
    <xdr:to>
      <xdr:col>41</xdr:col>
      <xdr:colOff>101600</xdr:colOff>
      <xdr:row>57</xdr:row>
      <xdr:rowOff>81667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7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98194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52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128181</xdr:rowOff>
    </xdr:from>
    <xdr:to>
      <xdr:col>36</xdr:col>
      <xdr:colOff>165100</xdr:colOff>
      <xdr:row>57</xdr:row>
      <xdr:rowOff>58331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72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74858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50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61885</xdr:rowOff>
    </xdr:from>
    <xdr:to>
      <xdr:col>55</xdr:col>
      <xdr:colOff>0</xdr:colOff>
      <xdr:row>78</xdr:row>
      <xdr:rowOff>460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63535"/>
          <a:ext cx="838200" cy="11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57975</xdr:rowOff>
    </xdr:from>
    <xdr:to>
      <xdr:col>50</xdr:col>
      <xdr:colOff>114300</xdr:colOff>
      <xdr:row>77</xdr:row>
      <xdr:rowOff>61885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59625"/>
          <a:ext cx="8890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57975</xdr:rowOff>
    </xdr:from>
    <xdr:to>
      <xdr:col>45</xdr:col>
      <xdr:colOff>177800</xdr:colOff>
      <xdr:row>77</xdr:row>
      <xdr:rowOff>73017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59625"/>
          <a:ext cx="889000" cy="1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73017</xdr:rowOff>
    </xdr:from>
    <xdr:to>
      <xdr:col>41</xdr:col>
      <xdr:colOff>50800</xdr:colOff>
      <xdr:row>78</xdr:row>
      <xdr:rowOff>20554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74667"/>
          <a:ext cx="889000" cy="11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121110</xdr:rowOff>
    </xdr:from>
    <xdr:to>
      <xdr:col>55</xdr:col>
      <xdr:colOff>50800</xdr:colOff>
      <xdr:row>78</xdr:row>
      <xdr:rowOff>51260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2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36037</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3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11085</xdr:rowOff>
    </xdr:from>
    <xdr:to>
      <xdr:col>50</xdr:col>
      <xdr:colOff>165100</xdr:colOff>
      <xdr:row>77</xdr:row>
      <xdr:rowOff>112685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1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103812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30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7175</xdr:rowOff>
    </xdr:from>
    <xdr:to>
      <xdr:col>46</xdr:col>
      <xdr:colOff>38100</xdr:colOff>
      <xdr:row>77</xdr:row>
      <xdr:rowOff>108775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99902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30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22217</xdr:rowOff>
    </xdr:from>
    <xdr:to>
      <xdr:col>41</xdr:col>
      <xdr:colOff>101600</xdr:colOff>
      <xdr:row>77</xdr:row>
      <xdr:rowOff>123817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2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114944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31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141204</xdr:rowOff>
    </xdr:from>
    <xdr:to>
      <xdr:col>36</xdr:col>
      <xdr:colOff>165100</xdr:colOff>
      <xdr:row>78</xdr:row>
      <xdr:rowOff>71354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62481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3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106153</xdr:rowOff>
    </xdr:from>
    <xdr:to>
      <xdr:col>55</xdr:col>
      <xdr:colOff>0</xdr:colOff>
      <xdr:row>97</xdr:row>
      <xdr:rowOff>114764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36803"/>
          <a:ext cx="8382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84498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7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9646</xdr:rowOff>
    </xdr:from>
    <xdr:to>
      <xdr:col>50</xdr:col>
      <xdr:colOff>114300</xdr:colOff>
      <xdr:row>97</xdr:row>
      <xdr:rowOff>114764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640296"/>
          <a:ext cx="889000" cy="10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9646</xdr:rowOff>
    </xdr:from>
    <xdr:to>
      <xdr:col>45</xdr:col>
      <xdr:colOff>177800</xdr:colOff>
      <xdr:row>97</xdr:row>
      <xdr:rowOff>84722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640296"/>
          <a:ext cx="889000" cy="7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84722</xdr:rowOff>
    </xdr:from>
    <xdr:to>
      <xdr:col>41</xdr:col>
      <xdr:colOff>50800</xdr:colOff>
      <xdr:row>97</xdr:row>
      <xdr:rowOff>131908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715372"/>
          <a:ext cx="889000" cy="4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55353</xdr:rowOff>
    </xdr:from>
    <xdr:to>
      <xdr:col>55</xdr:col>
      <xdr:colOff>50800</xdr:colOff>
      <xdr:row>97</xdr:row>
      <xdr:rowOff>156953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33780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6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63964</xdr:rowOff>
    </xdr:from>
    <xdr:to>
      <xdr:col>50</xdr:col>
      <xdr:colOff>165100</xdr:colOff>
      <xdr:row>97</xdr:row>
      <xdr:rowOff>165564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156691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8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130296</xdr:rowOff>
    </xdr:from>
    <xdr:to>
      <xdr:col>46</xdr:col>
      <xdr:colOff>38100</xdr:colOff>
      <xdr:row>97</xdr:row>
      <xdr:rowOff>60446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8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51573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68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33922</xdr:rowOff>
    </xdr:from>
    <xdr:to>
      <xdr:col>41</xdr:col>
      <xdr:colOff>101600</xdr:colOff>
      <xdr:row>97</xdr:row>
      <xdr:rowOff>135522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6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126649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5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81108</xdr:rowOff>
    </xdr:from>
    <xdr:to>
      <xdr:col>36</xdr:col>
      <xdr:colOff>165100</xdr:colOff>
      <xdr:row>98</xdr:row>
      <xdr:rowOff>11258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1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2385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0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64948</xdr:rowOff>
    </xdr:from>
    <xdr:to>
      <xdr:col>85</xdr:col>
      <xdr:colOff>127000</xdr:colOff>
      <xdr:row>37</xdr:row>
      <xdr:rowOff>81773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08598"/>
          <a:ext cx="8382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81773</xdr:rowOff>
    </xdr:from>
    <xdr:to>
      <xdr:col>81</xdr:col>
      <xdr:colOff>50800</xdr:colOff>
      <xdr:row>37</xdr:row>
      <xdr:rowOff>102941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25423"/>
          <a:ext cx="889000" cy="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92334</xdr:rowOff>
    </xdr:from>
    <xdr:to>
      <xdr:col>76</xdr:col>
      <xdr:colOff>114300</xdr:colOff>
      <xdr:row>37</xdr:row>
      <xdr:rowOff>102941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35984"/>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90414</xdr:rowOff>
    </xdr:from>
    <xdr:to>
      <xdr:col>71</xdr:col>
      <xdr:colOff>177800</xdr:colOff>
      <xdr:row>37</xdr:row>
      <xdr:rowOff>92334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34064"/>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77091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14148</xdr:rowOff>
    </xdr:from>
    <xdr:to>
      <xdr:col>85</xdr:col>
      <xdr:colOff>177800</xdr:colOff>
      <xdr:row>37</xdr:row>
      <xdr:rowOff>115748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100525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7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30973</xdr:rowOff>
    </xdr:from>
    <xdr:to>
      <xdr:col>81</xdr:col>
      <xdr:colOff>101600</xdr:colOff>
      <xdr:row>37</xdr:row>
      <xdr:rowOff>132573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7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123700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6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52141</xdr:rowOff>
    </xdr:from>
    <xdr:to>
      <xdr:col>76</xdr:col>
      <xdr:colOff>165100</xdr:colOff>
      <xdr:row>37</xdr:row>
      <xdr:rowOff>153741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9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144868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8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41534</xdr:rowOff>
    </xdr:from>
    <xdr:to>
      <xdr:col>72</xdr:col>
      <xdr:colOff>38100</xdr:colOff>
      <xdr:row>37</xdr:row>
      <xdr:rowOff>143134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8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134261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7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39614</xdr:rowOff>
    </xdr:from>
    <xdr:to>
      <xdr:col>67</xdr:col>
      <xdr:colOff>101600</xdr:colOff>
      <xdr:row>37</xdr:row>
      <xdr:rowOff>141214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8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132341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7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115044</xdr:rowOff>
    </xdr:from>
    <xdr:to>
      <xdr:col>85</xdr:col>
      <xdr:colOff>127000</xdr:colOff>
      <xdr:row>56</xdr:row>
      <xdr:rowOff>161760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716244"/>
          <a:ext cx="838200" cy="4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100658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35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51019</xdr:rowOff>
    </xdr:from>
    <xdr:to>
      <xdr:col>81</xdr:col>
      <xdr:colOff>50800</xdr:colOff>
      <xdr:row>56</xdr:row>
      <xdr:rowOff>115044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480769"/>
          <a:ext cx="889000" cy="23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51019</xdr:rowOff>
    </xdr:from>
    <xdr:to>
      <xdr:col>76</xdr:col>
      <xdr:colOff>114300</xdr:colOff>
      <xdr:row>57</xdr:row>
      <xdr:rowOff>116546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480769"/>
          <a:ext cx="889000" cy="40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76895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7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90535</xdr:rowOff>
    </xdr:from>
    <xdr:to>
      <xdr:col>71</xdr:col>
      <xdr:colOff>177800</xdr:colOff>
      <xdr:row>57</xdr:row>
      <xdr:rowOff>116546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520285"/>
          <a:ext cx="889000" cy="3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86293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115480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110960</xdr:rowOff>
    </xdr:from>
    <xdr:to>
      <xdr:col>85</xdr:col>
      <xdr:colOff>177800</xdr:colOff>
      <xdr:row>57</xdr:row>
      <xdr:rowOff>41110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1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89387</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9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64244</xdr:rowOff>
    </xdr:from>
    <xdr:to>
      <xdr:col>81</xdr:col>
      <xdr:colOff>101600</xdr:colOff>
      <xdr:row>56</xdr:row>
      <xdr:rowOff>165844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6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156971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5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219</xdr:rowOff>
    </xdr:from>
    <xdr:to>
      <xdr:col>76</xdr:col>
      <xdr:colOff>165100</xdr:colOff>
      <xdr:row>55</xdr:row>
      <xdr:rowOff>101819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4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118346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20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65746</xdr:rowOff>
    </xdr:from>
    <xdr:to>
      <xdr:col>72</xdr:col>
      <xdr:colOff>38100</xdr:colOff>
      <xdr:row>57</xdr:row>
      <xdr:rowOff>167346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3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158473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93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39735</xdr:rowOff>
    </xdr:from>
    <xdr:to>
      <xdr:col>67</xdr:col>
      <xdr:colOff>101600</xdr:colOff>
      <xdr:row>55</xdr:row>
      <xdr:rowOff>141335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4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157862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24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167590</xdr:rowOff>
    </xdr:from>
    <xdr:to>
      <xdr:col>85</xdr:col>
      <xdr:colOff>127000</xdr:colOff>
      <xdr:row>96</xdr:row>
      <xdr:rowOff>5511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455340"/>
          <a:ext cx="838200" cy="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167590</xdr:rowOff>
    </xdr:from>
    <xdr:to>
      <xdr:col>81</xdr:col>
      <xdr:colOff>50800</xdr:colOff>
      <xdr:row>96</xdr:row>
      <xdr:rowOff>48431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455340"/>
          <a:ext cx="889000" cy="5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119282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41917</xdr:rowOff>
    </xdr:from>
    <xdr:to>
      <xdr:col>76</xdr:col>
      <xdr:colOff>114300</xdr:colOff>
      <xdr:row>96</xdr:row>
      <xdr:rowOff>48431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501117"/>
          <a:ext cx="8890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41917</xdr:rowOff>
    </xdr:from>
    <xdr:to>
      <xdr:col>71</xdr:col>
      <xdr:colOff>177800</xdr:colOff>
      <xdr:row>96</xdr:row>
      <xdr:rowOff>47479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501117"/>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31387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126161</xdr:rowOff>
    </xdr:from>
    <xdr:to>
      <xdr:col>85</xdr:col>
      <xdr:colOff>177800</xdr:colOff>
      <xdr:row>96</xdr:row>
      <xdr:rowOff>56311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1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104588</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39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116790</xdr:rowOff>
    </xdr:from>
    <xdr:to>
      <xdr:col>81</xdr:col>
      <xdr:colOff>101600</xdr:colOff>
      <xdr:row>96</xdr:row>
      <xdr:rowOff>46940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4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38067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49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169081</xdr:rowOff>
    </xdr:from>
    <xdr:to>
      <xdr:col>76</xdr:col>
      <xdr:colOff>165100</xdr:colOff>
      <xdr:row>96</xdr:row>
      <xdr:rowOff>99231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5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90358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54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162567</xdr:rowOff>
    </xdr:from>
    <xdr:to>
      <xdr:col>72</xdr:col>
      <xdr:colOff>38100</xdr:colOff>
      <xdr:row>96</xdr:row>
      <xdr:rowOff>92717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45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83844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54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168129</xdr:rowOff>
    </xdr:from>
    <xdr:to>
      <xdr:col>67</xdr:col>
      <xdr:colOff>101600</xdr:colOff>
      <xdr:row>96</xdr:row>
      <xdr:rowOff>98279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89406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5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議会費、衛生費、労働費、農林水産業費以外は類似団体平均値を下回る低コストな行政運営を実現できている。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上回っている費用については、次のような理由がある。議会費（議員報酬が類似団体を上回る）、衛生費（清掃センター解体撤去事業）、労働費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勤労者住宅資金融資対策事業）、農林水産業費（農業振興や土地改良事業など農地の保全や農業振興に努める）</a:t>
          </a:r>
          <a:b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一方、下回っている費用の中で消防費には町の特色が現れており、次のような理由がある。消防費（消防事務を加古川市に委託）</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人件費や投資的経費など徹底した歳出削減と税収の確保などにより、実質単年度収支は黒字となり、基金の積立を行っている。平成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年度末で約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千万円まで減少していた基金が、令和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年度末で約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千万円となっている。今後も健全な財政運営に努め、将来の公共施設の更新に備え、適正な基金残高の維持に努める。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全会計において、平成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年度以降実質収支は黒字を維持している。今後も全会計において、実質収支の黒字を維持できるよう、健全な財政運営に努める。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13221972</v>
      </c>
      <c r="BO4" s="449"/>
      <c r="BP4" s="449"/>
      <c r="BQ4" s="449"/>
      <c r="BR4" s="449"/>
      <c r="BS4" s="449"/>
      <c r="BT4" s="449"/>
      <c r="BU4" s="450"/>
      <c r="BV4" s="448">
        <v>13154931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10.9</v>
      </c>
      <c r="CU4" s="589"/>
      <c r="CV4" s="589"/>
      <c r="CW4" s="589"/>
      <c r="CX4" s="589"/>
      <c r="CY4" s="589"/>
      <c r="CZ4" s="589"/>
      <c r="DA4" s="590"/>
      <c r="DB4" s="588">
        <v>10.5</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12270722</v>
      </c>
      <c r="BO5" s="420"/>
      <c r="BP5" s="420"/>
      <c r="BQ5" s="420"/>
      <c r="BR5" s="420"/>
      <c r="BS5" s="420"/>
      <c r="BT5" s="420"/>
      <c r="BU5" s="421"/>
      <c r="BV5" s="419">
        <v>12284307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85.5</v>
      </c>
      <c r="CU5" s="417"/>
      <c r="CV5" s="417"/>
      <c r="CW5" s="417"/>
      <c r="CX5" s="417"/>
      <c r="CY5" s="417"/>
      <c r="CZ5" s="417"/>
      <c r="DA5" s="418"/>
      <c r="DB5" s="416">
        <v>84.5</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951250</v>
      </c>
      <c r="BO6" s="420"/>
      <c r="BP6" s="420"/>
      <c r="BQ6" s="420"/>
      <c r="BR6" s="420"/>
      <c r="BS6" s="420"/>
      <c r="BT6" s="420"/>
      <c r="BU6" s="421"/>
      <c r="BV6" s="419">
        <v>870624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86.6</v>
      </c>
      <c r="CU6" s="563"/>
      <c r="CV6" s="563"/>
      <c r="CW6" s="563"/>
      <c r="CX6" s="563"/>
      <c r="CY6" s="563"/>
      <c r="CZ6" s="563"/>
      <c r="DA6" s="564"/>
      <c r="DB6" s="562">
        <v>86.8</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155080</v>
      </c>
      <c r="BO7" s="420"/>
      <c r="BP7" s="420"/>
      <c r="BQ7" s="420"/>
      <c r="BR7" s="420"/>
      <c r="BS7" s="420"/>
      <c r="BT7" s="420"/>
      <c r="BU7" s="421"/>
      <c r="BV7" s="419">
        <v>115685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7327828</v>
      </c>
      <c r="CU7" s="420"/>
      <c r="CV7" s="420"/>
      <c r="CW7" s="420"/>
      <c r="CX7" s="420"/>
      <c r="CY7" s="420"/>
      <c r="CZ7" s="420"/>
      <c r="DA7" s="421"/>
      <c r="DB7" s="419">
        <v>7212713</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796170</v>
      </c>
      <c r="BO8" s="420"/>
      <c r="BP8" s="420"/>
      <c r="BQ8" s="420"/>
      <c r="BR8" s="420"/>
      <c r="BS8" s="420"/>
      <c r="BT8" s="420"/>
      <c r="BU8" s="421"/>
      <c r="BV8" s="419">
        <v>754939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0.7</v>
      </c>
      <c r="CU8" s="523"/>
      <c r="CV8" s="523"/>
      <c r="CW8" s="523"/>
      <c r="CX8" s="523"/>
      <c r="CY8" s="523"/>
      <c r="CZ8" s="523"/>
      <c r="DA8" s="524"/>
      <c r="DB8" s="522">
        <v>0.73</v>
      </c>
      <c r="DC8" s="523"/>
      <c r="DD8" s="523"/>
      <c r="DE8" s="523"/>
      <c r="DF8" s="523"/>
      <c r="DG8" s="523"/>
      <c r="DH8" s="523"/>
      <c r="DI8" s="524"/>
    </row>
    <row r="9" spans="1:119" ht="18.75" customHeight="1" thickBot="1" x14ac:dyDescent="0.2">
      <c r="A9" s="181"/>
      <c r="B9" s="551" t="s">
        <v>107</v>
      </c>
      <c r="C9" s="552"/>
      <c r="D9" s="552"/>
      <c r="E9" s="552"/>
      <c r="F9" s="552"/>
      <c r="G9" s="552"/>
      <c r="H9" s="552"/>
      <c r="I9" s="552"/>
      <c r="J9" s="552"/>
      <c r="K9" s="470"/>
      <c r="L9" s="553" t="s">
        <v>108</v>
      </c>
      <c r="M9" s="554"/>
      <c r="N9" s="554"/>
      <c r="O9" s="554"/>
      <c r="P9" s="554"/>
      <c r="Q9" s="555"/>
      <c r="R9" s="556">
        <v>30268</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41231</v>
      </c>
      <c r="BO9" s="420"/>
      <c r="BP9" s="420"/>
      <c r="BQ9" s="420"/>
      <c r="BR9" s="420"/>
      <c r="BS9" s="420"/>
      <c r="BT9" s="420"/>
      <c r="BU9" s="421"/>
      <c r="BV9" s="419">
        <v>-188036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9.1</v>
      </c>
      <c r="CU9" s="417"/>
      <c r="CV9" s="417"/>
      <c r="CW9" s="417"/>
      <c r="CX9" s="417"/>
      <c r="CY9" s="417"/>
      <c r="CZ9" s="417"/>
      <c r="DA9" s="418"/>
      <c r="DB9" s="416">
        <v>9.3000000000000007</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31020</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162520</v>
      </c>
      <c r="BO10" s="420"/>
      <c r="BP10" s="420"/>
      <c r="BQ10" s="420"/>
      <c r="BR10" s="420"/>
      <c r="BS10" s="420"/>
      <c r="BT10" s="420"/>
      <c r="BU10" s="421"/>
      <c r="BV10" s="419">
        <v>440650</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30599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29964</v>
      </c>
      <c r="S13" s="507"/>
      <c r="T13" s="507"/>
      <c r="U13" s="507"/>
      <c r="V13" s="508"/>
      <c r="W13" s="509" t="s">
        <v>131</v>
      </c>
      <c r="X13" s="405"/>
      <c r="Y13" s="405"/>
      <c r="Z13" s="405"/>
      <c r="AA13" s="405"/>
      <c r="AB13" s="406"/>
      <c r="AC13" s="372">
        <v>525</v>
      </c>
      <c r="AD13" s="373"/>
      <c r="AE13" s="373"/>
      <c r="AF13" s="373"/>
      <c r="AG13" s="374"/>
      <c r="AH13" s="372">
        <v>663</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203751</v>
      </c>
      <c r="BO13" s="420"/>
      <c r="BP13" s="420"/>
      <c r="BQ13" s="420"/>
      <c r="BR13" s="420"/>
      <c r="BS13" s="420"/>
      <c r="BT13" s="420"/>
      <c r="BU13" s="421"/>
      <c r="BV13" s="419">
        <v>252614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5.7</v>
      </c>
      <c r="CU13" s="417"/>
      <c r="CV13" s="417"/>
      <c r="CW13" s="417"/>
      <c r="CX13" s="417"/>
      <c r="CY13" s="417"/>
      <c r="CZ13" s="417"/>
      <c r="DA13" s="418"/>
      <c r="DB13" s="416">
        <v>5.3</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30658</v>
      </c>
      <c r="S14" s="507"/>
      <c r="T14" s="507"/>
      <c r="U14" s="507"/>
      <c r="V14" s="508"/>
      <c r="W14" s="510"/>
      <c r="X14" s="408"/>
      <c r="Y14" s="408"/>
      <c r="Z14" s="408"/>
      <c r="AA14" s="408"/>
      <c r="AB14" s="409"/>
      <c r="AC14" s="499">
        <v>3.9</v>
      </c>
      <c r="AD14" s="500"/>
      <c r="AE14" s="500"/>
      <c r="AF14" s="500"/>
      <c r="AG14" s="501"/>
      <c r="AH14" s="499">
        <v>4.7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30126</v>
      </c>
      <c r="S15" s="507"/>
      <c r="T15" s="507"/>
      <c r="U15" s="507"/>
      <c r="V15" s="508"/>
      <c r="W15" s="509" t="s">
        <v>137</v>
      </c>
      <c r="X15" s="405"/>
      <c r="Y15" s="405"/>
      <c r="Z15" s="405"/>
      <c r="AA15" s="405"/>
      <c r="AB15" s="406"/>
      <c r="AC15" s="372">
        <v>4646</v>
      </c>
      <c r="AD15" s="373"/>
      <c r="AE15" s="373"/>
      <c r="AF15" s="373"/>
      <c r="AG15" s="374"/>
      <c r="AH15" s="372">
        <v>5005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3981631</v>
      </c>
      <c r="BO15" s="449"/>
      <c r="BP15" s="449"/>
      <c r="BQ15" s="449"/>
      <c r="BR15" s="449"/>
      <c r="BS15" s="449"/>
      <c r="BT15" s="449"/>
      <c r="BU15" s="450"/>
      <c r="BV15" s="448">
        <v>4080173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34.5</v>
      </c>
      <c r="AD16" s="500"/>
      <c r="AE16" s="500"/>
      <c r="AF16" s="500"/>
      <c r="AG16" s="501"/>
      <c r="AH16" s="499">
        <v>35.700000000000003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6175818</v>
      </c>
      <c r="BO16" s="420"/>
      <c r="BP16" s="420"/>
      <c r="BQ16" s="420"/>
      <c r="BR16" s="420"/>
      <c r="BS16" s="420"/>
      <c r="BT16" s="420"/>
      <c r="BU16" s="421"/>
      <c r="BV16" s="419">
        <v>5939056</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8315</v>
      </c>
      <c r="AD17" s="373"/>
      <c r="AE17" s="373"/>
      <c r="AF17" s="373"/>
      <c r="AG17" s="374"/>
      <c r="AH17" s="372">
        <v>8346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5037987</v>
      </c>
      <c r="BO17" s="420"/>
      <c r="BP17" s="420"/>
      <c r="BQ17" s="420"/>
      <c r="BR17" s="420"/>
      <c r="BS17" s="420"/>
      <c r="BT17" s="420"/>
      <c r="BU17" s="421"/>
      <c r="BV17" s="419">
        <v>5161261</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34.92</v>
      </c>
      <c r="M18" s="472"/>
      <c r="N18" s="472"/>
      <c r="O18" s="472"/>
      <c r="P18" s="472"/>
      <c r="Q18" s="472"/>
      <c r="R18" s="473"/>
      <c r="S18" s="473"/>
      <c r="T18" s="473"/>
      <c r="U18" s="473"/>
      <c r="V18" s="474"/>
      <c r="W18" s="490"/>
      <c r="X18" s="491"/>
      <c r="Y18" s="491"/>
      <c r="Z18" s="491"/>
      <c r="AA18" s="491"/>
      <c r="AB18" s="515"/>
      <c r="AC18" s="389">
        <v>61.7</v>
      </c>
      <c r="AD18" s="390"/>
      <c r="AE18" s="390"/>
      <c r="AF18" s="390"/>
      <c r="AG18" s="475"/>
      <c r="AH18" s="389">
        <v>59.6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6412626</v>
      </c>
      <c r="BO18" s="420"/>
      <c r="BP18" s="420"/>
      <c r="BQ18" s="420"/>
      <c r="BR18" s="420"/>
      <c r="BS18" s="420"/>
      <c r="BT18" s="420"/>
      <c r="BU18" s="421"/>
      <c r="BV18" s="419">
        <v>6228814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867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9815001</v>
      </c>
      <c r="BO19" s="420"/>
      <c r="BP19" s="420"/>
      <c r="BQ19" s="420"/>
      <c r="BR19" s="420"/>
      <c r="BS19" s="420"/>
      <c r="BT19" s="420"/>
      <c r="BU19" s="421"/>
      <c r="BV19" s="419">
        <v>9711403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11384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9810807</v>
      </c>
      <c r="BO22" s="449"/>
      <c r="BP22" s="449"/>
      <c r="BQ22" s="449"/>
      <c r="BR22" s="449"/>
      <c r="BS22" s="449"/>
      <c r="BT22" s="449"/>
      <c r="BU22" s="450"/>
      <c r="BV22" s="448">
        <v>10446195</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8607174</v>
      </c>
      <c r="BO23" s="420"/>
      <c r="BP23" s="420"/>
      <c r="BQ23" s="420"/>
      <c r="BR23" s="420"/>
      <c r="BS23" s="420"/>
      <c r="BT23" s="420"/>
      <c r="BU23" s="421"/>
      <c r="BV23" s="419">
        <v>9174915</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8900</v>
      </c>
      <c r="R24" s="373"/>
      <c r="S24" s="373"/>
      <c r="T24" s="373"/>
      <c r="U24" s="373"/>
      <c r="V24" s="374"/>
      <c r="W24" s="462"/>
      <c r="X24" s="399"/>
      <c r="Y24" s="400"/>
      <c r="Z24" s="375" t="s">
        <v>162</v>
      </c>
      <c r="AA24" s="376"/>
      <c r="AB24" s="376"/>
      <c r="AC24" s="376"/>
      <c r="AD24" s="376"/>
      <c r="AE24" s="376"/>
      <c r="AF24" s="376"/>
      <c r="AG24" s="377"/>
      <c r="AH24" s="372">
        <v>131</v>
      </c>
      <c r="AI24" s="373"/>
      <c r="AJ24" s="373"/>
      <c r="AK24" s="373"/>
      <c r="AL24" s="374"/>
      <c r="AM24" s="372">
        <v>407672</v>
      </c>
      <c r="AN24" s="373"/>
      <c r="AO24" s="373"/>
      <c r="AP24" s="373"/>
      <c r="AQ24" s="373"/>
      <c r="AR24" s="374"/>
      <c r="AS24" s="372">
        <v>3112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4676982</v>
      </c>
      <c r="BO24" s="420"/>
      <c r="BP24" s="420"/>
      <c r="BQ24" s="420"/>
      <c r="BR24" s="420"/>
      <c r="BS24" s="420"/>
      <c r="BT24" s="420"/>
      <c r="BU24" s="421"/>
      <c r="BV24" s="419">
        <v>4907150</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7300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654344</v>
      </c>
      <c r="BO25" s="449"/>
      <c r="BP25" s="449"/>
      <c r="BQ25" s="449"/>
      <c r="BR25" s="449"/>
      <c r="BS25" s="449"/>
      <c r="BT25" s="449"/>
      <c r="BU25" s="450"/>
      <c r="BV25" s="448">
        <v>950660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6900</v>
      </c>
      <c r="R26" s="373"/>
      <c r="S26" s="373"/>
      <c r="T26" s="373"/>
      <c r="U26" s="373"/>
      <c r="V26" s="374"/>
      <c r="W26" s="462"/>
      <c r="X26" s="399"/>
      <c r="Y26" s="400"/>
      <c r="Z26" s="375" t="s">
        <v>168</v>
      </c>
      <c r="AA26" s="430"/>
      <c r="AB26" s="430"/>
      <c r="AC26" s="430"/>
      <c r="AD26" s="430"/>
      <c r="AE26" s="430"/>
      <c r="AF26" s="430"/>
      <c r="AG26" s="431"/>
      <c r="AH26" s="372">
        <v>10</v>
      </c>
      <c r="AI26" s="373"/>
      <c r="AJ26" s="373"/>
      <c r="AK26" s="373"/>
      <c r="AL26" s="374"/>
      <c r="AM26" s="372">
        <v>29960</v>
      </c>
      <c r="AN26" s="373"/>
      <c r="AO26" s="373"/>
      <c r="AP26" s="373"/>
      <c r="AQ26" s="373"/>
      <c r="AR26" s="374"/>
      <c r="AS26" s="372">
        <v>2996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4150</v>
      </c>
      <c r="R27" s="373"/>
      <c r="S27" s="373"/>
      <c r="T27" s="373"/>
      <c r="U27" s="373"/>
      <c r="V27" s="374"/>
      <c r="W27" s="462"/>
      <c r="X27" s="399"/>
      <c r="Y27" s="400"/>
      <c r="Z27" s="375" t="s">
        <v>171</v>
      </c>
      <c r="AA27" s="376"/>
      <c r="AB27" s="376"/>
      <c r="AC27" s="376"/>
      <c r="AD27" s="376"/>
      <c r="AE27" s="376"/>
      <c r="AF27" s="376"/>
      <c r="AG27" s="377"/>
      <c r="AH27" s="372">
        <v>19</v>
      </c>
      <c r="AI27" s="373"/>
      <c r="AJ27" s="373"/>
      <c r="AK27" s="373"/>
      <c r="AL27" s="374"/>
      <c r="AM27" s="372">
        <v>61005</v>
      </c>
      <c r="AN27" s="373"/>
      <c r="AO27" s="373"/>
      <c r="AP27" s="373"/>
      <c r="AQ27" s="373"/>
      <c r="AR27" s="374"/>
      <c r="AS27" s="372">
        <v>3211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330000</v>
      </c>
      <c r="BO27" s="454"/>
      <c r="BP27" s="454"/>
      <c r="BQ27" s="454"/>
      <c r="BR27" s="454"/>
      <c r="BS27" s="454"/>
      <c r="BT27" s="454"/>
      <c r="BU27" s="455"/>
      <c r="BV27" s="453">
        <v>330000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3200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5295933</v>
      </c>
      <c r="BO28" s="449"/>
      <c r="BP28" s="449"/>
      <c r="BQ28" s="449"/>
      <c r="BR28" s="449"/>
      <c r="BS28" s="449"/>
      <c r="BT28" s="449"/>
      <c r="BU28" s="450"/>
      <c r="BV28" s="448">
        <v>5133413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12</v>
      </c>
      <c r="M29" s="373"/>
      <c r="N29" s="373"/>
      <c r="O29" s="373"/>
      <c r="P29" s="374"/>
      <c r="Q29" s="372">
        <v>2983</v>
      </c>
      <c r="R29" s="373"/>
      <c r="S29" s="373"/>
      <c r="T29" s="373"/>
      <c r="U29" s="373"/>
      <c r="V29" s="374"/>
      <c r="W29" s="463"/>
      <c r="X29" s="464"/>
      <c r="Y29" s="465"/>
      <c r="Z29" s="375" t="s">
        <v>177</v>
      </c>
      <c r="AA29" s="376"/>
      <c r="AB29" s="376"/>
      <c r="AC29" s="376"/>
      <c r="AD29" s="376"/>
      <c r="AE29" s="376"/>
      <c r="AF29" s="376"/>
      <c r="AG29" s="377"/>
      <c r="AH29" s="372">
        <v>150</v>
      </c>
      <c r="AI29" s="373"/>
      <c r="AJ29" s="373"/>
      <c r="AK29" s="373"/>
      <c r="AL29" s="374"/>
      <c r="AM29" s="372">
        <v>468677</v>
      </c>
      <c r="AN29" s="373"/>
      <c r="AO29" s="373"/>
      <c r="AP29" s="373"/>
      <c r="AQ29" s="373"/>
      <c r="AR29" s="374"/>
      <c r="AS29" s="372">
        <v>3125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631554</v>
      </c>
      <c r="BO29" s="420"/>
      <c r="BP29" s="420"/>
      <c r="BQ29" s="420"/>
      <c r="BR29" s="420"/>
      <c r="BS29" s="420"/>
      <c r="BT29" s="420"/>
      <c r="BU29" s="421"/>
      <c r="BV29" s="419">
        <v>688327</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662729</v>
      </c>
      <c r="BO30" s="454"/>
      <c r="BP30" s="454"/>
      <c r="BQ30" s="454"/>
      <c r="BR30" s="454"/>
      <c r="BS30" s="454"/>
      <c r="BT30" s="454"/>
      <c r="BU30" s="455"/>
      <c r="BV30" s="453">
        <v>970933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兵庫県市町村職員退職手当組合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兵庫県町議会議員公務災害補償組合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兵庫県後期高齢者医療広域連合（一般会計）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介護サービス特別会計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兵庫県後期高齢者医療広域連合（特別会計）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加古郡衛生事務組合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t/NtWBMr6u5lO7r88MSwbWuYdRmroudF4n9qrYVf2RQkoMElXLjdJGKt7xKnNpTdI2ONLh41izWJrGB9/3kIag==" saltValue="/ATVgCyCpamVZwBp3rqqr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531</v>
      </c>
      <c r="D34" s="1151"/>
      <c r="E34" s="1152"/>
      <c r="F34" s="32">
        <v>22.78</v>
      </c>
      <c r="G34" s="33">
        <v>24.5</v>
      </c>
      <c r="H34" s="33">
        <v>22.02</v>
      </c>
      <c r="I34" s="33">
        <v>24.55</v>
      </c>
      <c r="J34" s="34">
        <v>25.42</v>
      </c>
      <c r="K34" s="22"/>
      <c r="L34" s="22"/>
      <c r="M34" s="22"/>
      <c r="N34" s="22"/>
      <c r="O34" s="22"/>
      <c r="P34" s="22"/>
    </row>
    <row r="35" spans="1:16" ht="39" customHeight="1" x14ac:dyDescent="0.15">
      <c r="A35" s="22"/>
      <c r="B35" s="35"/>
      <c r="C35" s="1145" t="s">
        <v>532</v>
      </c>
      <c r="D35" s="1146"/>
      <c r="E35" s="1147"/>
      <c r="F35" s="36">
        <v>8.69</v>
      </c>
      <c r="G35" s="37">
        <v>8.15</v>
      </c>
      <c r="H35" s="37">
        <v>12.57</v>
      </c>
      <c r="I35" s="37">
        <v>10.46</v>
      </c>
      <c r="J35" s="38">
        <v>10.86</v>
      </c>
      <c r="K35" s="22"/>
      <c r="L35" s="22"/>
      <c r="M35" s="22"/>
      <c r="N35" s="22"/>
      <c r="O35" s="22"/>
      <c r="P35" s="22"/>
    </row>
    <row r="36" spans="1:16" ht="39" customHeight="1" x14ac:dyDescent="0.15">
      <c r="A36" s="22"/>
      <c r="B36" s="35"/>
      <c r="C36" s="1145" t="s">
        <v>533</v>
      </c>
      <c r="D36" s="1146"/>
      <c r="E36" s="1147"/>
      <c r="F36" s="36">
        <v>2.23</v>
      </c>
      <c r="G36" s="37">
        <v>2.35</v>
      </c>
      <c r="H36" s="37">
        <v>2.4900000000000002</v>
      </c>
      <c r="I36" s="37">
        <v>2.89</v>
      </c>
      <c r="J36" s="38">
        <v>3.14</v>
      </c>
      <c r="K36" s="22"/>
      <c r="L36" s="22"/>
      <c r="M36" s="22"/>
      <c r="N36" s="22"/>
      <c r="O36" s="22"/>
      <c r="P36" s="22"/>
    </row>
    <row r="37" spans="1:16" ht="39" customHeight="1" x14ac:dyDescent="0.15">
      <c r="A37" s="22"/>
      <c r="B37" s="35"/>
      <c r="C37" s="1145" t="s">
        <v>534</v>
      </c>
      <c r="D37" s="1146"/>
      <c r="E37" s="1147"/>
      <c r="F37" s="36">
        <v>0.85</v>
      </c>
      <c r="G37" s="37">
        <v>1.4</v>
      </c>
      <c r="H37" s="37">
        <v>1.03</v>
      </c>
      <c r="I37" s="37">
        <v>1.02</v>
      </c>
      <c r="J37" s="38">
        <v>0.41</v>
      </c>
      <c r="K37" s="22"/>
      <c r="L37" s="22"/>
      <c r="M37" s="22"/>
      <c r="N37" s="22"/>
      <c r="O37" s="22"/>
      <c r="P37" s="22"/>
    </row>
    <row r="38" spans="1:16" ht="39" customHeight="1" x14ac:dyDescent="0.15">
      <c r="A38" s="22"/>
      <c r="B38" s="35"/>
      <c r="C38" s="1145" t="s">
        <v>535</v>
      </c>
      <c r="D38" s="1146"/>
      <c r="E38" s="1147"/>
      <c r="F38" s="36">
        <v>0.23</v>
      </c>
      <c r="G38" s="37">
        <v>0.11</v>
      </c>
      <c r="H38" s="37">
        <v>0.1</v>
      </c>
      <c r="I38" s="37">
        <v>0.12</v>
      </c>
      <c r="J38" s="38">
        <v>0.15</v>
      </c>
      <c r="K38" s="22"/>
      <c r="L38" s="22"/>
      <c r="M38" s="22"/>
      <c r="N38" s="22"/>
      <c r="O38" s="22"/>
      <c r="P38" s="22"/>
    </row>
    <row r="39" spans="1:16" ht="39" customHeight="1" x14ac:dyDescent="0.15">
      <c r="A39" s="22"/>
      <c r="B39" s="35"/>
      <c r="C39" s="1145" t="s">
        <v>536</v>
      </c>
      <c r="D39" s="1146"/>
      <c r="E39" s="1147"/>
      <c r="F39" s="36">
        <v>0</v>
      </c>
      <c r="G39" s="37">
        <v>0</v>
      </c>
      <c r="H39" s="37">
        <v>0</v>
      </c>
      <c r="I39" s="37">
        <v>0</v>
      </c>
      <c r="J39" s="38">
        <v>0</v>
      </c>
      <c r="K39" s="22"/>
      <c r="L39" s="22"/>
      <c r="M39" s="22"/>
      <c r="N39" s="22"/>
      <c r="O39" s="22"/>
      <c r="P39" s="22"/>
    </row>
    <row r="40" spans="1:16" ht="39" customHeight="1" x14ac:dyDescent="0.15">
      <c r="A40" s="22"/>
      <c r="B40" s="35"/>
      <c r="C40" s="1145" t="s">
        <v>537</v>
      </c>
      <c r="D40" s="1146"/>
      <c r="E40" s="1147"/>
      <c r="F40" s="36">
        <v>0.34</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539</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vIC6sQSj+PBkoYQcd7P5dxJZ9EvTh82eE34tZDuBAuY7UdzTjM/wq+ml/EsWw77SwUl1xY023GW9cFFH0vBQA==" saltValue="LMpdburujggeOJGFy9QD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G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834</v>
      </c>
      <c r="L45" s="60">
        <v>837</v>
      </c>
      <c r="M45" s="60">
        <v>823</v>
      </c>
      <c r="N45" s="60">
        <v>906</v>
      </c>
      <c r="O45" s="61">
        <v>889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731</v>
      </c>
      <c r="L48" s="64">
        <v>703</v>
      </c>
      <c r="M48" s="64">
        <v>693</v>
      </c>
      <c r="N48" s="64">
        <v>703</v>
      </c>
      <c r="O48" s="65">
        <v>701</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487</v>
      </c>
      <c r="L49" s="64" t="s">
        <v>487</v>
      </c>
      <c r="M49" s="64" t="s">
        <v>487</v>
      </c>
      <c r="N49" s="64" t="s">
        <v>487</v>
      </c>
      <c r="O49" s="65" t="s">
        <v>487</v>
      </c>
      <c r="P49" s="48"/>
      <c r="Q49" s="48"/>
      <c r="R49" s="48"/>
      <c r="S49" s="48"/>
      <c r="T49" s="48"/>
      <c r="U49" s="48"/>
    </row>
    <row r="50" spans="1:21" ht="30.75" customHeight="1" x14ac:dyDescent="0.15">
      <c r="A50" s="48"/>
      <c r="B50" s="1178"/>
      <c r="C50" s="1179"/>
      <c r="D50" s="62"/>
      <c r="E50" s="1155" t="s">
        <v>15</v>
      </c>
      <c r="F50" s="1155"/>
      <c r="G50" s="1155"/>
      <c r="H50" s="1155"/>
      <c r="I50" s="1155"/>
      <c r="J50" s="1156"/>
      <c r="K50" s="63">
        <v>2</v>
      </c>
      <c r="L50" s="64">
        <v>2</v>
      </c>
      <c r="M50" s="64" t="s">
        <v>487</v>
      </c>
      <c r="N50" s="64" t="s">
        <v>487</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1246</v>
      </c>
      <c r="L52" s="64">
        <v>1228</v>
      </c>
      <c r="M52" s="64">
        <v>1226</v>
      </c>
      <c r="N52" s="64">
        <v>1209</v>
      </c>
      <c r="O52" s="65">
        <v>1187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321</v>
      </c>
      <c r="L53" s="69">
        <v>314</v>
      </c>
      <c r="M53" s="69">
        <v>290</v>
      </c>
      <c r="N53" s="69">
        <v>400</v>
      </c>
      <c r="O53" s="70">
        <v>403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6emJ0nKTj1haAe8iHLMpdzJdiaN/JjXFtxCWWe4TeGjRC+2osBrHIVT3XyWmfPQ0DKIARYI/tFBVhLT8bIn1g==" saltValue="Gu2mdAsn4Ylqcq1qZMyoa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G34" zoomScaleSheetLayoutView="100" workbookViewId="0">
      <selection activeCell="L46" sqref="L46"/>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55">
        <v>9839</v>
      </c>
      <c r="J41" s="356">
        <v>10400</v>
      </c>
      <c r="K41" s="356">
        <v>10885</v>
      </c>
      <c r="L41" s="356">
        <v>10446</v>
      </c>
      <c r="M41" s="357">
        <v>9811</v>
      </c>
    </row>
    <row r="42" spans="2:13" ht="27.75" customHeight="1" x14ac:dyDescent="0.15">
      <c r="B42" s="1186"/>
      <c r="C42" s="1187"/>
      <c r="D42" s="106"/>
      <c r="E42" s="1190" t="s">
        <v>32</v>
      </c>
      <c r="F42" s="1190"/>
      <c r="G42" s="1190"/>
      <c r="H42" s="1191"/>
      <c r="I42" s="358">
        <v>2</v>
      </c>
      <c r="J42" s="359" t="s">
        <v>487</v>
      </c>
      <c r="K42" s="359" t="s">
        <v>487</v>
      </c>
      <c r="L42" s="359">
        <v>168</v>
      </c>
      <c r="M42" s="360">
        <v>168</v>
      </c>
    </row>
    <row r="43" spans="2:13" ht="27.75" customHeight="1" x14ac:dyDescent="0.15">
      <c r="B43" s="1186"/>
      <c r="C43" s="1187"/>
      <c r="D43" s="106"/>
      <c r="E43" s="1190" t="s">
        <v>33</v>
      </c>
      <c r="F43" s="1190"/>
      <c r="G43" s="1190"/>
      <c r="H43" s="1191"/>
      <c r="I43" s="358">
        <v>9965</v>
      </c>
      <c r="J43" s="359">
        <v>9844</v>
      </c>
      <c r="K43" s="359">
        <v>9508</v>
      </c>
      <c r="L43" s="359">
        <v>8985</v>
      </c>
      <c r="M43" s="360">
        <v>8457</v>
      </c>
    </row>
    <row r="44" spans="2:13" ht="27.75" customHeight="1" x14ac:dyDescent="0.15">
      <c r="B44" s="1186"/>
      <c r="C44" s="1187"/>
      <c r="D44" s="106"/>
      <c r="E44" s="1190" t="s">
        <v>34</v>
      </c>
      <c r="F44" s="1190"/>
      <c r="G44" s="1190"/>
      <c r="H44" s="1191"/>
      <c r="I44" s="358" t="s">
        <v>487</v>
      </c>
      <c r="J44" s="359" t="s">
        <v>487</v>
      </c>
      <c r="K44" s="359" t="s">
        <v>487</v>
      </c>
      <c r="L44" s="359" t="s">
        <v>487</v>
      </c>
      <c r="M44" s="360" t="s">
        <v>487</v>
      </c>
    </row>
    <row r="45" spans="2:13" ht="27.75" customHeight="1" x14ac:dyDescent="0.15">
      <c r="B45" s="1186"/>
      <c r="C45" s="1187"/>
      <c r="D45" s="106"/>
      <c r="E45" s="1190" t="s">
        <v>35</v>
      </c>
      <c r="F45" s="1190"/>
      <c r="G45" s="1190"/>
      <c r="H45" s="1191"/>
      <c r="I45" s="358">
        <v>1137</v>
      </c>
      <c r="J45" s="359">
        <v>1136</v>
      </c>
      <c r="K45" s="359">
        <v>1041</v>
      </c>
      <c r="L45" s="359">
        <v>1099</v>
      </c>
      <c r="M45" s="360">
        <v>1039</v>
      </c>
    </row>
    <row r="46" spans="2:13" ht="27.75" customHeight="1" x14ac:dyDescent="0.15">
      <c r="B46" s="1186"/>
      <c r="C46" s="1187"/>
      <c r="D46" s="107"/>
      <c r="E46" s="1190" t="s">
        <v>36</v>
      </c>
      <c r="F46" s="1190"/>
      <c r="G46" s="1190"/>
      <c r="H46" s="1191"/>
      <c r="I46" s="358" t="s">
        <v>487</v>
      </c>
      <c r="J46" s="359" t="s">
        <v>487</v>
      </c>
      <c r="K46" s="359" t="s">
        <v>487</v>
      </c>
      <c r="L46" s="359" t="s">
        <v>487</v>
      </c>
      <c r="M46" s="360" t="s">
        <v>487</v>
      </c>
    </row>
    <row r="47" spans="2:13" ht="27.75" customHeight="1" x14ac:dyDescent="0.15">
      <c r="B47" s="1186"/>
      <c r="C47" s="1187"/>
      <c r="D47" s="108"/>
      <c r="E47" s="1200" t="s">
        <v>37</v>
      </c>
      <c r="F47" s="1201"/>
      <c r="G47" s="1201"/>
      <c r="H47" s="1202"/>
      <c r="I47" s="358" t="s">
        <v>487</v>
      </c>
      <c r="J47" s="359" t="s">
        <v>487</v>
      </c>
      <c r="K47" s="359" t="s">
        <v>487</v>
      </c>
      <c r="L47" s="359" t="s">
        <v>487</v>
      </c>
      <c r="M47" s="360" t="s">
        <v>487</v>
      </c>
    </row>
    <row r="48" spans="2:13" ht="27.75" customHeight="1" x14ac:dyDescent="0.15">
      <c r="B48" s="1186"/>
      <c r="C48" s="1187"/>
      <c r="D48" s="106"/>
      <c r="E48" s="1190" t="s">
        <v>38</v>
      </c>
      <c r="F48" s="1190"/>
      <c r="G48" s="1190"/>
      <c r="H48" s="1191"/>
      <c r="I48" s="358" t="s">
        <v>487</v>
      </c>
      <c r="J48" s="359" t="s">
        <v>487</v>
      </c>
      <c r="K48" s="359" t="s">
        <v>487</v>
      </c>
      <c r="L48" s="359" t="s">
        <v>487</v>
      </c>
      <c r="M48" s="360" t="s">
        <v>487</v>
      </c>
    </row>
    <row r="49" spans="2:13" ht="27.75" customHeight="1" x14ac:dyDescent="0.15">
      <c r="B49" s="1188"/>
      <c r="C49" s="1189"/>
      <c r="D49" s="106"/>
      <c r="E49" s="1190" t="s">
        <v>39</v>
      </c>
      <c r="F49" s="1190"/>
      <c r="G49" s="1190"/>
      <c r="H49" s="1191"/>
      <c r="I49" s="358" t="s">
        <v>487</v>
      </c>
      <c r="J49" s="359" t="s">
        <v>487</v>
      </c>
      <c r="K49" s="359" t="s">
        <v>487</v>
      </c>
      <c r="L49" s="359" t="s">
        <v>487</v>
      </c>
      <c r="M49" s="360" t="s">
        <v>487</v>
      </c>
    </row>
    <row r="50" spans="2:13" ht="27.75" customHeight="1" x14ac:dyDescent="0.15">
      <c r="B50" s="1184" t="s">
        <v>40</v>
      </c>
      <c r="C50" s="1185"/>
      <c r="D50" s="109"/>
      <c r="E50" s="1190" t="s">
        <v>41</v>
      </c>
      <c r="F50" s="1190"/>
      <c r="G50" s="1190"/>
      <c r="H50" s="1191"/>
      <c r="I50" s="358">
        <v>7087</v>
      </c>
      <c r="J50" s="359">
        <v>6838</v>
      </c>
      <c r="K50" s="359">
        <v>7287</v>
      </c>
      <c r="L50" s="359">
        <v>7731</v>
      </c>
      <c r="M50" s="360">
        <v>7464</v>
      </c>
    </row>
    <row r="51" spans="2:13" ht="27.75" customHeight="1" x14ac:dyDescent="0.15">
      <c r="B51" s="1186"/>
      <c r="C51" s="1187"/>
      <c r="D51" s="106"/>
      <c r="E51" s="1190" t="s">
        <v>42</v>
      </c>
      <c r="F51" s="1190"/>
      <c r="G51" s="1190"/>
      <c r="H51" s="1191"/>
      <c r="I51" s="358">
        <v>1343</v>
      </c>
      <c r="J51" s="359">
        <v>1329</v>
      </c>
      <c r="K51" s="359">
        <v>1194</v>
      </c>
      <c r="L51" s="359">
        <v>1026</v>
      </c>
      <c r="M51" s="360">
        <v>1006</v>
      </c>
    </row>
    <row r="52" spans="2:13" ht="27.75" customHeight="1" x14ac:dyDescent="0.15">
      <c r="B52" s="1188"/>
      <c r="C52" s="1189"/>
      <c r="D52" s="106"/>
      <c r="E52" s="1190" t="s">
        <v>43</v>
      </c>
      <c r="F52" s="1190"/>
      <c r="G52" s="1190"/>
      <c r="H52" s="1191"/>
      <c r="I52" s="358">
        <v>14204</v>
      </c>
      <c r="J52" s="359">
        <v>14269</v>
      </c>
      <c r="K52" s="359">
        <v>13969</v>
      </c>
      <c r="L52" s="359">
        <v>13332</v>
      </c>
      <c r="M52" s="360">
        <v>12625</v>
      </c>
    </row>
    <row r="53" spans="2:13" ht="27.75" customHeight="1" thickBot="1" x14ac:dyDescent="0.2">
      <c r="B53" s="1192" t="s">
        <v>19</v>
      </c>
      <c r="C53" s="1193"/>
      <c r="D53" s="110"/>
      <c r="E53" s="1194" t="s">
        <v>44</v>
      </c>
      <c r="F53" s="1194"/>
      <c r="G53" s="1194"/>
      <c r="H53" s="1195"/>
      <c r="I53" s="361">
        <v>-1690</v>
      </c>
      <c r="J53" s="362">
        <v>-1056</v>
      </c>
      <c r="K53" s="362">
        <v>-1016</v>
      </c>
      <c r="L53" s="362">
        <v>-1391</v>
      </c>
      <c r="M53" s="363">
        <v>-1621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oDPavaH2JFGKuQyqg+uG2Vl9wLjQ+f5Wz2/66CUO/O9hEmQjxfgCZuYEo3HPnL7t3rMADdHEr/scsi2F3Jb+A==" saltValue="DNYIYpB0+ZVgypPB6cwF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8" zoomScale="70" zoomScaleNormal="70" zoomScaleSheetLayoutView="100" workbookViewId="0">
      <selection activeCell="H59" sqref="H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122">
        <v>4693</v>
      </c>
      <c r="G55" s="122">
        <v>5133</v>
      </c>
      <c r="H55" s="123">
        <v>5296</v>
      </c>
    </row>
    <row r="56" spans="2:8" ht="52.5" customHeight="1" x14ac:dyDescent="0.15">
      <c r="B56" s="124"/>
      <c r="C56" s="1213" t="s">
        <v>47</v>
      </c>
      <c r="D56" s="1213"/>
      <c r="E56" s="1214"/>
      <c r="F56" s="125">
        <v>501</v>
      </c>
      <c r="G56" s="125">
        <v>688</v>
      </c>
      <c r="H56" s="126">
        <v>632</v>
      </c>
    </row>
    <row r="57" spans="2:8" ht="53.25" customHeight="1" x14ac:dyDescent="0.15">
      <c r="B57" s="124"/>
      <c r="C57" s="1215" t="s">
        <v>48</v>
      </c>
      <c r="D57" s="1215"/>
      <c r="E57" s="1216"/>
      <c r="F57" s="127">
        <v>1142</v>
      </c>
      <c r="G57" s="127">
        <v>971</v>
      </c>
      <c r="H57" s="128">
        <v>663</v>
      </c>
    </row>
    <row r="58" spans="2:8" ht="45.75" customHeight="1" x14ac:dyDescent="0.15">
      <c r="B58" s="129"/>
      <c r="C58" s="1203" t="s">
        <v>551</v>
      </c>
      <c r="D58" s="1204"/>
      <c r="E58" s="1205"/>
      <c r="F58" s="130">
        <v>208</v>
      </c>
      <c r="G58" s="130">
        <v>208</v>
      </c>
      <c r="H58" s="131">
        <v>208</v>
      </c>
    </row>
    <row r="59" spans="2:8" ht="45.75" customHeight="1" x14ac:dyDescent="0.15">
      <c r="B59" s="129"/>
      <c r="C59" s="1203" t="s">
        <v>550</v>
      </c>
      <c r="D59" s="1204"/>
      <c r="E59" s="1205"/>
      <c r="F59" s="130">
        <v>694</v>
      </c>
      <c r="G59" s="130">
        <v>518</v>
      </c>
      <c r="H59" s="131">
        <v>206</v>
      </c>
    </row>
    <row r="60" spans="2:8" ht="45.75" customHeight="1" x14ac:dyDescent="0.15">
      <c r="B60" s="129"/>
      <c r="C60" s="1203" t="s">
        <v>552</v>
      </c>
      <c r="D60" s="1204"/>
      <c r="E60" s="1205"/>
      <c r="F60" s="130">
        <v>103</v>
      </c>
      <c r="G60" s="130">
        <v>103</v>
      </c>
      <c r="H60" s="131">
        <v>103</v>
      </c>
    </row>
    <row r="61" spans="2:8" ht="45.75" customHeight="1" x14ac:dyDescent="0.15">
      <c r="B61" s="129"/>
      <c r="C61" s="1203" t="s">
        <v>553</v>
      </c>
      <c r="D61" s="1204"/>
      <c r="E61" s="1205"/>
      <c r="F61" s="130">
        <v>58</v>
      </c>
      <c r="G61" s="130">
        <v>58</v>
      </c>
      <c r="H61" s="131">
        <v>58</v>
      </c>
    </row>
    <row r="62" spans="2:8" ht="45.75" customHeight="1" thickBot="1" x14ac:dyDescent="0.2">
      <c r="B62" s="132"/>
      <c r="C62" s="1206" t="s">
        <v>554</v>
      </c>
      <c r="D62" s="1207"/>
      <c r="E62" s="1208"/>
      <c r="F62" s="133">
        <v>42</v>
      </c>
      <c r="G62" s="133">
        <v>38</v>
      </c>
      <c r="H62" s="134">
        <v>33</v>
      </c>
    </row>
    <row r="63" spans="2:8" ht="52.5" customHeight="1" thickBot="1" x14ac:dyDescent="0.2">
      <c r="B63" s="135"/>
      <c r="C63" s="1209" t="s">
        <v>49</v>
      </c>
      <c r="D63" s="1209"/>
      <c r="E63" s="1210"/>
      <c r="F63" s="136">
        <v>6336</v>
      </c>
      <c r="G63" s="136">
        <v>6793</v>
      </c>
      <c r="H63" s="137">
        <v>6590</v>
      </c>
    </row>
    <row r="64" spans="2:8" x14ac:dyDescent="0.15"/>
  </sheetData>
  <sheetProtection algorithmName="SHA-512" hashValue="jeUUr0SutGL0765ZhajL1mLB5grF93pO+UVirYwlaKLqAFvUUVJr8QD48yAJznFUPjirj+9FZlpWjKbU9/7XqA==" saltValue="9e3J1gBREqWgrvEK+f3T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50554</v>
      </c>
      <c r="E3" s="156"/>
      <c r="F3" s="157">
        <v>59119</v>
      </c>
      <c r="G3" s="158"/>
      <c r="H3" s="159"/>
    </row>
    <row r="4" spans="1:8" x14ac:dyDescent="0.15">
      <c r="A4" s="160"/>
      <c r="B4" s="161"/>
      <c r="C4" s="162"/>
      <c r="D4" s="163">
        <v>19271</v>
      </c>
      <c r="E4" s="164"/>
      <c r="F4" s="165">
        <v>29900</v>
      </c>
      <c r="G4" s="166"/>
      <c r="H4" s="167"/>
    </row>
    <row r="5" spans="1:8" x14ac:dyDescent="0.15">
      <c r="A5" s="148" t="s">
        <v>519</v>
      </c>
      <c r="B5" s="153"/>
      <c r="C5" s="154"/>
      <c r="D5" s="155">
        <v>63350</v>
      </c>
      <c r="E5" s="156"/>
      <c r="F5" s="157">
        <v>53895</v>
      </c>
      <c r="G5" s="158"/>
      <c r="H5" s="159"/>
    </row>
    <row r="6" spans="1:8" x14ac:dyDescent="0.15">
      <c r="A6" s="160"/>
      <c r="B6" s="161"/>
      <c r="C6" s="162"/>
      <c r="D6" s="163">
        <v>57310</v>
      </c>
      <c r="E6" s="164"/>
      <c r="F6" s="165">
        <v>31224</v>
      </c>
      <c r="G6" s="166"/>
      <c r="H6" s="167"/>
    </row>
    <row r="7" spans="1:8" x14ac:dyDescent="0.15">
      <c r="A7" s="148" t="s">
        <v>520</v>
      </c>
      <c r="B7" s="153"/>
      <c r="C7" s="154"/>
      <c r="D7" s="155">
        <v>67271</v>
      </c>
      <c r="E7" s="156"/>
      <c r="F7" s="157">
        <v>56181</v>
      </c>
      <c r="G7" s="158"/>
      <c r="H7" s="159"/>
    </row>
    <row r="8" spans="1:8" x14ac:dyDescent="0.15">
      <c r="A8" s="160"/>
      <c r="B8" s="161"/>
      <c r="C8" s="162"/>
      <c r="D8" s="163">
        <v>41121</v>
      </c>
      <c r="E8" s="164"/>
      <c r="F8" s="165">
        <v>32039</v>
      </c>
      <c r="G8" s="166"/>
      <c r="H8" s="167"/>
    </row>
    <row r="9" spans="1:8" x14ac:dyDescent="0.15">
      <c r="A9" s="148" t="s">
        <v>521</v>
      </c>
      <c r="B9" s="153"/>
      <c r="C9" s="154"/>
      <c r="D9" s="155">
        <v>34236</v>
      </c>
      <c r="E9" s="156"/>
      <c r="F9" s="157">
        <v>47730</v>
      </c>
      <c r="G9" s="158"/>
      <c r="H9" s="159"/>
    </row>
    <row r="10" spans="1:8" x14ac:dyDescent="0.15">
      <c r="A10" s="160"/>
      <c r="B10" s="161"/>
      <c r="C10" s="162"/>
      <c r="D10" s="163">
        <v>26987</v>
      </c>
      <c r="E10" s="164"/>
      <c r="F10" s="165">
        <v>26378</v>
      </c>
      <c r="G10" s="166"/>
      <c r="H10" s="167"/>
    </row>
    <row r="11" spans="1:8" x14ac:dyDescent="0.15">
      <c r="A11" s="148" t="s">
        <v>522</v>
      </c>
      <c r="B11" s="153"/>
      <c r="C11" s="154"/>
      <c r="D11" s="155">
        <v>39567</v>
      </c>
      <c r="E11" s="156"/>
      <c r="F11" s="157">
        <v>61921</v>
      </c>
      <c r="G11" s="158"/>
      <c r="H11" s="159"/>
    </row>
    <row r="12" spans="1:8" x14ac:dyDescent="0.15">
      <c r="A12" s="160"/>
      <c r="B12" s="161"/>
      <c r="C12" s="168"/>
      <c r="D12" s="163">
        <v>33703</v>
      </c>
      <c r="E12" s="164"/>
      <c r="F12" s="165">
        <v>34719</v>
      </c>
      <c r="G12" s="166"/>
      <c r="H12" s="167"/>
    </row>
    <row r="13" spans="1:8" x14ac:dyDescent="0.15">
      <c r="A13" s="148"/>
      <c r="B13" s="153"/>
      <c r="C13" s="169"/>
      <c r="D13" s="170">
        <v>50996</v>
      </c>
      <c r="E13" s="171"/>
      <c r="F13" s="172">
        <v>55769</v>
      </c>
      <c r="G13" s="173"/>
      <c r="H13" s="159"/>
    </row>
    <row r="14" spans="1:8" x14ac:dyDescent="0.15">
      <c r="A14" s="160"/>
      <c r="B14" s="161"/>
      <c r="C14" s="162"/>
      <c r="D14" s="163">
        <v>35678</v>
      </c>
      <c r="E14" s="164"/>
      <c r="F14" s="165">
        <v>30852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8.6999999999999993</v>
      </c>
      <c r="C19" s="174">
        <f>ROUND(VALUE(SUBSTITUTE(実質収支比率等に係る経年分析!G$48,"▲","-")),2)</f>
        <v>8.16</v>
      </c>
      <c r="D19" s="174">
        <f>ROUND(VALUE(SUBSTITUTE(実質収支比率等に係る経年分析!H$48,"▲","-")),2)</f>
        <v>12.58</v>
      </c>
      <c r="E19" s="174">
        <f>ROUND(VALUE(SUBSTITUTE(実質収支比率等に係る経年分析!I$48,"▲","-")),2)</f>
        <v>10.47</v>
      </c>
      <c r="F19" s="174">
        <f>ROUND(VALUE(SUBSTITUTE(実質収支比率等に係る経年分析!J$48,"▲","-")),2)</f>
        <v>10.87</v>
      </c>
    </row>
    <row r="20" spans="1:11" x14ac:dyDescent="0.15">
      <c r="A20" s="174" t="s">
        <v>53</v>
      </c>
      <c r="B20" s="174">
        <f>ROUND(VALUE(SUBSTITUTE(実質収支比率等に係る経年分析!F$47,"▲","-")),2)</f>
        <v>62.13</v>
      </c>
      <c r="C20" s="174">
        <f>ROUND(VALUE(SUBSTITUTE(実質収支比率等に係る経年分析!G$47,"▲","-")),2)</f>
        <v>59.43</v>
      </c>
      <c r="D20" s="174">
        <f>ROUND(VALUE(SUBSTITUTE(実質収支比率等に係る経年分析!H$47,"▲","-")),2)</f>
        <v>62.6</v>
      </c>
      <c r="E20" s="174">
        <f>ROUND(VALUE(SUBSTITUTE(実質収支比率等に係る経年分析!I$47,"▲","-")),2)</f>
        <v>71.17</v>
      </c>
      <c r="F20" s="174">
        <f>ROUND(VALUE(SUBSTITUTE(実質収支比率等に係る経年分析!J$47,"▲","-")),2)</f>
        <v>72.27</v>
      </c>
    </row>
    <row r="21" spans="1:11" x14ac:dyDescent="0.15">
      <c r="A21" s="174" t="s">
        <v>54</v>
      </c>
      <c r="B21" s="174">
        <f>IF(ISNUMBER(VALUE(SUBSTITUTE(実質収支比率等に係る経年分析!F$49,"▲","-"))),ROUND(VALUE(SUBSTITUTE(実質収支比率等に係る経年分析!F$49,"▲","-")),2),NA())</f>
        <v>2.84</v>
      </c>
      <c r="C21" s="174">
        <f>IF(ISNUMBER(VALUE(SUBSTITUTE(実質収支比率等に係る経年分析!G$49,"▲","-"))),ROUND(VALUE(SUBSTITUTE(実質収支比率等に係る経年分析!G$49,"▲","-")),2),NA())</f>
        <v>-1.28</v>
      </c>
      <c r="D21" s="174">
        <f>IF(ISNUMBER(VALUE(SUBSTITUTE(実質収支比率等に係る経年分析!H$49,"▲","-"))),ROUND(VALUE(SUBSTITUTE(実質収支比率等に係る経年分析!H$49,"▲","-")),2),NA())</f>
        <v>12.21</v>
      </c>
      <c r="E21" s="174">
        <f>IF(ISNUMBER(VALUE(SUBSTITUTE(実質収支比率等に係る経年分析!I$49,"▲","-"))),ROUND(VALUE(SUBSTITUTE(実質収支比率等に係る経年分析!I$49,"▲","-")),2),NA())</f>
        <v>3.5</v>
      </c>
      <c r="F21" s="174">
        <f>IF(ISNUMBER(VALUE(SUBSTITUTE(実質収支比率等に係る経年分析!J$49,"▲","-"))),ROUND(VALUE(SUBSTITUTE(実質収支比率等に係る経年分析!J$49,"▲","-")),2),NA())</f>
        <v>2.78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介護サービス特別会計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0.15</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0.41</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2.23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2.35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2.4900000000000002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2.89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3.14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8.69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8.15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12.57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10.46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10.86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22.78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24.5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22.02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24.55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25.42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1246</v>
      </c>
      <c r="E42" s="176"/>
      <c r="F42" s="176"/>
      <c r="G42" s="176">
        <f>'実質公債費比率（分子）の構造'!L$52</f>
        <v>1228</v>
      </c>
      <c r="H42" s="176"/>
      <c r="I42" s="176"/>
      <c r="J42" s="176">
        <f>'実質公債費比率（分子）の構造'!M$52</f>
        <v>1226</v>
      </c>
      <c r="K42" s="176"/>
      <c r="L42" s="176"/>
      <c r="M42" s="176">
        <f>'実質公債費比率（分子）の構造'!N$52</f>
        <v>1209</v>
      </c>
      <c r="N42" s="176"/>
      <c r="O42" s="176"/>
      <c r="P42" s="176">
        <f>'実質公債費比率（分子）の構造'!O$52</f>
        <v>1187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v>
      </c>
      <c r="C44" s="176"/>
      <c r="D44" s="176"/>
      <c r="E44" s="176">
        <f>'実質公債費比率（分子）の構造'!L$50</f>
        <v>2</v>
      </c>
      <c r="F44" s="176"/>
      <c r="G44" s="176"/>
      <c r="H44" s="176" t="str">
        <f>'実質公債費比率（分子）の構造'!M$50</f>
        <v>-</v>
      </c>
      <c r="I44" s="176"/>
      <c r="J44" s="176"/>
      <c r="K44" s="176" t="str">
        <f>'実質公債費比率（分子）の構造'!N$50</f>
        <v>-</v>
      </c>
      <c r="L44" s="176"/>
      <c r="M44" s="176"/>
      <c r="N44" s="176">
        <f>'実質公債費比率（分子）の構造'!O$50</f>
        <v>0</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731</v>
      </c>
      <c r="C46" s="176"/>
      <c r="D46" s="176"/>
      <c r="E46" s="176">
        <f>'実質公債費比率（分子）の構造'!L$48</f>
        <v>703</v>
      </c>
      <c r="F46" s="176"/>
      <c r="G46" s="176"/>
      <c r="H46" s="176">
        <f>'実質公債費比率（分子）の構造'!M$48</f>
        <v>693</v>
      </c>
      <c r="I46" s="176"/>
      <c r="J46" s="176"/>
      <c r="K46" s="176">
        <f>'実質公債費比率（分子）の構造'!N$48</f>
        <v>703</v>
      </c>
      <c r="L46" s="176"/>
      <c r="M46" s="176"/>
      <c r="N46" s="176">
        <f>'実質公債費比率（分子）の構造'!O$48</f>
        <v>701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834</v>
      </c>
      <c r="C49" s="176"/>
      <c r="D49" s="176"/>
      <c r="E49" s="176">
        <f>'実質公債費比率（分子）の構造'!L$45</f>
        <v>837</v>
      </c>
      <c r="F49" s="176"/>
      <c r="G49" s="176"/>
      <c r="H49" s="176">
        <f>'実質公債費比率（分子）の構造'!M$45</f>
        <v>823</v>
      </c>
      <c r="I49" s="176"/>
      <c r="J49" s="176"/>
      <c r="K49" s="176">
        <f>'実質公債費比率（分子）の構造'!N$45</f>
        <v>906</v>
      </c>
      <c r="L49" s="176"/>
      <c r="M49" s="176"/>
      <c r="N49" s="176">
        <f>'実質公債費比率（分子）の構造'!O$45</f>
        <v>889</v>
      </c>
      <c r="O49" s="176"/>
      <c r="P49" s="176"/>
    </row>
    <row r="50" spans="1:16" x14ac:dyDescent="0.15">
      <c r="A50" s="176" t="s">
        <v>67</v>
      </c>
      <c r="B50" s="176" t="e">
        <f>NA()</f>
        <v>#N/A</v>
      </c>
      <c r="C50" s="176">
        <f>IF(ISNUMBER('実質公債費比率（分子）の構造'!K$53),'実質公債費比率（分子）の構造'!K$53,NA())</f>
        <v>321</v>
      </c>
      <c r="D50" s="176" t="e">
        <f>NA()</f>
        <v>#N/A</v>
      </c>
      <c r="E50" s="176" t="e">
        <f>NA()</f>
        <v>#N/A</v>
      </c>
      <c r="F50" s="176">
        <f>IF(ISNUMBER('実質公債費比率（分子）の構造'!L$53),'実質公債費比率（分子）の構造'!L$53,NA())</f>
        <v>314</v>
      </c>
      <c r="G50" s="176" t="e">
        <f>NA()</f>
        <v>#N/A</v>
      </c>
      <c r="H50" s="176" t="e">
        <f>NA()</f>
        <v>#N/A</v>
      </c>
      <c r="I50" s="176">
        <f>IF(ISNUMBER('実質公債費比率（分子）の構造'!M$53),'実質公債費比率（分子）の構造'!M$53,NA())</f>
        <v>290</v>
      </c>
      <c r="J50" s="176" t="e">
        <f>NA()</f>
        <v>#N/A</v>
      </c>
      <c r="K50" s="176" t="e">
        <f>NA()</f>
        <v>#N/A</v>
      </c>
      <c r="L50" s="176">
        <f>IF(ISNUMBER('実質公債費比率（分子）の構造'!N$53),'実質公債費比率（分子）の構造'!N$53,NA())</f>
        <v>400</v>
      </c>
      <c r="M50" s="176" t="e">
        <f>NA()</f>
        <v>#N/A</v>
      </c>
      <c r="N50" s="176" t="e">
        <f>NA()</f>
        <v>#N/A</v>
      </c>
      <c r="O50" s="176">
        <f>IF(ISNUMBER('実質公債費比率（分子）の構造'!O$53),'実質公債費比率（分子）の構造'!O$53,NA())</f>
        <v>403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14204</v>
      </c>
      <c r="E56" s="175"/>
      <c r="F56" s="175"/>
      <c r="G56" s="175">
        <f>'将来負担比率（分子）の構造'!J$52</f>
        <v>14269</v>
      </c>
      <c r="H56" s="175"/>
      <c r="I56" s="175"/>
      <c r="J56" s="175">
        <f>'将来負担比率（分子）の構造'!K$52</f>
        <v>13969</v>
      </c>
      <c r="K56" s="175"/>
      <c r="L56" s="175"/>
      <c r="M56" s="175">
        <f>'将来負担比率（分子）の構造'!L$52</f>
        <v>13332</v>
      </c>
      <c r="N56" s="175"/>
      <c r="O56" s="175"/>
      <c r="P56" s="175">
        <f>'将来負担比率（分子）の構造'!M$52</f>
        <v>12625</v>
      </c>
    </row>
    <row r="57" spans="1:16" x14ac:dyDescent="0.15">
      <c r="A57" s="175" t="s">
        <v>42</v>
      </c>
      <c r="B57" s="175"/>
      <c r="C57" s="175"/>
      <c r="D57" s="175">
        <f>'将来負担比率（分子）の構造'!I$51</f>
        <v>1343</v>
      </c>
      <c r="E57" s="175"/>
      <c r="F57" s="175"/>
      <c r="G57" s="175">
        <f>'将来負担比率（分子）の構造'!J$51</f>
        <v>1329</v>
      </c>
      <c r="H57" s="175"/>
      <c r="I57" s="175"/>
      <c r="J57" s="175">
        <f>'将来負担比率（分子）の構造'!K$51</f>
        <v>1194</v>
      </c>
      <c r="K57" s="175"/>
      <c r="L57" s="175"/>
      <c r="M57" s="175">
        <f>'将来負担比率（分子）の構造'!L$51</f>
        <v>1026</v>
      </c>
      <c r="N57" s="175"/>
      <c r="O57" s="175"/>
      <c r="P57" s="175">
        <f>'将来負担比率（分子）の構造'!M$51</f>
        <v>1006</v>
      </c>
    </row>
    <row r="58" spans="1:16" x14ac:dyDescent="0.15">
      <c r="A58" s="175" t="s">
        <v>41</v>
      </c>
      <c r="B58" s="175"/>
      <c r="C58" s="175"/>
      <c r="D58" s="175">
        <f>'将来負担比率（分子）の構造'!I$50</f>
        <v>7087</v>
      </c>
      <c r="E58" s="175"/>
      <c r="F58" s="175"/>
      <c r="G58" s="175">
        <f>'将来負担比率（分子）の構造'!J$50</f>
        <v>6838</v>
      </c>
      <c r="H58" s="175"/>
      <c r="I58" s="175"/>
      <c r="J58" s="175">
        <f>'将来負担比率（分子）の構造'!K$50</f>
        <v>7287</v>
      </c>
      <c r="K58" s="175"/>
      <c r="L58" s="175"/>
      <c r="M58" s="175">
        <f>'将来負担比率（分子）の構造'!L$50</f>
        <v>7731</v>
      </c>
      <c r="N58" s="175"/>
      <c r="O58" s="175"/>
      <c r="P58" s="175">
        <f>'将来負担比率（分子）の構造'!M$50</f>
        <v>7464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1137</v>
      </c>
      <c r="C62" s="175"/>
      <c r="D62" s="175"/>
      <c r="E62" s="175">
        <f>'将来負担比率（分子）の構造'!J$45</f>
        <v>1136</v>
      </c>
      <c r="F62" s="175"/>
      <c r="G62" s="175"/>
      <c r="H62" s="175">
        <f>'将来負担比率（分子）の構造'!K$45</f>
        <v>1041</v>
      </c>
      <c r="I62" s="175"/>
      <c r="J62" s="175"/>
      <c r="K62" s="175">
        <f>'将来負担比率（分子）の構造'!L$45</f>
        <v>1099</v>
      </c>
      <c r="L62" s="175"/>
      <c r="M62" s="175"/>
      <c r="N62" s="175">
        <f>'将来負担比率（分子）の構造'!M$45</f>
        <v>1039</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9965</v>
      </c>
      <c r="C64" s="175"/>
      <c r="D64" s="175"/>
      <c r="E64" s="175">
        <f>'将来負担比率（分子）の構造'!J$43</f>
        <v>9844</v>
      </c>
      <c r="F64" s="175"/>
      <c r="G64" s="175"/>
      <c r="H64" s="175">
        <f>'将来負担比率（分子）の構造'!K$43</f>
        <v>9508</v>
      </c>
      <c r="I64" s="175"/>
      <c r="J64" s="175"/>
      <c r="K64" s="175">
        <f>'将来負担比率（分子）の構造'!L$43</f>
        <v>8985</v>
      </c>
      <c r="L64" s="175"/>
      <c r="M64" s="175"/>
      <c r="N64" s="175">
        <f>'将来負担比率（分子）の構造'!M$43</f>
        <v>8457</v>
      </c>
      <c r="O64" s="175"/>
      <c r="P64" s="175"/>
    </row>
    <row r="65" spans="1:16" x14ac:dyDescent="0.15">
      <c r="A65" s="175" t="s">
        <v>32</v>
      </c>
      <c r="B65" s="175">
        <f>'将来負担比率（分子）の構造'!I$42</f>
        <v>2</v>
      </c>
      <c r="C65" s="175"/>
      <c r="D65" s="175"/>
      <c r="E65" s="175" t="str">
        <f>'将来負担比率（分子）の構造'!J$42</f>
        <v>-</v>
      </c>
      <c r="F65" s="175"/>
      <c r="G65" s="175"/>
      <c r="H65" s="175" t="str">
        <f>'将来負担比率（分子）の構造'!K$42</f>
        <v>-</v>
      </c>
      <c r="I65" s="175"/>
      <c r="J65" s="175"/>
      <c r="K65" s="175">
        <f>'将来負担比率（分子）の構造'!L$42</f>
        <v>168</v>
      </c>
      <c r="L65" s="175"/>
      <c r="M65" s="175"/>
      <c r="N65" s="175">
        <f>'将来負担比率（分子）の構造'!M$42</f>
        <v>168</v>
      </c>
      <c r="O65" s="175"/>
      <c r="P65" s="175"/>
    </row>
    <row r="66" spans="1:16" x14ac:dyDescent="0.15">
      <c r="A66" s="175" t="s">
        <v>31</v>
      </c>
      <c r="B66" s="175">
        <f>'将来負担比率（分子）の構造'!I$41</f>
        <v>9839</v>
      </c>
      <c r="C66" s="175"/>
      <c r="D66" s="175"/>
      <c r="E66" s="175">
        <f>'将来負担比率（分子）の構造'!J$41</f>
        <v>10400</v>
      </c>
      <c r="F66" s="175"/>
      <c r="G66" s="175"/>
      <c r="H66" s="175">
        <f>'将来負担比率（分子）の構造'!K$41</f>
        <v>10885</v>
      </c>
      <c r="I66" s="175"/>
      <c r="J66" s="175"/>
      <c r="K66" s="175">
        <f>'将来負担比率（分子）の構造'!L$41</f>
        <v>10446</v>
      </c>
      <c r="L66" s="175"/>
      <c r="M66" s="175"/>
      <c r="N66" s="175">
        <f>'将来負担比率（分子）の構造'!M$41</f>
        <v>9811</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4693</v>
      </c>
      <c r="C72" s="179">
        <f>基金残高に係る経年分析!G55</f>
        <v>5133</v>
      </c>
      <c r="D72" s="179">
        <f>基金残高に係る経年分析!H55</f>
        <v>5296</v>
      </c>
    </row>
    <row r="73" spans="1:16" x14ac:dyDescent="0.15">
      <c r="A73" s="178" t="s">
        <v>74</v>
      </c>
      <c r="B73" s="179">
        <f>基金残高に係る経年分析!F56</f>
        <v>501</v>
      </c>
      <c r="C73" s="179">
        <f>基金残高に係る経年分析!G56</f>
        <v>688</v>
      </c>
      <c r="D73" s="179">
        <f>基金残高に係る経年分析!H56</f>
        <v>632</v>
      </c>
    </row>
    <row r="74" spans="1:16" x14ac:dyDescent="0.15">
      <c r="A74" s="178" t="s">
        <v>75</v>
      </c>
      <c r="B74" s="179">
        <f>基金残高に係る経年分析!F57</f>
        <v>1142</v>
      </c>
      <c r="C74" s="179">
        <f>基金残高に係る経年分析!G57</f>
        <v>971</v>
      </c>
      <c r="D74" s="179">
        <f>基金残高に係る経年分析!H57</f>
        <v>663</v>
      </c>
    </row>
  </sheetData>
  <sheetProtection algorithmName="SHA-512" hashValue="PIHKfzez/CwYrutCV5iImrWaBK2ySppDmD2FZ66qfFbrHq0r9uKcJyKRvvtLFzyQvXrHTisD8XX2vVUUZxtIKQ==" saltValue="AkyiwScsDyYO+N1D4yEf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4290426</v>
      </c>
      <c r="S5" s="677"/>
      <c r="T5" s="677"/>
      <c r="U5" s="677"/>
      <c r="V5" s="677"/>
      <c r="W5" s="677"/>
      <c r="X5" s="677"/>
      <c r="Y5" s="702"/>
      <c r="Z5" s="715">
        <v>32.4</v>
      </c>
      <c r="AA5" s="715"/>
      <c r="AB5" s="715"/>
      <c r="AC5" s="715"/>
      <c r="AD5" s="716">
        <v>4086282</v>
      </c>
      <c r="AE5" s="716"/>
      <c r="AF5" s="716"/>
      <c r="AG5" s="716"/>
      <c r="AH5" s="716"/>
      <c r="AI5" s="716"/>
      <c r="AJ5" s="716"/>
      <c r="AK5" s="716"/>
      <c r="AL5" s="703">
        <v>55.2</v>
      </c>
      <c r="AM5" s="685"/>
      <c r="AN5" s="685"/>
      <c r="AO5" s="704"/>
      <c r="AP5" s="679" t="s">
        <v>216</v>
      </c>
      <c r="AQ5" s="680"/>
      <c r="AR5" s="680"/>
      <c r="AS5" s="680"/>
      <c r="AT5" s="680"/>
      <c r="AU5" s="680"/>
      <c r="AV5" s="680"/>
      <c r="AW5" s="680"/>
      <c r="AX5" s="680"/>
      <c r="AY5" s="680"/>
      <c r="AZ5" s="680"/>
      <c r="BA5" s="680"/>
      <c r="BB5" s="680"/>
      <c r="BC5" s="680"/>
      <c r="BD5" s="680"/>
      <c r="BE5" s="680"/>
      <c r="BF5" s="681"/>
      <c r="BG5" s="621">
        <v>4086282</v>
      </c>
      <c r="BH5" s="622"/>
      <c r="BI5" s="622"/>
      <c r="BJ5" s="622"/>
      <c r="BK5" s="622"/>
      <c r="BL5" s="622"/>
      <c r="BM5" s="622"/>
      <c r="BN5" s="623"/>
      <c r="BO5" s="659">
        <v>95.2</v>
      </c>
      <c r="BP5" s="659"/>
      <c r="BQ5" s="659"/>
      <c r="BR5" s="659"/>
      <c r="BS5" s="660">
        <v>48966</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103912</v>
      </c>
      <c r="S6" s="622"/>
      <c r="T6" s="622"/>
      <c r="U6" s="622"/>
      <c r="V6" s="622"/>
      <c r="W6" s="622"/>
      <c r="X6" s="622"/>
      <c r="Y6" s="623"/>
      <c r="Z6" s="659">
        <v>0.8</v>
      </c>
      <c r="AA6" s="659"/>
      <c r="AB6" s="659"/>
      <c r="AC6" s="659"/>
      <c r="AD6" s="660">
        <v>103912</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4086282</v>
      </c>
      <c r="BH6" s="622"/>
      <c r="BI6" s="622"/>
      <c r="BJ6" s="622"/>
      <c r="BK6" s="622"/>
      <c r="BL6" s="622"/>
      <c r="BM6" s="622"/>
      <c r="BN6" s="623"/>
      <c r="BO6" s="659">
        <v>95.2</v>
      </c>
      <c r="BP6" s="659"/>
      <c r="BQ6" s="659"/>
      <c r="BR6" s="659"/>
      <c r="BS6" s="660">
        <v>48966</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129299</v>
      </c>
      <c r="CS6" s="622"/>
      <c r="CT6" s="622"/>
      <c r="CU6" s="622"/>
      <c r="CV6" s="622"/>
      <c r="CW6" s="622"/>
      <c r="CX6" s="622"/>
      <c r="CY6" s="623"/>
      <c r="CZ6" s="703">
        <v>1.1000000000000001</v>
      </c>
      <c r="DA6" s="685"/>
      <c r="DB6" s="685"/>
      <c r="DC6" s="705"/>
      <c r="DD6" s="627">
        <v>3960</v>
      </c>
      <c r="DE6" s="622"/>
      <c r="DF6" s="622"/>
      <c r="DG6" s="622"/>
      <c r="DH6" s="622"/>
      <c r="DI6" s="622"/>
      <c r="DJ6" s="622"/>
      <c r="DK6" s="622"/>
      <c r="DL6" s="622"/>
      <c r="DM6" s="622"/>
      <c r="DN6" s="622"/>
      <c r="DO6" s="622"/>
      <c r="DP6" s="623"/>
      <c r="DQ6" s="627">
        <v>129299</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2492</v>
      </c>
      <c r="S7" s="622"/>
      <c r="T7" s="622"/>
      <c r="U7" s="622"/>
      <c r="V7" s="622"/>
      <c r="W7" s="622"/>
      <c r="X7" s="622"/>
      <c r="Y7" s="623"/>
      <c r="Z7" s="659">
        <v>0</v>
      </c>
      <c r="AA7" s="659"/>
      <c r="AB7" s="659"/>
      <c r="AC7" s="659"/>
      <c r="AD7" s="660">
        <v>2492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1768198</v>
      </c>
      <c r="BH7" s="622"/>
      <c r="BI7" s="622"/>
      <c r="BJ7" s="622"/>
      <c r="BK7" s="622"/>
      <c r="BL7" s="622"/>
      <c r="BM7" s="622"/>
      <c r="BN7" s="623"/>
      <c r="BO7" s="659">
        <v>41.2</v>
      </c>
      <c r="BP7" s="659"/>
      <c r="BQ7" s="659"/>
      <c r="BR7" s="659"/>
      <c r="BS7" s="660">
        <v>48966</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1865759</v>
      </c>
      <c r="CS7" s="622"/>
      <c r="CT7" s="622"/>
      <c r="CU7" s="622"/>
      <c r="CV7" s="622"/>
      <c r="CW7" s="622"/>
      <c r="CX7" s="622"/>
      <c r="CY7" s="623"/>
      <c r="CZ7" s="659">
        <v>15.2</v>
      </c>
      <c r="DA7" s="659"/>
      <c r="DB7" s="659"/>
      <c r="DC7" s="659"/>
      <c r="DD7" s="627">
        <v>215452</v>
      </c>
      <c r="DE7" s="622"/>
      <c r="DF7" s="622"/>
      <c r="DG7" s="622"/>
      <c r="DH7" s="622"/>
      <c r="DI7" s="622"/>
      <c r="DJ7" s="622"/>
      <c r="DK7" s="622"/>
      <c r="DL7" s="622"/>
      <c r="DM7" s="622"/>
      <c r="DN7" s="622"/>
      <c r="DO7" s="622"/>
      <c r="DP7" s="623"/>
      <c r="DQ7" s="627">
        <v>1682628</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45635</v>
      </c>
      <c r="S8" s="622"/>
      <c r="T8" s="622"/>
      <c r="U8" s="622"/>
      <c r="V8" s="622"/>
      <c r="W8" s="622"/>
      <c r="X8" s="622"/>
      <c r="Y8" s="623"/>
      <c r="Z8" s="659">
        <v>0.3</v>
      </c>
      <c r="AA8" s="659"/>
      <c r="AB8" s="659"/>
      <c r="AC8" s="659"/>
      <c r="AD8" s="660">
        <v>45635</v>
      </c>
      <c r="AE8" s="660"/>
      <c r="AF8" s="660"/>
      <c r="AG8" s="660"/>
      <c r="AH8" s="660"/>
      <c r="AI8" s="660"/>
      <c r="AJ8" s="660"/>
      <c r="AK8" s="660"/>
      <c r="AL8" s="624">
        <v>0.6</v>
      </c>
      <c r="AM8" s="625"/>
      <c r="AN8" s="625"/>
      <c r="AO8" s="661"/>
      <c r="AP8" s="618" t="s">
        <v>227</v>
      </c>
      <c r="AQ8" s="619"/>
      <c r="AR8" s="619"/>
      <c r="AS8" s="619"/>
      <c r="AT8" s="619"/>
      <c r="AU8" s="619"/>
      <c r="AV8" s="619"/>
      <c r="AW8" s="619"/>
      <c r="AX8" s="619"/>
      <c r="AY8" s="619"/>
      <c r="AZ8" s="619"/>
      <c r="BA8" s="619"/>
      <c r="BB8" s="619"/>
      <c r="BC8" s="619"/>
      <c r="BD8" s="619"/>
      <c r="BE8" s="619"/>
      <c r="BF8" s="620"/>
      <c r="BG8" s="621">
        <v>54569</v>
      </c>
      <c r="BH8" s="622"/>
      <c r="BI8" s="622"/>
      <c r="BJ8" s="622"/>
      <c r="BK8" s="622"/>
      <c r="BL8" s="622"/>
      <c r="BM8" s="622"/>
      <c r="BN8" s="623"/>
      <c r="BO8" s="659">
        <v>1.3</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4266762</v>
      </c>
      <c r="CS8" s="622"/>
      <c r="CT8" s="622"/>
      <c r="CU8" s="622"/>
      <c r="CV8" s="622"/>
      <c r="CW8" s="622"/>
      <c r="CX8" s="622"/>
      <c r="CY8" s="623"/>
      <c r="CZ8" s="659">
        <v>34.799999999999997</v>
      </c>
      <c r="DA8" s="659"/>
      <c r="DB8" s="659"/>
      <c r="DC8" s="659"/>
      <c r="DD8" s="627">
        <v>6785</v>
      </c>
      <c r="DE8" s="622"/>
      <c r="DF8" s="622"/>
      <c r="DG8" s="622"/>
      <c r="DH8" s="622"/>
      <c r="DI8" s="622"/>
      <c r="DJ8" s="622"/>
      <c r="DK8" s="622"/>
      <c r="DL8" s="622"/>
      <c r="DM8" s="622"/>
      <c r="DN8" s="622"/>
      <c r="DO8" s="622"/>
      <c r="DP8" s="623"/>
      <c r="DQ8" s="627">
        <v>2233840</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48601</v>
      </c>
      <c r="S9" s="622"/>
      <c r="T9" s="622"/>
      <c r="U9" s="622"/>
      <c r="V9" s="622"/>
      <c r="W9" s="622"/>
      <c r="X9" s="622"/>
      <c r="Y9" s="623"/>
      <c r="Z9" s="659">
        <v>0.4</v>
      </c>
      <c r="AA9" s="659"/>
      <c r="AB9" s="659"/>
      <c r="AC9" s="659"/>
      <c r="AD9" s="660">
        <v>48601</v>
      </c>
      <c r="AE9" s="660"/>
      <c r="AF9" s="660"/>
      <c r="AG9" s="660"/>
      <c r="AH9" s="660"/>
      <c r="AI9" s="660"/>
      <c r="AJ9" s="660"/>
      <c r="AK9" s="660"/>
      <c r="AL9" s="624">
        <v>0.7</v>
      </c>
      <c r="AM9" s="625"/>
      <c r="AN9" s="625"/>
      <c r="AO9" s="661"/>
      <c r="AP9" s="618" t="s">
        <v>230</v>
      </c>
      <c r="AQ9" s="619"/>
      <c r="AR9" s="619"/>
      <c r="AS9" s="619"/>
      <c r="AT9" s="619"/>
      <c r="AU9" s="619"/>
      <c r="AV9" s="619"/>
      <c r="AW9" s="619"/>
      <c r="AX9" s="619"/>
      <c r="AY9" s="619"/>
      <c r="AZ9" s="619"/>
      <c r="BA9" s="619"/>
      <c r="BB9" s="619"/>
      <c r="BC9" s="619"/>
      <c r="BD9" s="619"/>
      <c r="BE9" s="619"/>
      <c r="BF9" s="620"/>
      <c r="BG9" s="621">
        <v>1411646</v>
      </c>
      <c r="BH9" s="622"/>
      <c r="BI9" s="622"/>
      <c r="BJ9" s="622"/>
      <c r="BK9" s="622"/>
      <c r="BL9" s="622"/>
      <c r="BM9" s="622"/>
      <c r="BN9" s="623"/>
      <c r="BO9" s="659">
        <v>32.9</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1227904</v>
      </c>
      <c r="CS9" s="622"/>
      <c r="CT9" s="622"/>
      <c r="CU9" s="622"/>
      <c r="CV9" s="622"/>
      <c r="CW9" s="622"/>
      <c r="CX9" s="622"/>
      <c r="CY9" s="623"/>
      <c r="CZ9" s="659">
        <v>10</v>
      </c>
      <c r="DA9" s="659"/>
      <c r="DB9" s="659"/>
      <c r="DC9" s="659"/>
      <c r="DD9" s="627">
        <v>316135</v>
      </c>
      <c r="DE9" s="622"/>
      <c r="DF9" s="622"/>
      <c r="DG9" s="622"/>
      <c r="DH9" s="622"/>
      <c r="DI9" s="622"/>
      <c r="DJ9" s="622"/>
      <c r="DK9" s="622"/>
      <c r="DL9" s="622"/>
      <c r="DM9" s="622"/>
      <c r="DN9" s="622"/>
      <c r="DO9" s="622"/>
      <c r="DP9" s="623"/>
      <c r="DQ9" s="627">
        <v>748123</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98382</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34917</v>
      </c>
      <c r="CS10" s="622"/>
      <c r="CT10" s="622"/>
      <c r="CU10" s="622"/>
      <c r="CV10" s="622"/>
      <c r="CW10" s="622"/>
      <c r="CX10" s="622"/>
      <c r="CY10" s="623"/>
      <c r="CZ10" s="659">
        <v>0.3</v>
      </c>
      <c r="DA10" s="659"/>
      <c r="DB10" s="659"/>
      <c r="DC10" s="659"/>
      <c r="DD10" s="627">
        <v>2090</v>
      </c>
      <c r="DE10" s="622"/>
      <c r="DF10" s="622"/>
      <c r="DG10" s="622"/>
      <c r="DH10" s="622"/>
      <c r="DI10" s="622"/>
      <c r="DJ10" s="622"/>
      <c r="DK10" s="622"/>
      <c r="DL10" s="622"/>
      <c r="DM10" s="622"/>
      <c r="DN10" s="622"/>
      <c r="DO10" s="622"/>
      <c r="DP10" s="623"/>
      <c r="DQ10" s="627">
        <v>17417</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735522</v>
      </c>
      <c r="S11" s="622"/>
      <c r="T11" s="622"/>
      <c r="U11" s="622"/>
      <c r="V11" s="622"/>
      <c r="W11" s="622"/>
      <c r="X11" s="622"/>
      <c r="Y11" s="623"/>
      <c r="Z11" s="624">
        <v>5.6</v>
      </c>
      <c r="AA11" s="625"/>
      <c r="AB11" s="625"/>
      <c r="AC11" s="626"/>
      <c r="AD11" s="627">
        <v>735522</v>
      </c>
      <c r="AE11" s="622"/>
      <c r="AF11" s="622"/>
      <c r="AG11" s="622"/>
      <c r="AH11" s="622"/>
      <c r="AI11" s="622"/>
      <c r="AJ11" s="622"/>
      <c r="AK11" s="623"/>
      <c r="AL11" s="624">
        <v>9.9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203601</v>
      </c>
      <c r="BH11" s="622"/>
      <c r="BI11" s="622"/>
      <c r="BJ11" s="622"/>
      <c r="BK11" s="622"/>
      <c r="BL11" s="622"/>
      <c r="BM11" s="622"/>
      <c r="BN11" s="623"/>
      <c r="BO11" s="659">
        <v>4.7</v>
      </c>
      <c r="BP11" s="659"/>
      <c r="BQ11" s="659"/>
      <c r="BR11" s="659"/>
      <c r="BS11" s="660">
        <v>48966</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678552</v>
      </c>
      <c r="CS11" s="622"/>
      <c r="CT11" s="622"/>
      <c r="CU11" s="622"/>
      <c r="CV11" s="622"/>
      <c r="CW11" s="622"/>
      <c r="CX11" s="622"/>
      <c r="CY11" s="623"/>
      <c r="CZ11" s="659">
        <v>5.5</v>
      </c>
      <c r="DA11" s="659"/>
      <c r="DB11" s="659"/>
      <c r="DC11" s="659"/>
      <c r="DD11" s="627">
        <v>102659</v>
      </c>
      <c r="DE11" s="622"/>
      <c r="DF11" s="622"/>
      <c r="DG11" s="622"/>
      <c r="DH11" s="622"/>
      <c r="DI11" s="622"/>
      <c r="DJ11" s="622"/>
      <c r="DK11" s="622"/>
      <c r="DL11" s="622"/>
      <c r="DM11" s="622"/>
      <c r="DN11" s="622"/>
      <c r="DO11" s="622"/>
      <c r="DP11" s="623"/>
      <c r="DQ11" s="627">
        <v>475992</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2008529</v>
      </c>
      <c r="BH12" s="622"/>
      <c r="BI12" s="622"/>
      <c r="BJ12" s="622"/>
      <c r="BK12" s="622"/>
      <c r="BL12" s="622"/>
      <c r="BM12" s="622"/>
      <c r="BN12" s="623"/>
      <c r="BO12" s="659">
        <v>46.8</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186386</v>
      </c>
      <c r="CS12" s="622"/>
      <c r="CT12" s="622"/>
      <c r="CU12" s="622"/>
      <c r="CV12" s="622"/>
      <c r="CW12" s="622"/>
      <c r="CX12" s="622"/>
      <c r="CY12" s="623"/>
      <c r="CZ12" s="659">
        <v>1.5</v>
      </c>
      <c r="DA12" s="659"/>
      <c r="DB12" s="659"/>
      <c r="DC12" s="659"/>
      <c r="DD12" s="627" t="s">
        <v>122</v>
      </c>
      <c r="DE12" s="622"/>
      <c r="DF12" s="622"/>
      <c r="DG12" s="622"/>
      <c r="DH12" s="622"/>
      <c r="DI12" s="622"/>
      <c r="DJ12" s="622"/>
      <c r="DK12" s="622"/>
      <c r="DL12" s="622"/>
      <c r="DM12" s="622"/>
      <c r="DN12" s="622"/>
      <c r="DO12" s="622"/>
      <c r="DP12" s="623"/>
      <c r="DQ12" s="627">
        <v>54252</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2000937</v>
      </c>
      <c r="BH13" s="622"/>
      <c r="BI13" s="622"/>
      <c r="BJ13" s="622"/>
      <c r="BK13" s="622"/>
      <c r="BL13" s="622"/>
      <c r="BM13" s="622"/>
      <c r="BN13" s="623"/>
      <c r="BO13" s="659">
        <v>46.6</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1063650</v>
      </c>
      <c r="CS13" s="622"/>
      <c r="CT13" s="622"/>
      <c r="CU13" s="622"/>
      <c r="CV13" s="622"/>
      <c r="CW13" s="622"/>
      <c r="CX13" s="622"/>
      <c r="CY13" s="623"/>
      <c r="CZ13" s="659">
        <v>8.6999999999999993</v>
      </c>
      <c r="DA13" s="659"/>
      <c r="DB13" s="659"/>
      <c r="DC13" s="659"/>
      <c r="DD13" s="627">
        <v>335150</v>
      </c>
      <c r="DE13" s="622"/>
      <c r="DF13" s="622"/>
      <c r="DG13" s="622"/>
      <c r="DH13" s="622"/>
      <c r="DI13" s="622"/>
      <c r="DJ13" s="622"/>
      <c r="DK13" s="622"/>
      <c r="DL13" s="622"/>
      <c r="DM13" s="622"/>
      <c r="DN13" s="622"/>
      <c r="DO13" s="622"/>
      <c r="DP13" s="623"/>
      <c r="DQ13" s="627">
        <v>957513</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1168</v>
      </c>
      <c r="S14" s="622"/>
      <c r="T14" s="622"/>
      <c r="U14" s="622"/>
      <c r="V14" s="622"/>
      <c r="W14" s="622"/>
      <c r="X14" s="622"/>
      <c r="Y14" s="623"/>
      <c r="Z14" s="659">
        <v>0</v>
      </c>
      <c r="AA14" s="659"/>
      <c r="AB14" s="659"/>
      <c r="AC14" s="659"/>
      <c r="AD14" s="660">
        <v>1168</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118475</v>
      </c>
      <c r="BH14" s="622"/>
      <c r="BI14" s="622"/>
      <c r="BJ14" s="622"/>
      <c r="BK14" s="622"/>
      <c r="BL14" s="622"/>
      <c r="BM14" s="622"/>
      <c r="BN14" s="623"/>
      <c r="BO14" s="659">
        <v>2.8</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470753</v>
      </c>
      <c r="CS14" s="622"/>
      <c r="CT14" s="622"/>
      <c r="CU14" s="622"/>
      <c r="CV14" s="622"/>
      <c r="CW14" s="622"/>
      <c r="CX14" s="622"/>
      <c r="CY14" s="623"/>
      <c r="CZ14" s="659">
        <v>3.8</v>
      </c>
      <c r="DA14" s="659"/>
      <c r="DB14" s="659"/>
      <c r="DC14" s="659"/>
      <c r="DD14" s="627">
        <v>13769</v>
      </c>
      <c r="DE14" s="622"/>
      <c r="DF14" s="622"/>
      <c r="DG14" s="622"/>
      <c r="DH14" s="622"/>
      <c r="DI14" s="622"/>
      <c r="DJ14" s="622"/>
      <c r="DK14" s="622"/>
      <c r="DL14" s="622"/>
      <c r="DM14" s="622"/>
      <c r="DN14" s="622"/>
      <c r="DO14" s="622"/>
      <c r="DP14" s="623"/>
      <c r="DQ14" s="627">
        <v>431814</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191080</v>
      </c>
      <c r="BH15" s="622"/>
      <c r="BI15" s="622"/>
      <c r="BJ15" s="622"/>
      <c r="BK15" s="622"/>
      <c r="BL15" s="622"/>
      <c r="BM15" s="622"/>
      <c r="BN15" s="623"/>
      <c r="BO15" s="659">
        <v>4.5</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1458020</v>
      </c>
      <c r="CS15" s="622"/>
      <c r="CT15" s="622"/>
      <c r="CU15" s="622"/>
      <c r="CV15" s="622"/>
      <c r="CW15" s="622"/>
      <c r="CX15" s="622"/>
      <c r="CY15" s="623"/>
      <c r="CZ15" s="659">
        <v>11.9</v>
      </c>
      <c r="DA15" s="659"/>
      <c r="DB15" s="659"/>
      <c r="DC15" s="659"/>
      <c r="DD15" s="627">
        <v>214696</v>
      </c>
      <c r="DE15" s="622"/>
      <c r="DF15" s="622"/>
      <c r="DG15" s="622"/>
      <c r="DH15" s="622"/>
      <c r="DI15" s="622"/>
      <c r="DJ15" s="622"/>
      <c r="DK15" s="622"/>
      <c r="DL15" s="622"/>
      <c r="DM15" s="622"/>
      <c r="DN15" s="622"/>
      <c r="DO15" s="622"/>
      <c r="DP15" s="623"/>
      <c r="DQ15" s="627">
        <v>1244153</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21270</v>
      </c>
      <c r="S16" s="622"/>
      <c r="T16" s="622"/>
      <c r="U16" s="622"/>
      <c r="V16" s="622"/>
      <c r="W16" s="622"/>
      <c r="X16" s="622"/>
      <c r="Y16" s="623"/>
      <c r="Z16" s="659">
        <v>0.2</v>
      </c>
      <c r="AA16" s="659"/>
      <c r="AB16" s="659"/>
      <c r="AC16" s="659"/>
      <c r="AD16" s="660">
        <v>21270</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84446</v>
      </c>
      <c r="S17" s="622"/>
      <c r="T17" s="622"/>
      <c r="U17" s="622"/>
      <c r="V17" s="622"/>
      <c r="W17" s="622"/>
      <c r="X17" s="622"/>
      <c r="Y17" s="623"/>
      <c r="Z17" s="659">
        <v>0.6</v>
      </c>
      <c r="AA17" s="659"/>
      <c r="AB17" s="659"/>
      <c r="AC17" s="659"/>
      <c r="AD17" s="660">
        <v>84446</v>
      </c>
      <c r="AE17" s="660"/>
      <c r="AF17" s="660"/>
      <c r="AG17" s="660"/>
      <c r="AH17" s="660"/>
      <c r="AI17" s="660"/>
      <c r="AJ17" s="660"/>
      <c r="AK17" s="660"/>
      <c r="AL17" s="624">
        <v>1.1000000000000001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888720</v>
      </c>
      <c r="CS17" s="622"/>
      <c r="CT17" s="622"/>
      <c r="CU17" s="622"/>
      <c r="CV17" s="622"/>
      <c r="CW17" s="622"/>
      <c r="CX17" s="622"/>
      <c r="CY17" s="623"/>
      <c r="CZ17" s="659">
        <v>7.2</v>
      </c>
      <c r="DA17" s="659"/>
      <c r="DB17" s="659"/>
      <c r="DC17" s="659"/>
      <c r="DD17" s="627" t="s">
        <v>122</v>
      </c>
      <c r="DE17" s="622"/>
      <c r="DF17" s="622"/>
      <c r="DG17" s="622"/>
      <c r="DH17" s="622"/>
      <c r="DI17" s="622"/>
      <c r="DJ17" s="622"/>
      <c r="DK17" s="622"/>
      <c r="DL17" s="622"/>
      <c r="DM17" s="622"/>
      <c r="DN17" s="622"/>
      <c r="DO17" s="622"/>
      <c r="DP17" s="623"/>
      <c r="DQ17" s="627">
        <v>888720</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50791</v>
      </c>
      <c r="S18" s="622"/>
      <c r="T18" s="622"/>
      <c r="U18" s="622"/>
      <c r="V18" s="622"/>
      <c r="W18" s="622"/>
      <c r="X18" s="622"/>
      <c r="Y18" s="623"/>
      <c r="Z18" s="659">
        <v>0.4</v>
      </c>
      <c r="AA18" s="659"/>
      <c r="AB18" s="659"/>
      <c r="AC18" s="659"/>
      <c r="AD18" s="660">
        <v>50791</v>
      </c>
      <c r="AE18" s="660"/>
      <c r="AF18" s="660"/>
      <c r="AG18" s="660"/>
      <c r="AH18" s="660"/>
      <c r="AI18" s="660"/>
      <c r="AJ18" s="660"/>
      <c r="AK18" s="660"/>
      <c r="AL18" s="624">
        <v>0.7</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44804</v>
      </c>
      <c r="S19" s="622"/>
      <c r="T19" s="622"/>
      <c r="U19" s="622"/>
      <c r="V19" s="622"/>
      <c r="W19" s="622"/>
      <c r="X19" s="622"/>
      <c r="Y19" s="623"/>
      <c r="Z19" s="659">
        <v>0.3</v>
      </c>
      <c r="AA19" s="659"/>
      <c r="AB19" s="659"/>
      <c r="AC19" s="659"/>
      <c r="AD19" s="660">
        <v>44804</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204144</v>
      </c>
      <c r="BH19" s="622"/>
      <c r="BI19" s="622"/>
      <c r="BJ19" s="622"/>
      <c r="BK19" s="622"/>
      <c r="BL19" s="622"/>
      <c r="BM19" s="622"/>
      <c r="BN19" s="623"/>
      <c r="BO19" s="659">
        <v>4.8</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5987</v>
      </c>
      <c r="S20" s="622"/>
      <c r="T20" s="622"/>
      <c r="U20" s="622"/>
      <c r="V20" s="622"/>
      <c r="W20" s="622"/>
      <c r="X20" s="622"/>
      <c r="Y20" s="623"/>
      <c r="Z20" s="659">
        <v>0</v>
      </c>
      <c r="AA20" s="659"/>
      <c r="AB20" s="659"/>
      <c r="AC20" s="659"/>
      <c r="AD20" s="660">
        <v>5987</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204144</v>
      </c>
      <c r="BH20" s="622"/>
      <c r="BI20" s="622"/>
      <c r="BJ20" s="622"/>
      <c r="BK20" s="622"/>
      <c r="BL20" s="622"/>
      <c r="BM20" s="622"/>
      <c r="BN20" s="623"/>
      <c r="BO20" s="659">
        <v>4.8</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12270722</v>
      </c>
      <c r="CS20" s="622"/>
      <c r="CT20" s="622"/>
      <c r="CU20" s="622"/>
      <c r="CV20" s="622"/>
      <c r="CW20" s="622"/>
      <c r="CX20" s="622"/>
      <c r="CY20" s="623"/>
      <c r="CZ20" s="659">
        <v>100</v>
      </c>
      <c r="DA20" s="659"/>
      <c r="DB20" s="659"/>
      <c r="DC20" s="659"/>
      <c r="DD20" s="627">
        <v>1210696</v>
      </c>
      <c r="DE20" s="622"/>
      <c r="DF20" s="622"/>
      <c r="DG20" s="622"/>
      <c r="DH20" s="622"/>
      <c r="DI20" s="622"/>
      <c r="DJ20" s="622"/>
      <c r="DK20" s="622"/>
      <c r="DL20" s="622"/>
      <c r="DM20" s="622"/>
      <c r="DN20" s="622"/>
      <c r="DO20" s="622"/>
      <c r="DP20" s="623"/>
      <c r="DQ20" s="627">
        <v>8863751</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2321540</v>
      </c>
      <c r="S21" s="622"/>
      <c r="T21" s="622"/>
      <c r="U21" s="622"/>
      <c r="V21" s="622"/>
      <c r="W21" s="622"/>
      <c r="X21" s="622"/>
      <c r="Y21" s="623"/>
      <c r="Z21" s="659">
        <v>17.600000000000001</v>
      </c>
      <c r="AA21" s="659"/>
      <c r="AB21" s="659"/>
      <c r="AC21" s="659"/>
      <c r="AD21" s="660">
        <v>2193516</v>
      </c>
      <c r="AE21" s="660"/>
      <c r="AF21" s="660"/>
      <c r="AG21" s="660"/>
      <c r="AH21" s="660"/>
      <c r="AI21" s="660"/>
      <c r="AJ21" s="660"/>
      <c r="AK21" s="660"/>
      <c r="AL21" s="624">
        <v>29.6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2193516</v>
      </c>
      <c r="S22" s="622"/>
      <c r="T22" s="622"/>
      <c r="U22" s="622"/>
      <c r="V22" s="622"/>
      <c r="W22" s="622"/>
      <c r="X22" s="622"/>
      <c r="Y22" s="623"/>
      <c r="Z22" s="659">
        <v>16.600000000000001</v>
      </c>
      <c r="AA22" s="659"/>
      <c r="AB22" s="659"/>
      <c r="AC22" s="659"/>
      <c r="AD22" s="660">
        <v>2193516</v>
      </c>
      <c r="AE22" s="660"/>
      <c r="AF22" s="660"/>
      <c r="AG22" s="660"/>
      <c r="AH22" s="660"/>
      <c r="AI22" s="660"/>
      <c r="AJ22" s="660"/>
      <c r="AK22" s="660"/>
      <c r="AL22" s="624">
        <v>29.6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128024</v>
      </c>
      <c r="S23" s="622"/>
      <c r="T23" s="622"/>
      <c r="U23" s="622"/>
      <c r="V23" s="622"/>
      <c r="W23" s="622"/>
      <c r="X23" s="622"/>
      <c r="Y23" s="623"/>
      <c r="Z23" s="659">
        <v>1</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204144</v>
      </c>
      <c r="BH23" s="622"/>
      <c r="BI23" s="622"/>
      <c r="BJ23" s="622"/>
      <c r="BK23" s="622"/>
      <c r="BL23" s="622"/>
      <c r="BM23" s="622"/>
      <c r="BN23" s="623"/>
      <c r="BO23" s="659">
        <v>4.8</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5273672</v>
      </c>
      <c r="CS24" s="677"/>
      <c r="CT24" s="677"/>
      <c r="CU24" s="677"/>
      <c r="CV24" s="677"/>
      <c r="CW24" s="677"/>
      <c r="CX24" s="677"/>
      <c r="CY24" s="702"/>
      <c r="CZ24" s="703">
        <v>43</v>
      </c>
      <c r="DA24" s="685"/>
      <c r="DB24" s="685"/>
      <c r="DC24" s="705"/>
      <c r="DD24" s="701">
        <v>3385367</v>
      </c>
      <c r="DE24" s="677"/>
      <c r="DF24" s="677"/>
      <c r="DG24" s="677"/>
      <c r="DH24" s="677"/>
      <c r="DI24" s="677"/>
      <c r="DJ24" s="677"/>
      <c r="DK24" s="702"/>
      <c r="DL24" s="701">
        <v>3024200</v>
      </c>
      <c r="DM24" s="677"/>
      <c r="DN24" s="677"/>
      <c r="DO24" s="677"/>
      <c r="DP24" s="677"/>
      <c r="DQ24" s="677"/>
      <c r="DR24" s="677"/>
      <c r="DS24" s="677"/>
      <c r="DT24" s="677"/>
      <c r="DU24" s="677"/>
      <c r="DV24" s="702"/>
      <c r="DW24" s="703">
        <v>40.299999999999997</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7705803</v>
      </c>
      <c r="S25" s="622"/>
      <c r="T25" s="622"/>
      <c r="U25" s="622"/>
      <c r="V25" s="622"/>
      <c r="W25" s="622"/>
      <c r="X25" s="622"/>
      <c r="Y25" s="623"/>
      <c r="Z25" s="659">
        <v>58.3</v>
      </c>
      <c r="AA25" s="659"/>
      <c r="AB25" s="659"/>
      <c r="AC25" s="659"/>
      <c r="AD25" s="660">
        <v>7373635</v>
      </c>
      <c r="AE25" s="660"/>
      <c r="AF25" s="660"/>
      <c r="AG25" s="660"/>
      <c r="AH25" s="660"/>
      <c r="AI25" s="660"/>
      <c r="AJ25" s="660"/>
      <c r="AK25" s="660"/>
      <c r="AL25" s="624">
        <v>99.5</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1744614</v>
      </c>
      <c r="CS25" s="634"/>
      <c r="CT25" s="634"/>
      <c r="CU25" s="634"/>
      <c r="CV25" s="634"/>
      <c r="CW25" s="634"/>
      <c r="CX25" s="634"/>
      <c r="CY25" s="635"/>
      <c r="CZ25" s="624">
        <v>14.2</v>
      </c>
      <c r="DA25" s="636"/>
      <c r="DB25" s="636"/>
      <c r="DC25" s="637"/>
      <c r="DD25" s="627">
        <v>1580163</v>
      </c>
      <c r="DE25" s="634"/>
      <c r="DF25" s="634"/>
      <c r="DG25" s="634"/>
      <c r="DH25" s="634"/>
      <c r="DI25" s="634"/>
      <c r="DJ25" s="634"/>
      <c r="DK25" s="635"/>
      <c r="DL25" s="627">
        <v>1479090</v>
      </c>
      <c r="DM25" s="634"/>
      <c r="DN25" s="634"/>
      <c r="DO25" s="634"/>
      <c r="DP25" s="634"/>
      <c r="DQ25" s="634"/>
      <c r="DR25" s="634"/>
      <c r="DS25" s="634"/>
      <c r="DT25" s="634"/>
      <c r="DU25" s="634"/>
      <c r="DV25" s="635"/>
      <c r="DW25" s="624">
        <v>19.7</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4049</v>
      </c>
      <c r="S26" s="622"/>
      <c r="T26" s="622"/>
      <c r="U26" s="622"/>
      <c r="V26" s="622"/>
      <c r="W26" s="622"/>
      <c r="X26" s="622"/>
      <c r="Y26" s="623"/>
      <c r="Z26" s="659">
        <v>0</v>
      </c>
      <c r="AA26" s="659"/>
      <c r="AB26" s="659"/>
      <c r="AC26" s="659"/>
      <c r="AD26" s="660">
        <v>4049</v>
      </c>
      <c r="AE26" s="660"/>
      <c r="AF26" s="660"/>
      <c r="AG26" s="660"/>
      <c r="AH26" s="660"/>
      <c r="AI26" s="660"/>
      <c r="AJ26" s="660"/>
      <c r="AK26" s="660"/>
      <c r="AL26" s="624">
        <v>0.1</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960406</v>
      </c>
      <c r="CS26" s="622"/>
      <c r="CT26" s="622"/>
      <c r="CU26" s="622"/>
      <c r="CV26" s="622"/>
      <c r="CW26" s="622"/>
      <c r="CX26" s="622"/>
      <c r="CY26" s="623"/>
      <c r="CZ26" s="624">
        <v>7.8</v>
      </c>
      <c r="DA26" s="636"/>
      <c r="DB26" s="636"/>
      <c r="DC26" s="637"/>
      <c r="DD26" s="627">
        <v>849504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51207</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4290426</v>
      </c>
      <c r="BH27" s="622"/>
      <c r="BI27" s="622"/>
      <c r="BJ27" s="622"/>
      <c r="BK27" s="622"/>
      <c r="BL27" s="622"/>
      <c r="BM27" s="622"/>
      <c r="BN27" s="623"/>
      <c r="BO27" s="659">
        <v>100</v>
      </c>
      <c r="BP27" s="659"/>
      <c r="BQ27" s="659"/>
      <c r="BR27" s="659"/>
      <c r="BS27" s="660">
        <v>48966</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2640339</v>
      </c>
      <c r="CS27" s="634"/>
      <c r="CT27" s="634"/>
      <c r="CU27" s="634"/>
      <c r="CV27" s="634"/>
      <c r="CW27" s="634"/>
      <c r="CX27" s="634"/>
      <c r="CY27" s="635"/>
      <c r="CZ27" s="624">
        <v>21.5</v>
      </c>
      <c r="DA27" s="636"/>
      <c r="DB27" s="636"/>
      <c r="DC27" s="637"/>
      <c r="DD27" s="627">
        <v>916485</v>
      </c>
      <c r="DE27" s="634"/>
      <c r="DF27" s="634"/>
      <c r="DG27" s="634"/>
      <c r="DH27" s="634"/>
      <c r="DI27" s="634"/>
      <c r="DJ27" s="634"/>
      <c r="DK27" s="635"/>
      <c r="DL27" s="627">
        <v>656391</v>
      </c>
      <c r="DM27" s="634"/>
      <c r="DN27" s="634"/>
      <c r="DO27" s="634"/>
      <c r="DP27" s="634"/>
      <c r="DQ27" s="634"/>
      <c r="DR27" s="634"/>
      <c r="DS27" s="634"/>
      <c r="DT27" s="634"/>
      <c r="DU27" s="634"/>
      <c r="DV27" s="635"/>
      <c r="DW27" s="624">
        <v>8.6999999999999993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82745</v>
      </c>
      <c r="S28" s="622"/>
      <c r="T28" s="622"/>
      <c r="U28" s="622"/>
      <c r="V28" s="622"/>
      <c r="W28" s="622"/>
      <c r="X28" s="622"/>
      <c r="Y28" s="623"/>
      <c r="Z28" s="659">
        <v>0.6</v>
      </c>
      <c r="AA28" s="659"/>
      <c r="AB28" s="659"/>
      <c r="AC28" s="659"/>
      <c r="AD28" s="660">
        <v>29563</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888719</v>
      </c>
      <c r="CS28" s="622"/>
      <c r="CT28" s="622"/>
      <c r="CU28" s="622"/>
      <c r="CV28" s="622"/>
      <c r="CW28" s="622"/>
      <c r="CX28" s="622"/>
      <c r="CY28" s="623"/>
      <c r="CZ28" s="624">
        <v>7.2</v>
      </c>
      <c r="DA28" s="636"/>
      <c r="DB28" s="636"/>
      <c r="DC28" s="637"/>
      <c r="DD28" s="627">
        <v>888719</v>
      </c>
      <c r="DE28" s="622"/>
      <c r="DF28" s="622"/>
      <c r="DG28" s="622"/>
      <c r="DH28" s="622"/>
      <c r="DI28" s="622"/>
      <c r="DJ28" s="622"/>
      <c r="DK28" s="623"/>
      <c r="DL28" s="627">
        <v>888719</v>
      </c>
      <c r="DM28" s="622"/>
      <c r="DN28" s="622"/>
      <c r="DO28" s="622"/>
      <c r="DP28" s="622"/>
      <c r="DQ28" s="622"/>
      <c r="DR28" s="622"/>
      <c r="DS28" s="622"/>
      <c r="DT28" s="622"/>
      <c r="DU28" s="622"/>
      <c r="DV28" s="623"/>
      <c r="DW28" s="624">
        <v>11.8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15180</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888719</v>
      </c>
      <c r="CS29" s="634"/>
      <c r="CT29" s="634"/>
      <c r="CU29" s="634"/>
      <c r="CV29" s="634"/>
      <c r="CW29" s="634"/>
      <c r="CX29" s="634"/>
      <c r="CY29" s="635"/>
      <c r="CZ29" s="624">
        <v>7.2</v>
      </c>
      <c r="DA29" s="636"/>
      <c r="DB29" s="636"/>
      <c r="DC29" s="637"/>
      <c r="DD29" s="627">
        <v>888719</v>
      </c>
      <c r="DE29" s="634"/>
      <c r="DF29" s="634"/>
      <c r="DG29" s="634"/>
      <c r="DH29" s="634"/>
      <c r="DI29" s="634"/>
      <c r="DJ29" s="634"/>
      <c r="DK29" s="635"/>
      <c r="DL29" s="627">
        <v>888719</v>
      </c>
      <c r="DM29" s="634"/>
      <c r="DN29" s="634"/>
      <c r="DO29" s="634"/>
      <c r="DP29" s="634"/>
      <c r="DQ29" s="634"/>
      <c r="DR29" s="634"/>
      <c r="DS29" s="634"/>
      <c r="DT29" s="634"/>
      <c r="DU29" s="634"/>
      <c r="DV29" s="635"/>
      <c r="DW29" s="624">
        <v>11.8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1893626</v>
      </c>
      <c r="S30" s="622"/>
      <c r="T30" s="622"/>
      <c r="U30" s="622"/>
      <c r="V30" s="622"/>
      <c r="W30" s="622"/>
      <c r="X30" s="622"/>
      <c r="Y30" s="623"/>
      <c r="Z30" s="659">
        <v>14.3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857513</v>
      </c>
      <c r="CS30" s="622"/>
      <c r="CT30" s="622"/>
      <c r="CU30" s="622"/>
      <c r="CV30" s="622"/>
      <c r="CW30" s="622"/>
      <c r="CX30" s="622"/>
      <c r="CY30" s="623"/>
      <c r="CZ30" s="624">
        <v>7</v>
      </c>
      <c r="DA30" s="636"/>
      <c r="DB30" s="636"/>
      <c r="DC30" s="637"/>
      <c r="DD30" s="627">
        <v>857513</v>
      </c>
      <c r="DE30" s="622"/>
      <c r="DF30" s="622"/>
      <c r="DG30" s="622"/>
      <c r="DH30" s="622"/>
      <c r="DI30" s="622"/>
      <c r="DJ30" s="622"/>
      <c r="DK30" s="623"/>
      <c r="DL30" s="627">
        <v>857513</v>
      </c>
      <c r="DM30" s="622"/>
      <c r="DN30" s="622"/>
      <c r="DO30" s="622"/>
      <c r="DP30" s="622"/>
      <c r="DQ30" s="622"/>
      <c r="DR30" s="622"/>
      <c r="DS30" s="622"/>
      <c r="DT30" s="622"/>
      <c r="DU30" s="622"/>
      <c r="DV30" s="623"/>
      <c r="DW30" s="624">
        <v>11.4</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99.2</v>
      </c>
      <c r="BH31" s="684"/>
      <c r="BI31" s="684"/>
      <c r="BJ31" s="684"/>
      <c r="BK31" s="684"/>
      <c r="BL31" s="684"/>
      <c r="BM31" s="685">
        <v>96.2</v>
      </c>
      <c r="BN31" s="684"/>
      <c r="BO31" s="684"/>
      <c r="BP31" s="684"/>
      <c r="BQ31" s="686"/>
      <c r="BR31" s="683">
        <v>99.3</v>
      </c>
      <c r="BS31" s="684"/>
      <c r="BT31" s="684"/>
      <c r="BU31" s="684"/>
      <c r="BV31" s="684"/>
      <c r="BW31" s="684"/>
      <c r="BX31" s="685">
        <v>96.2</v>
      </c>
      <c r="BY31" s="684"/>
      <c r="BZ31" s="684"/>
      <c r="CA31" s="684"/>
      <c r="CB31" s="686"/>
      <c r="CD31" s="642"/>
      <c r="CE31" s="643"/>
      <c r="CF31" s="618" t="s">
        <v>300</v>
      </c>
      <c r="CG31" s="619"/>
      <c r="CH31" s="619"/>
      <c r="CI31" s="619"/>
      <c r="CJ31" s="619"/>
      <c r="CK31" s="619"/>
      <c r="CL31" s="619"/>
      <c r="CM31" s="619"/>
      <c r="CN31" s="619"/>
      <c r="CO31" s="619"/>
      <c r="CP31" s="619"/>
      <c r="CQ31" s="620"/>
      <c r="CR31" s="621">
        <v>31206</v>
      </c>
      <c r="CS31" s="634"/>
      <c r="CT31" s="634"/>
      <c r="CU31" s="634"/>
      <c r="CV31" s="634"/>
      <c r="CW31" s="634"/>
      <c r="CX31" s="634"/>
      <c r="CY31" s="635"/>
      <c r="CZ31" s="624">
        <v>0.3</v>
      </c>
      <c r="DA31" s="636"/>
      <c r="DB31" s="636"/>
      <c r="DC31" s="637"/>
      <c r="DD31" s="627">
        <v>31206</v>
      </c>
      <c r="DE31" s="634"/>
      <c r="DF31" s="634"/>
      <c r="DG31" s="634"/>
      <c r="DH31" s="634"/>
      <c r="DI31" s="634"/>
      <c r="DJ31" s="634"/>
      <c r="DK31" s="635"/>
      <c r="DL31" s="627">
        <v>31206</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1017441</v>
      </c>
      <c r="S32" s="622"/>
      <c r="T32" s="622"/>
      <c r="U32" s="622"/>
      <c r="V32" s="622"/>
      <c r="W32" s="622"/>
      <c r="X32" s="622"/>
      <c r="Y32" s="623"/>
      <c r="Z32" s="659">
        <v>7.7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99.2</v>
      </c>
      <c r="BH32" s="634"/>
      <c r="BI32" s="634"/>
      <c r="BJ32" s="634"/>
      <c r="BK32" s="634"/>
      <c r="BL32" s="634"/>
      <c r="BM32" s="625">
        <v>96.1</v>
      </c>
      <c r="BN32" s="634"/>
      <c r="BO32" s="634"/>
      <c r="BP32" s="634"/>
      <c r="BQ32" s="657"/>
      <c r="BR32" s="687">
        <v>99.4</v>
      </c>
      <c r="BS32" s="634"/>
      <c r="BT32" s="634"/>
      <c r="BU32" s="634"/>
      <c r="BV32" s="634"/>
      <c r="BW32" s="634"/>
      <c r="BX32" s="625">
        <v>96.1</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13531</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99.1</v>
      </c>
      <c r="BH33" s="606"/>
      <c r="BI33" s="606"/>
      <c r="BJ33" s="606"/>
      <c r="BK33" s="606"/>
      <c r="BL33" s="606"/>
      <c r="BM33" s="652">
        <v>95.9</v>
      </c>
      <c r="BN33" s="606"/>
      <c r="BO33" s="606"/>
      <c r="BP33" s="606"/>
      <c r="BQ33" s="669"/>
      <c r="BR33" s="682">
        <v>99.2</v>
      </c>
      <c r="BS33" s="606"/>
      <c r="BT33" s="606"/>
      <c r="BU33" s="606"/>
      <c r="BV33" s="606"/>
      <c r="BW33" s="606"/>
      <c r="BX33" s="652">
        <v>95.9</v>
      </c>
      <c r="BY33" s="606"/>
      <c r="BZ33" s="606"/>
      <c r="CA33" s="606"/>
      <c r="CB33" s="669"/>
      <c r="CD33" s="618" t="s">
        <v>307</v>
      </c>
      <c r="CE33" s="619"/>
      <c r="CF33" s="619"/>
      <c r="CG33" s="619"/>
      <c r="CH33" s="619"/>
      <c r="CI33" s="619"/>
      <c r="CJ33" s="619"/>
      <c r="CK33" s="619"/>
      <c r="CL33" s="619"/>
      <c r="CM33" s="619"/>
      <c r="CN33" s="619"/>
      <c r="CO33" s="619"/>
      <c r="CP33" s="619"/>
      <c r="CQ33" s="620"/>
      <c r="CR33" s="621">
        <v>5786354</v>
      </c>
      <c r="CS33" s="634"/>
      <c r="CT33" s="634"/>
      <c r="CU33" s="634"/>
      <c r="CV33" s="634"/>
      <c r="CW33" s="634"/>
      <c r="CX33" s="634"/>
      <c r="CY33" s="635"/>
      <c r="CZ33" s="624">
        <v>47.2</v>
      </c>
      <c r="DA33" s="636"/>
      <c r="DB33" s="636"/>
      <c r="DC33" s="637"/>
      <c r="DD33" s="627">
        <v>4861607</v>
      </c>
      <c r="DE33" s="634"/>
      <c r="DF33" s="634"/>
      <c r="DG33" s="634"/>
      <c r="DH33" s="634"/>
      <c r="DI33" s="634"/>
      <c r="DJ33" s="634"/>
      <c r="DK33" s="635"/>
      <c r="DL33" s="627">
        <v>3388426</v>
      </c>
      <c r="DM33" s="634"/>
      <c r="DN33" s="634"/>
      <c r="DO33" s="634"/>
      <c r="DP33" s="634"/>
      <c r="DQ33" s="634"/>
      <c r="DR33" s="634"/>
      <c r="DS33" s="634"/>
      <c r="DT33" s="634"/>
      <c r="DU33" s="634"/>
      <c r="DV33" s="635"/>
      <c r="DW33" s="624">
        <v>45.2</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272876</v>
      </c>
      <c r="S34" s="622"/>
      <c r="T34" s="622"/>
      <c r="U34" s="622"/>
      <c r="V34" s="622"/>
      <c r="W34" s="622"/>
      <c r="X34" s="622"/>
      <c r="Y34" s="623"/>
      <c r="Z34" s="659">
        <v>2.1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1577774</v>
      </c>
      <c r="CS34" s="622"/>
      <c r="CT34" s="622"/>
      <c r="CU34" s="622"/>
      <c r="CV34" s="622"/>
      <c r="CW34" s="622"/>
      <c r="CX34" s="622"/>
      <c r="CY34" s="623"/>
      <c r="CZ34" s="624">
        <v>12.9</v>
      </c>
      <c r="DA34" s="636"/>
      <c r="DB34" s="636"/>
      <c r="DC34" s="637"/>
      <c r="DD34" s="627">
        <v>1314118</v>
      </c>
      <c r="DE34" s="622"/>
      <c r="DF34" s="622"/>
      <c r="DG34" s="622"/>
      <c r="DH34" s="622"/>
      <c r="DI34" s="622"/>
      <c r="DJ34" s="622"/>
      <c r="DK34" s="623"/>
      <c r="DL34" s="627">
        <v>1090160</v>
      </c>
      <c r="DM34" s="622"/>
      <c r="DN34" s="622"/>
      <c r="DO34" s="622"/>
      <c r="DP34" s="622"/>
      <c r="DQ34" s="622"/>
      <c r="DR34" s="622"/>
      <c r="DS34" s="622"/>
      <c r="DT34" s="622"/>
      <c r="DU34" s="622"/>
      <c r="DV34" s="623"/>
      <c r="DW34" s="624">
        <v>14.5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788037</v>
      </c>
      <c r="S35" s="622"/>
      <c r="T35" s="622"/>
      <c r="U35" s="622"/>
      <c r="V35" s="622"/>
      <c r="W35" s="622"/>
      <c r="X35" s="622"/>
      <c r="Y35" s="623"/>
      <c r="Z35" s="659">
        <v>6</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34882</v>
      </c>
      <c r="CS35" s="634"/>
      <c r="CT35" s="634"/>
      <c r="CU35" s="634"/>
      <c r="CV35" s="634"/>
      <c r="CW35" s="634"/>
      <c r="CX35" s="634"/>
      <c r="CY35" s="635"/>
      <c r="CZ35" s="624">
        <v>0.3</v>
      </c>
      <c r="DA35" s="636"/>
      <c r="DB35" s="636"/>
      <c r="DC35" s="637"/>
      <c r="DD35" s="627">
        <v>27813</v>
      </c>
      <c r="DE35" s="634"/>
      <c r="DF35" s="634"/>
      <c r="DG35" s="634"/>
      <c r="DH35" s="634"/>
      <c r="DI35" s="634"/>
      <c r="DJ35" s="634"/>
      <c r="DK35" s="635"/>
      <c r="DL35" s="627">
        <v>27799</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870624</v>
      </c>
      <c r="S36" s="622"/>
      <c r="T36" s="622"/>
      <c r="U36" s="622"/>
      <c r="V36" s="622"/>
      <c r="W36" s="622"/>
      <c r="X36" s="622"/>
      <c r="Y36" s="623"/>
      <c r="Z36" s="659">
        <v>6.6</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1961386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t="s">
        <v>122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2435650</v>
      </c>
      <c r="CS36" s="622"/>
      <c r="CT36" s="622"/>
      <c r="CU36" s="622"/>
      <c r="CV36" s="622"/>
      <c r="CW36" s="622"/>
      <c r="CX36" s="622"/>
      <c r="CY36" s="623"/>
      <c r="CZ36" s="624">
        <v>19.8</v>
      </c>
      <c r="DA36" s="636"/>
      <c r="DB36" s="636"/>
      <c r="DC36" s="637"/>
      <c r="DD36" s="627">
        <v>2016257</v>
      </c>
      <c r="DE36" s="622"/>
      <c r="DF36" s="622"/>
      <c r="DG36" s="622"/>
      <c r="DH36" s="622"/>
      <c r="DI36" s="622"/>
      <c r="DJ36" s="622"/>
      <c r="DK36" s="623"/>
      <c r="DL36" s="627">
        <v>1389594</v>
      </c>
      <c r="DM36" s="622"/>
      <c r="DN36" s="622"/>
      <c r="DO36" s="622"/>
      <c r="DP36" s="622"/>
      <c r="DQ36" s="622"/>
      <c r="DR36" s="622"/>
      <c r="DS36" s="622"/>
      <c r="DT36" s="622"/>
      <c r="DU36" s="622"/>
      <c r="DV36" s="623"/>
      <c r="DW36" s="624">
        <v>18.5</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284728</v>
      </c>
      <c r="S37" s="622"/>
      <c r="T37" s="622"/>
      <c r="U37" s="622"/>
      <c r="V37" s="622"/>
      <c r="W37" s="622"/>
      <c r="X37" s="622"/>
      <c r="Y37" s="623"/>
      <c r="Z37" s="659">
        <v>2.2000000000000002</v>
      </c>
      <c r="AA37" s="659"/>
      <c r="AB37" s="659"/>
      <c r="AC37" s="659"/>
      <c r="AD37" s="660">
        <v>130</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763034</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-44054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158578</v>
      </c>
      <c r="CS37" s="634"/>
      <c r="CT37" s="634"/>
      <c r="CU37" s="634"/>
      <c r="CV37" s="634"/>
      <c r="CW37" s="634"/>
      <c r="CX37" s="634"/>
      <c r="CY37" s="635"/>
      <c r="CZ37" s="624">
        <v>1.3</v>
      </c>
      <c r="DA37" s="636"/>
      <c r="DB37" s="636"/>
      <c r="DC37" s="637"/>
      <c r="DD37" s="627">
        <v>158578</v>
      </c>
      <c r="DE37" s="634"/>
      <c r="DF37" s="634"/>
      <c r="DG37" s="634"/>
      <c r="DH37" s="634"/>
      <c r="DI37" s="634"/>
      <c r="DJ37" s="634"/>
      <c r="DK37" s="635"/>
      <c r="DL37" s="627">
        <v>158578</v>
      </c>
      <c r="DM37" s="634"/>
      <c r="DN37" s="634"/>
      <c r="DO37" s="634"/>
      <c r="DP37" s="634"/>
      <c r="DQ37" s="634"/>
      <c r="DR37" s="634"/>
      <c r="DS37" s="634"/>
      <c r="DT37" s="634"/>
      <c r="DU37" s="634"/>
      <c r="DV37" s="635"/>
      <c r="DW37" s="624">
        <v>2.1</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222125</v>
      </c>
      <c r="S38" s="622"/>
      <c r="T38" s="622"/>
      <c r="U38" s="622"/>
      <c r="V38" s="622"/>
      <c r="W38" s="622"/>
      <c r="X38" s="622"/>
      <c r="Y38" s="623"/>
      <c r="Z38" s="659">
        <v>1.7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63384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3894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1134968</v>
      </c>
      <c r="CS38" s="622"/>
      <c r="CT38" s="622"/>
      <c r="CU38" s="622"/>
      <c r="CV38" s="622"/>
      <c r="CW38" s="622"/>
      <c r="CX38" s="622"/>
      <c r="CY38" s="623"/>
      <c r="CZ38" s="624">
        <v>9.1999999999999993</v>
      </c>
      <c r="DA38" s="636"/>
      <c r="DB38" s="636"/>
      <c r="DC38" s="637"/>
      <c r="DD38" s="627">
        <v>924927</v>
      </c>
      <c r="DE38" s="622"/>
      <c r="DF38" s="622"/>
      <c r="DG38" s="622"/>
      <c r="DH38" s="622"/>
      <c r="DI38" s="622"/>
      <c r="DJ38" s="622"/>
      <c r="DK38" s="623"/>
      <c r="DL38" s="627">
        <v>880873</v>
      </c>
      <c r="DM38" s="622"/>
      <c r="DN38" s="622"/>
      <c r="DO38" s="622"/>
      <c r="DP38" s="622"/>
      <c r="DQ38" s="622"/>
      <c r="DR38" s="622"/>
      <c r="DS38" s="622"/>
      <c r="DT38" s="622"/>
      <c r="DU38" s="622"/>
      <c r="DV38" s="623"/>
      <c r="DW38" s="624">
        <v>11.7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5932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585580</v>
      </c>
      <c r="CS39" s="634"/>
      <c r="CT39" s="634"/>
      <c r="CU39" s="634"/>
      <c r="CV39" s="634"/>
      <c r="CW39" s="634"/>
      <c r="CX39" s="634"/>
      <c r="CY39" s="635"/>
      <c r="CZ39" s="624">
        <v>4.8</v>
      </c>
      <c r="DA39" s="636"/>
      <c r="DB39" s="636"/>
      <c r="DC39" s="637"/>
      <c r="DD39" s="627">
        <v>578492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96325</v>
      </c>
      <c r="S40" s="622"/>
      <c r="T40" s="622"/>
      <c r="U40" s="622"/>
      <c r="V40" s="622"/>
      <c r="W40" s="622"/>
      <c r="X40" s="622"/>
      <c r="Y40" s="623"/>
      <c r="Z40" s="659">
        <v>0.7</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17500</v>
      </c>
      <c r="CS40" s="622"/>
      <c r="CT40" s="622"/>
      <c r="CU40" s="622"/>
      <c r="CV40" s="622"/>
      <c r="CW40" s="622"/>
      <c r="CX40" s="622"/>
      <c r="CY40" s="623"/>
      <c r="CZ40" s="624">
        <v>0.1</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13221972</v>
      </c>
      <c r="S41" s="646"/>
      <c r="T41" s="646"/>
      <c r="U41" s="646"/>
      <c r="V41" s="646"/>
      <c r="W41" s="646"/>
      <c r="X41" s="646"/>
      <c r="Y41" s="649"/>
      <c r="Z41" s="650">
        <v>100</v>
      </c>
      <c r="AA41" s="650"/>
      <c r="AB41" s="650"/>
      <c r="AC41" s="650"/>
      <c r="AD41" s="651">
        <v>7407377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257475</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877493</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425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1210696</v>
      </c>
      <c r="CS42" s="634"/>
      <c r="CT42" s="634"/>
      <c r="CU42" s="634"/>
      <c r="CV42" s="634"/>
      <c r="CW42" s="634"/>
      <c r="CX42" s="634"/>
      <c r="CY42" s="635"/>
      <c r="CZ42" s="624">
        <v>9.9</v>
      </c>
      <c r="DA42" s="636"/>
      <c r="DB42" s="636"/>
      <c r="DC42" s="637"/>
      <c r="DD42" s="627">
        <v>616777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21214</v>
      </c>
      <c r="CS43" s="634"/>
      <c r="CT43" s="634"/>
      <c r="CU43" s="634"/>
      <c r="CV43" s="634"/>
      <c r="CW43" s="634"/>
      <c r="CX43" s="634"/>
      <c r="CY43" s="635"/>
      <c r="CZ43" s="624">
        <v>0.2</v>
      </c>
      <c r="DA43" s="636"/>
      <c r="DB43" s="636"/>
      <c r="DC43" s="637"/>
      <c r="DD43" s="627">
        <v>21214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1210696</v>
      </c>
      <c r="CS44" s="622"/>
      <c r="CT44" s="622"/>
      <c r="CU44" s="622"/>
      <c r="CV44" s="622"/>
      <c r="CW44" s="622"/>
      <c r="CX44" s="622"/>
      <c r="CY44" s="623"/>
      <c r="CZ44" s="624">
        <v>9.9</v>
      </c>
      <c r="DA44" s="625"/>
      <c r="DB44" s="625"/>
      <c r="DC44" s="626"/>
      <c r="DD44" s="627">
        <v>616777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164301</v>
      </c>
      <c r="CS45" s="634"/>
      <c r="CT45" s="634"/>
      <c r="CU45" s="634"/>
      <c r="CV45" s="634"/>
      <c r="CW45" s="634"/>
      <c r="CX45" s="634"/>
      <c r="CY45" s="635"/>
      <c r="CZ45" s="624">
        <v>1.3</v>
      </c>
      <c r="DA45" s="636"/>
      <c r="DB45" s="636"/>
      <c r="DC45" s="637"/>
      <c r="DD45" s="627">
        <v>52603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1031274</v>
      </c>
      <c r="CS46" s="622"/>
      <c r="CT46" s="622"/>
      <c r="CU46" s="622"/>
      <c r="CV46" s="622"/>
      <c r="CW46" s="622"/>
      <c r="CX46" s="622"/>
      <c r="CY46" s="623"/>
      <c r="CZ46" s="624">
        <v>8.4</v>
      </c>
      <c r="DA46" s="625"/>
      <c r="DB46" s="625"/>
      <c r="DC46" s="626"/>
      <c r="DD46" s="627">
        <v>563103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12270722</v>
      </c>
      <c r="CS49" s="606"/>
      <c r="CT49" s="606"/>
      <c r="CU49" s="606"/>
      <c r="CV49" s="606"/>
      <c r="CW49" s="606"/>
      <c r="CX49" s="606"/>
      <c r="CY49" s="607"/>
      <c r="CZ49" s="608">
        <v>100</v>
      </c>
      <c r="DA49" s="609"/>
      <c r="DB49" s="609"/>
      <c r="DC49" s="610"/>
      <c r="DD49" s="611">
        <v>8863751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5VJcwKH5VyL5WcRmw5C26/aeOwCFGzT2Wmcf0/fh3Ur+j3vx3mxovkO/XIOl8fWeSjYQuknd0/2nC06/DauJGw==" saltValue="UIIOU45HfYwSr8ye2rCMd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P73" sqref="AP73:AT7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13222</v>
      </c>
      <c r="R7" s="1103"/>
      <c r="S7" s="1103"/>
      <c r="T7" s="1103"/>
      <c r="U7" s="1103"/>
      <c r="V7" s="1103">
        <v>12271</v>
      </c>
      <c r="W7" s="1103"/>
      <c r="X7" s="1103"/>
      <c r="Y7" s="1103"/>
      <c r="Z7" s="1103"/>
      <c r="AA7" s="1103">
        <v>951</v>
      </c>
      <c r="AB7" s="1103"/>
      <c r="AC7" s="1103"/>
      <c r="AD7" s="1103"/>
      <c r="AE7" s="1104"/>
      <c r="AF7" s="1105">
        <v>796</v>
      </c>
      <c r="AG7" s="1106"/>
      <c r="AH7" s="1106"/>
      <c r="AI7" s="1106"/>
      <c r="AJ7" s="1107"/>
      <c r="AK7" s="1108" t="s">
        <v>555</v>
      </c>
      <c r="AL7" s="1109"/>
      <c r="AM7" s="1109"/>
      <c r="AN7" s="1109"/>
      <c r="AO7" s="1109"/>
      <c r="AP7" s="1109">
        <v>9811</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796</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3496</v>
      </c>
      <c r="R28" s="1051"/>
      <c r="S28" s="1051"/>
      <c r="T28" s="1051"/>
      <c r="U28" s="1051"/>
      <c r="V28" s="1051">
        <v>3496</v>
      </c>
      <c r="W28" s="1051"/>
      <c r="X28" s="1051"/>
      <c r="Y28" s="1051"/>
      <c r="Z28" s="1051"/>
      <c r="AA28" s="1051">
        <v>0</v>
      </c>
      <c r="AB28" s="1051"/>
      <c r="AC28" s="1051"/>
      <c r="AD28" s="1051"/>
      <c r="AE28" s="1052"/>
      <c r="AF28" s="1053" t="s">
        <v>122</v>
      </c>
      <c r="AG28" s="1051"/>
      <c r="AH28" s="1051"/>
      <c r="AI28" s="1051"/>
      <c r="AJ28" s="1054"/>
      <c r="AK28" s="1042">
        <v>257</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v>2425</v>
      </c>
      <c r="R29" s="1039"/>
      <c r="S29" s="1039"/>
      <c r="T29" s="1039"/>
      <c r="U29" s="1039"/>
      <c r="V29" s="1039">
        <v>2394</v>
      </c>
      <c r="W29" s="1039"/>
      <c r="X29" s="1039"/>
      <c r="Y29" s="1039"/>
      <c r="Z29" s="1039"/>
      <c r="AA29" s="1039">
        <v>31</v>
      </c>
      <c r="AB29" s="1039"/>
      <c r="AC29" s="1039"/>
      <c r="AD29" s="1039"/>
      <c r="AE29" s="1040"/>
      <c r="AF29" s="1035">
        <v>31</v>
      </c>
      <c r="AG29" s="1036"/>
      <c r="AH29" s="1036"/>
      <c r="AI29" s="1036"/>
      <c r="AJ29" s="1037"/>
      <c r="AK29" s="980">
        <v>377</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v>562</v>
      </c>
      <c r="R30" s="1039"/>
      <c r="S30" s="1039"/>
      <c r="T30" s="1039"/>
      <c r="U30" s="1039"/>
      <c r="V30" s="1039">
        <v>551</v>
      </c>
      <c r="W30" s="1039"/>
      <c r="X30" s="1039"/>
      <c r="Y30" s="1039"/>
      <c r="Z30" s="1039"/>
      <c r="AA30" s="1039">
        <v>11</v>
      </c>
      <c r="AB30" s="1039"/>
      <c r="AC30" s="1039"/>
      <c r="AD30" s="1039"/>
      <c r="AE30" s="1040"/>
      <c r="AF30" s="1035">
        <v>11</v>
      </c>
      <c r="AG30" s="1036"/>
      <c r="AH30" s="1036"/>
      <c r="AI30" s="1036"/>
      <c r="AJ30" s="1037"/>
      <c r="AK30" s="980">
        <v>101</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391</v>
      </c>
      <c r="C31" s="1031"/>
      <c r="D31" s="1031"/>
      <c r="E31" s="1031"/>
      <c r="F31" s="1031"/>
      <c r="G31" s="1031"/>
      <c r="H31" s="1031"/>
      <c r="I31" s="1031"/>
      <c r="J31" s="1031"/>
      <c r="K31" s="1031"/>
      <c r="L31" s="1031"/>
      <c r="M31" s="1031"/>
      <c r="N31" s="1031"/>
      <c r="O31" s="1031"/>
      <c r="P31" s="1032"/>
      <c r="Q31" s="1038">
        <v>26</v>
      </c>
      <c r="R31" s="1039"/>
      <c r="S31" s="1039"/>
      <c r="T31" s="1039"/>
      <c r="U31" s="1039"/>
      <c r="V31" s="1039">
        <v>25</v>
      </c>
      <c r="W31" s="1039"/>
      <c r="X31" s="1039"/>
      <c r="Y31" s="1039"/>
      <c r="Z31" s="1039"/>
      <c r="AA31" s="1039">
        <v>1</v>
      </c>
      <c r="AB31" s="1039"/>
      <c r="AC31" s="1039"/>
      <c r="AD31" s="1039"/>
      <c r="AE31" s="1040"/>
      <c r="AF31" s="1035">
        <v>0</v>
      </c>
      <c r="AG31" s="1036"/>
      <c r="AH31" s="1036"/>
      <c r="AI31" s="1036"/>
      <c r="AJ31" s="1037"/>
      <c r="AK31" s="980">
        <v>0</v>
      </c>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392</v>
      </c>
      <c r="C32" s="1031"/>
      <c r="D32" s="1031"/>
      <c r="E32" s="1031"/>
      <c r="F32" s="1031"/>
      <c r="G32" s="1031"/>
      <c r="H32" s="1031"/>
      <c r="I32" s="1031"/>
      <c r="J32" s="1031"/>
      <c r="K32" s="1031"/>
      <c r="L32" s="1031"/>
      <c r="M32" s="1031"/>
      <c r="N32" s="1031"/>
      <c r="O32" s="1031"/>
      <c r="P32" s="1032"/>
      <c r="Q32" s="1038">
        <v>551</v>
      </c>
      <c r="R32" s="1039"/>
      <c r="S32" s="1039"/>
      <c r="T32" s="1039"/>
      <c r="U32" s="1039"/>
      <c r="V32" s="1039">
        <v>446</v>
      </c>
      <c r="W32" s="1039"/>
      <c r="X32" s="1039"/>
      <c r="Y32" s="1039"/>
      <c r="Z32" s="1039"/>
      <c r="AA32" s="1039">
        <v>106</v>
      </c>
      <c r="AB32" s="1039"/>
      <c r="AC32" s="1039"/>
      <c r="AD32" s="1039"/>
      <c r="AE32" s="1040"/>
      <c r="AF32" s="1035">
        <v>1863</v>
      </c>
      <c r="AG32" s="1036"/>
      <c r="AH32" s="1036"/>
      <c r="AI32" s="1036"/>
      <c r="AJ32" s="1037"/>
      <c r="AK32" s="980">
        <v>63</v>
      </c>
      <c r="AL32" s="971"/>
      <c r="AM32" s="971"/>
      <c r="AN32" s="971"/>
      <c r="AO32" s="971"/>
      <c r="AP32" s="971">
        <v>1302</v>
      </c>
      <c r="AQ32" s="971"/>
      <c r="AR32" s="971"/>
      <c r="AS32" s="971"/>
      <c r="AT32" s="971"/>
      <c r="AU32" s="971">
        <v>7</v>
      </c>
      <c r="AV32" s="971"/>
      <c r="AW32" s="971"/>
      <c r="AX32" s="971"/>
      <c r="AY32" s="971"/>
      <c r="AZ32" s="1041"/>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394</v>
      </c>
      <c r="C33" s="1031"/>
      <c r="D33" s="1031"/>
      <c r="E33" s="1031"/>
      <c r="F33" s="1031"/>
      <c r="G33" s="1031"/>
      <c r="H33" s="1031"/>
      <c r="I33" s="1031"/>
      <c r="J33" s="1031"/>
      <c r="K33" s="1031"/>
      <c r="L33" s="1031"/>
      <c r="M33" s="1031"/>
      <c r="N33" s="1031"/>
      <c r="O33" s="1031"/>
      <c r="P33" s="1032"/>
      <c r="Q33" s="1038">
        <v>1327</v>
      </c>
      <c r="R33" s="1039"/>
      <c r="S33" s="1039"/>
      <c r="T33" s="1039"/>
      <c r="U33" s="1039"/>
      <c r="V33" s="1039">
        <v>1047</v>
      </c>
      <c r="W33" s="1039"/>
      <c r="X33" s="1039"/>
      <c r="Y33" s="1039"/>
      <c r="Z33" s="1039"/>
      <c r="AA33" s="1039">
        <v>280</v>
      </c>
      <c r="AB33" s="1039"/>
      <c r="AC33" s="1039"/>
      <c r="AD33" s="1039"/>
      <c r="AE33" s="1040"/>
      <c r="AF33" s="1035">
        <v>230</v>
      </c>
      <c r="AG33" s="1036"/>
      <c r="AH33" s="1036"/>
      <c r="AI33" s="1036"/>
      <c r="AJ33" s="1037"/>
      <c r="AK33" s="980">
        <v>763</v>
      </c>
      <c r="AL33" s="971"/>
      <c r="AM33" s="971"/>
      <c r="AN33" s="971"/>
      <c r="AO33" s="971"/>
      <c r="AP33" s="971">
        <v>10683</v>
      </c>
      <c r="AQ33" s="971"/>
      <c r="AR33" s="971"/>
      <c r="AS33" s="971"/>
      <c r="AT33" s="971"/>
      <c r="AU33" s="971">
        <v>8450</v>
      </c>
      <c r="AV33" s="971"/>
      <c r="AW33" s="971"/>
      <c r="AX33" s="971"/>
      <c r="AY33" s="971"/>
      <c r="AZ33" s="1041"/>
      <c r="BA33" s="1041"/>
      <c r="BB33" s="1041"/>
      <c r="BC33" s="1041"/>
      <c r="BD33" s="1041"/>
      <c r="BE33" s="972" t="s">
        <v>393</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2136</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545</v>
      </c>
      <c r="C68" s="986"/>
      <c r="D68" s="986"/>
      <c r="E68" s="986"/>
      <c r="F68" s="986"/>
      <c r="G68" s="986"/>
      <c r="H68" s="986"/>
      <c r="I68" s="986"/>
      <c r="J68" s="986"/>
      <c r="K68" s="986"/>
      <c r="L68" s="986"/>
      <c r="M68" s="986"/>
      <c r="N68" s="986"/>
      <c r="O68" s="986"/>
      <c r="P68" s="987"/>
      <c r="Q68" s="988">
        <v>11414</v>
      </c>
      <c r="R68" s="982"/>
      <c r="S68" s="982"/>
      <c r="T68" s="982"/>
      <c r="U68" s="982"/>
      <c r="V68" s="982">
        <v>7873</v>
      </c>
      <c r="W68" s="982"/>
      <c r="X68" s="982"/>
      <c r="Y68" s="982"/>
      <c r="Z68" s="982"/>
      <c r="AA68" s="982">
        <v>3541</v>
      </c>
      <c r="AB68" s="982"/>
      <c r="AC68" s="982"/>
      <c r="AD68" s="982"/>
      <c r="AE68" s="982"/>
      <c r="AF68" s="982">
        <v>3541</v>
      </c>
      <c r="AG68" s="982"/>
      <c r="AH68" s="982"/>
      <c r="AI68" s="982"/>
      <c r="AJ68" s="982"/>
      <c r="AK68" s="982">
        <v>0</v>
      </c>
      <c r="AL68" s="982"/>
      <c r="AM68" s="982"/>
      <c r="AN68" s="982"/>
      <c r="AO68" s="982"/>
      <c r="AP68" s="982">
        <v>0</v>
      </c>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546</v>
      </c>
      <c r="C69" s="975"/>
      <c r="D69" s="975"/>
      <c r="E69" s="975"/>
      <c r="F69" s="975"/>
      <c r="G69" s="975"/>
      <c r="H69" s="975"/>
      <c r="I69" s="975"/>
      <c r="J69" s="975"/>
      <c r="K69" s="975"/>
      <c r="L69" s="975"/>
      <c r="M69" s="975"/>
      <c r="N69" s="975"/>
      <c r="O69" s="975"/>
      <c r="P69" s="976"/>
      <c r="Q69" s="977">
        <v>12</v>
      </c>
      <c r="R69" s="971"/>
      <c r="S69" s="971"/>
      <c r="T69" s="971"/>
      <c r="U69" s="971"/>
      <c r="V69" s="971">
        <v>11</v>
      </c>
      <c r="W69" s="971"/>
      <c r="X69" s="971"/>
      <c r="Y69" s="971"/>
      <c r="Z69" s="971"/>
      <c r="AA69" s="971">
        <v>1</v>
      </c>
      <c r="AB69" s="971"/>
      <c r="AC69" s="971"/>
      <c r="AD69" s="971"/>
      <c r="AE69" s="971"/>
      <c r="AF69" s="971">
        <v>1</v>
      </c>
      <c r="AG69" s="971"/>
      <c r="AH69" s="971"/>
      <c r="AI69" s="971"/>
      <c r="AJ69" s="971"/>
      <c r="AK69" s="971">
        <v>0</v>
      </c>
      <c r="AL69" s="971"/>
      <c r="AM69" s="971"/>
      <c r="AN69" s="971"/>
      <c r="AO69" s="971"/>
      <c r="AP69" s="971">
        <v>0</v>
      </c>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547</v>
      </c>
      <c r="C70" s="975"/>
      <c r="D70" s="975"/>
      <c r="E70" s="975"/>
      <c r="F70" s="975"/>
      <c r="G70" s="975"/>
      <c r="H70" s="975"/>
      <c r="I70" s="975"/>
      <c r="J70" s="975"/>
      <c r="K70" s="975"/>
      <c r="L70" s="975"/>
      <c r="M70" s="975"/>
      <c r="N70" s="975"/>
      <c r="O70" s="975"/>
      <c r="P70" s="976"/>
      <c r="Q70" s="977">
        <v>684</v>
      </c>
      <c r="R70" s="971"/>
      <c r="S70" s="971"/>
      <c r="T70" s="971"/>
      <c r="U70" s="971"/>
      <c r="V70" s="971">
        <v>181</v>
      </c>
      <c r="W70" s="971"/>
      <c r="X70" s="971"/>
      <c r="Y70" s="971"/>
      <c r="Z70" s="971"/>
      <c r="AA70" s="971">
        <v>503</v>
      </c>
      <c r="AB70" s="971"/>
      <c r="AC70" s="971"/>
      <c r="AD70" s="971"/>
      <c r="AE70" s="971"/>
      <c r="AF70" s="971">
        <v>503</v>
      </c>
      <c r="AG70" s="971"/>
      <c r="AH70" s="971"/>
      <c r="AI70" s="971"/>
      <c r="AJ70" s="971"/>
      <c r="AK70" s="971">
        <v>0</v>
      </c>
      <c r="AL70" s="971"/>
      <c r="AM70" s="971"/>
      <c r="AN70" s="971"/>
      <c r="AO70" s="971"/>
      <c r="AP70" s="971">
        <v>0</v>
      </c>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548</v>
      </c>
      <c r="C71" s="975"/>
      <c r="D71" s="975"/>
      <c r="E71" s="975"/>
      <c r="F71" s="975"/>
      <c r="G71" s="975"/>
      <c r="H71" s="975"/>
      <c r="I71" s="975"/>
      <c r="J71" s="975"/>
      <c r="K71" s="975"/>
      <c r="L71" s="975"/>
      <c r="M71" s="975"/>
      <c r="N71" s="975"/>
      <c r="O71" s="975"/>
      <c r="P71" s="976"/>
      <c r="Q71" s="977">
        <v>871279</v>
      </c>
      <c r="R71" s="971"/>
      <c r="S71" s="971"/>
      <c r="T71" s="971"/>
      <c r="U71" s="971"/>
      <c r="V71" s="971">
        <v>850651</v>
      </c>
      <c r="W71" s="971"/>
      <c r="X71" s="971"/>
      <c r="Y71" s="971"/>
      <c r="Z71" s="971"/>
      <c r="AA71" s="971">
        <v>20628</v>
      </c>
      <c r="AB71" s="971"/>
      <c r="AC71" s="971"/>
      <c r="AD71" s="971"/>
      <c r="AE71" s="971"/>
      <c r="AF71" s="971">
        <v>20628</v>
      </c>
      <c r="AG71" s="971"/>
      <c r="AH71" s="971"/>
      <c r="AI71" s="971"/>
      <c r="AJ71" s="971"/>
      <c r="AK71" s="971">
        <v>10502</v>
      </c>
      <c r="AL71" s="971"/>
      <c r="AM71" s="971"/>
      <c r="AN71" s="971"/>
      <c r="AO71" s="971"/>
      <c r="AP71" s="971">
        <v>0</v>
      </c>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549</v>
      </c>
      <c r="C72" s="975"/>
      <c r="D72" s="975"/>
      <c r="E72" s="975"/>
      <c r="F72" s="975"/>
      <c r="G72" s="975"/>
      <c r="H72" s="975"/>
      <c r="I72" s="975"/>
      <c r="J72" s="975"/>
      <c r="K72" s="975"/>
      <c r="L72" s="975"/>
      <c r="M72" s="975"/>
      <c r="N72" s="975"/>
      <c r="O72" s="975"/>
      <c r="P72" s="976"/>
      <c r="Q72" s="977">
        <v>387</v>
      </c>
      <c r="R72" s="971"/>
      <c r="S72" s="971"/>
      <c r="T72" s="971"/>
      <c r="U72" s="971"/>
      <c r="V72" s="971">
        <v>354</v>
      </c>
      <c r="W72" s="971"/>
      <c r="X72" s="971"/>
      <c r="Y72" s="971"/>
      <c r="Z72" s="971"/>
      <c r="AA72" s="971">
        <v>33</v>
      </c>
      <c r="AB72" s="971"/>
      <c r="AC72" s="971"/>
      <c r="AD72" s="971"/>
      <c r="AE72" s="971"/>
      <c r="AF72" s="971">
        <v>33</v>
      </c>
      <c r="AG72" s="971"/>
      <c r="AH72" s="971"/>
      <c r="AI72" s="971"/>
      <c r="AJ72" s="971"/>
      <c r="AK72" s="971">
        <v>0</v>
      </c>
      <c r="AL72" s="971"/>
      <c r="AM72" s="971"/>
      <c r="AN72" s="971"/>
      <c r="AO72" s="971"/>
      <c r="AP72" s="971">
        <v>0</v>
      </c>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30"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822605</v>
      </c>
      <c r="AB110" s="889"/>
      <c r="AC110" s="889"/>
      <c r="AD110" s="889"/>
      <c r="AE110" s="890"/>
      <c r="AF110" s="891">
        <v>905512</v>
      </c>
      <c r="AG110" s="889"/>
      <c r="AH110" s="889"/>
      <c r="AI110" s="889"/>
      <c r="AJ110" s="890"/>
      <c r="AK110" s="891">
        <v>888719</v>
      </c>
      <c r="AL110" s="889"/>
      <c r="AM110" s="889"/>
      <c r="AN110" s="889"/>
      <c r="AO110" s="890"/>
      <c r="AP110" s="892">
        <v>14.1</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10884742</v>
      </c>
      <c r="BR110" s="842"/>
      <c r="BS110" s="842"/>
      <c r="BT110" s="842"/>
      <c r="BU110" s="842"/>
      <c r="BV110" s="842">
        <v>10446195</v>
      </c>
      <c r="BW110" s="842"/>
      <c r="BX110" s="842"/>
      <c r="BY110" s="842"/>
      <c r="BZ110" s="842"/>
      <c r="CA110" s="842">
        <v>9810807</v>
      </c>
      <c r="CB110" s="842"/>
      <c r="CC110" s="842"/>
      <c r="CD110" s="842"/>
      <c r="CE110" s="842"/>
      <c r="CF110" s="866">
        <v>156</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v>167976</v>
      </c>
      <c r="BW111" s="817"/>
      <c r="BX111" s="817"/>
      <c r="BY111" s="817"/>
      <c r="BZ111" s="817"/>
      <c r="CA111" s="817">
        <v>167646</v>
      </c>
      <c r="CB111" s="817"/>
      <c r="CC111" s="817"/>
      <c r="CD111" s="817"/>
      <c r="CE111" s="817"/>
      <c r="CF111" s="875">
        <v>2.7</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9508240</v>
      </c>
      <c r="BR112" s="817"/>
      <c r="BS112" s="817"/>
      <c r="BT112" s="817"/>
      <c r="BU112" s="817"/>
      <c r="BV112" s="817">
        <v>8984585</v>
      </c>
      <c r="BW112" s="817"/>
      <c r="BX112" s="817"/>
      <c r="BY112" s="817"/>
      <c r="BZ112" s="817"/>
      <c r="CA112" s="817">
        <v>8456859</v>
      </c>
      <c r="CB112" s="817"/>
      <c r="CC112" s="817"/>
      <c r="CD112" s="817"/>
      <c r="CE112" s="817"/>
      <c r="CF112" s="875">
        <v>134.5</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v>167976</v>
      </c>
      <c r="DM112" s="817"/>
      <c r="DN112" s="817"/>
      <c r="DO112" s="817"/>
      <c r="DP112" s="817"/>
      <c r="DQ112" s="817">
        <v>167646</v>
      </c>
      <c r="DR112" s="817"/>
      <c r="DS112" s="817"/>
      <c r="DT112" s="817"/>
      <c r="DU112" s="817"/>
      <c r="DV112" s="794">
        <v>2.7</v>
      </c>
      <c r="DW112" s="794"/>
      <c r="DX112" s="794"/>
      <c r="DY112" s="794"/>
      <c r="DZ112" s="795"/>
    </row>
    <row r="113" spans="1:130" s="230"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692824</v>
      </c>
      <c r="AB113" s="919"/>
      <c r="AC113" s="919"/>
      <c r="AD113" s="919"/>
      <c r="AE113" s="920"/>
      <c r="AF113" s="921">
        <v>702511</v>
      </c>
      <c r="AG113" s="919"/>
      <c r="AH113" s="919"/>
      <c r="AI113" s="919"/>
      <c r="AJ113" s="920"/>
      <c r="AK113" s="921">
        <v>700611</v>
      </c>
      <c r="AL113" s="919"/>
      <c r="AM113" s="919"/>
      <c r="AN113" s="919"/>
      <c r="AO113" s="920"/>
      <c r="AP113" s="922">
        <v>11.1</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1041124</v>
      </c>
      <c r="BR114" s="817"/>
      <c r="BS114" s="817"/>
      <c r="BT114" s="817"/>
      <c r="BU114" s="817"/>
      <c r="BV114" s="817">
        <v>1098538</v>
      </c>
      <c r="BW114" s="817"/>
      <c r="BX114" s="817"/>
      <c r="BY114" s="817"/>
      <c r="BZ114" s="817"/>
      <c r="CA114" s="817">
        <v>1039210</v>
      </c>
      <c r="CB114" s="817"/>
      <c r="CC114" s="817"/>
      <c r="CD114" s="817"/>
      <c r="CE114" s="817"/>
      <c r="CF114" s="875">
        <v>16.5</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v>329</v>
      </c>
      <c r="AL115" s="919"/>
      <c r="AM115" s="919"/>
      <c r="AN115" s="919"/>
      <c r="AO115" s="920"/>
      <c r="AP115" s="922">
        <v>0</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1515429</v>
      </c>
      <c r="AB117" s="903"/>
      <c r="AC117" s="903"/>
      <c r="AD117" s="903"/>
      <c r="AE117" s="904"/>
      <c r="AF117" s="905">
        <v>1608023</v>
      </c>
      <c r="AG117" s="903"/>
      <c r="AH117" s="903"/>
      <c r="AI117" s="903"/>
      <c r="AJ117" s="904"/>
      <c r="AK117" s="905">
        <v>1589659</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441</v>
      </c>
      <c r="BP119" s="878"/>
      <c r="BQ119" s="879">
        <v>21434106</v>
      </c>
      <c r="BR119" s="845"/>
      <c r="BS119" s="845"/>
      <c r="BT119" s="845"/>
      <c r="BU119" s="845"/>
      <c r="BV119" s="845">
        <v>20697294</v>
      </c>
      <c r="BW119" s="845"/>
      <c r="BX119" s="845"/>
      <c r="BY119" s="845"/>
      <c r="BZ119" s="845"/>
      <c r="CA119" s="845">
        <v>19474522</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7286620</v>
      </c>
      <c r="BR120" s="842"/>
      <c r="BS120" s="842"/>
      <c r="BT120" s="842"/>
      <c r="BU120" s="842"/>
      <c r="BV120" s="842">
        <v>7730543</v>
      </c>
      <c r="BW120" s="842"/>
      <c r="BX120" s="842"/>
      <c r="BY120" s="842"/>
      <c r="BZ120" s="842"/>
      <c r="CA120" s="842">
        <v>7463654</v>
      </c>
      <c r="CB120" s="842"/>
      <c r="CC120" s="842"/>
      <c r="CD120" s="842"/>
      <c r="CE120" s="842"/>
      <c r="CF120" s="866">
        <v>118.7</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9503935</v>
      </c>
      <c r="DH120" s="842"/>
      <c r="DI120" s="842"/>
      <c r="DJ120" s="842"/>
      <c r="DK120" s="842"/>
      <c r="DL120" s="842">
        <v>8977387</v>
      </c>
      <c r="DM120" s="842"/>
      <c r="DN120" s="842"/>
      <c r="DO120" s="842"/>
      <c r="DP120" s="842"/>
      <c r="DQ120" s="842">
        <v>8450347</v>
      </c>
      <c r="DR120" s="842"/>
      <c r="DS120" s="842"/>
      <c r="DT120" s="842"/>
      <c r="DU120" s="842"/>
      <c r="DV120" s="843">
        <v>134.4</v>
      </c>
      <c r="DW120" s="843"/>
      <c r="DX120" s="843"/>
      <c r="DY120" s="843"/>
      <c r="DZ120" s="844"/>
    </row>
    <row r="121" spans="1:130" s="230"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v>329</v>
      </c>
      <c r="AL121" s="780"/>
      <c r="AM121" s="780"/>
      <c r="AN121" s="780"/>
      <c r="AO121" s="781"/>
      <c r="AP121" s="824">
        <v>0</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1194315</v>
      </c>
      <c r="BR121" s="817"/>
      <c r="BS121" s="817"/>
      <c r="BT121" s="817"/>
      <c r="BU121" s="817"/>
      <c r="BV121" s="817">
        <v>1026291</v>
      </c>
      <c r="BW121" s="817"/>
      <c r="BX121" s="817"/>
      <c r="BY121" s="817"/>
      <c r="BZ121" s="817"/>
      <c r="CA121" s="817">
        <v>1006407</v>
      </c>
      <c r="CB121" s="817"/>
      <c r="CC121" s="817"/>
      <c r="CD121" s="817"/>
      <c r="CE121" s="817"/>
      <c r="CF121" s="875">
        <v>16</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4305</v>
      </c>
      <c r="DH121" s="817"/>
      <c r="DI121" s="817"/>
      <c r="DJ121" s="817"/>
      <c r="DK121" s="817"/>
      <c r="DL121" s="817">
        <v>7198</v>
      </c>
      <c r="DM121" s="817"/>
      <c r="DN121" s="817"/>
      <c r="DO121" s="817"/>
      <c r="DP121" s="817"/>
      <c r="DQ121" s="817">
        <v>6512</v>
      </c>
      <c r="DR121" s="817"/>
      <c r="DS121" s="817"/>
      <c r="DT121" s="817"/>
      <c r="DU121" s="817"/>
      <c r="DV121" s="794">
        <v>0.1</v>
      </c>
      <c r="DW121" s="794"/>
      <c r="DX121" s="794"/>
      <c r="DY121" s="794"/>
      <c r="DZ121" s="795"/>
    </row>
    <row r="122" spans="1:130" s="230"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13969406</v>
      </c>
      <c r="BR122" s="845"/>
      <c r="BS122" s="845"/>
      <c r="BT122" s="845"/>
      <c r="BU122" s="845"/>
      <c r="BV122" s="845">
        <v>13331737</v>
      </c>
      <c r="BW122" s="845"/>
      <c r="BX122" s="845"/>
      <c r="BY122" s="845"/>
      <c r="BZ122" s="845"/>
      <c r="CA122" s="845">
        <v>12625032</v>
      </c>
      <c r="CB122" s="845"/>
      <c r="CC122" s="845"/>
      <c r="CD122" s="845"/>
      <c r="CE122" s="845"/>
      <c r="CF122" s="846">
        <v>200.8</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449</v>
      </c>
      <c r="BP123" s="878"/>
      <c r="BQ123" s="832">
        <v>22450341</v>
      </c>
      <c r="BR123" s="833"/>
      <c r="BS123" s="833"/>
      <c r="BT123" s="833"/>
      <c r="BU123" s="833"/>
      <c r="BV123" s="833">
        <v>22088571</v>
      </c>
      <c r="BW123" s="833"/>
      <c r="BX123" s="833"/>
      <c r="BY123" s="833"/>
      <c r="BZ123" s="833"/>
      <c r="CA123" s="833">
        <v>21095093</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189410</v>
      </c>
      <c r="AB128" s="801"/>
      <c r="AC128" s="801"/>
      <c r="AD128" s="801"/>
      <c r="AE128" s="802"/>
      <c r="AF128" s="803">
        <v>176393</v>
      </c>
      <c r="AG128" s="801"/>
      <c r="AH128" s="801"/>
      <c r="AI128" s="801"/>
      <c r="AJ128" s="802"/>
      <c r="AK128" s="803">
        <v>148134</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13.94</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7496325</v>
      </c>
      <c r="AB129" s="780"/>
      <c r="AC129" s="780"/>
      <c r="AD129" s="780"/>
      <c r="AE129" s="781"/>
      <c r="AF129" s="782">
        <v>7212713</v>
      </c>
      <c r="AG129" s="780"/>
      <c r="AH129" s="780"/>
      <c r="AI129" s="780"/>
      <c r="AJ129" s="781"/>
      <c r="AK129" s="782">
        <v>7327828</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18.940000000000001</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1037541</v>
      </c>
      <c r="AB130" s="780"/>
      <c r="AC130" s="780"/>
      <c r="AD130" s="780"/>
      <c r="AE130" s="781"/>
      <c r="AF130" s="782">
        <v>1033000</v>
      </c>
      <c r="AG130" s="780"/>
      <c r="AH130" s="780"/>
      <c r="AI130" s="780"/>
      <c r="AJ130" s="781"/>
      <c r="AK130" s="782">
        <v>1038935</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5.7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6458784</v>
      </c>
      <c r="AB131" s="764"/>
      <c r="AC131" s="764"/>
      <c r="AD131" s="764"/>
      <c r="AE131" s="765"/>
      <c r="AF131" s="766">
        <v>6179713</v>
      </c>
      <c r="AG131" s="764"/>
      <c r="AH131" s="764"/>
      <c r="AI131" s="764"/>
      <c r="AJ131" s="765"/>
      <c r="AK131" s="766">
        <v>6288893</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4.4664444579999998</v>
      </c>
      <c r="AB132" s="745"/>
      <c r="AC132" s="745"/>
      <c r="AD132" s="745"/>
      <c r="AE132" s="746"/>
      <c r="AF132" s="747">
        <v>6.4506231920000001</v>
      </c>
      <c r="AG132" s="745"/>
      <c r="AH132" s="745"/>
      <c r="AI132" s="745"/>
      <c r="AJ132" s="746"/>
      <c r="AK132" s="747">
        <v>6.4016035889999996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5.0999999999999996</v>
      </c>
      <c r="AB133" s="724"/>
      <c r="AC133" s="724"/>
      <c r="AD133" s="724"/>
      <c r="AE133" s="725"/>
      <c r="AF133" s="723">
        <v>5.3</v>
      </c>
      <c r="AG133" s="724"/>
      <c r="AH133" s="724"/>
      <c r="AI133" s="724"/>
      <c r="AJ133" s="725"/>
      <c r="AK133" s="723">
        <v>5.7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7PUAsSCI1hfsKsOy1S3ZcGw9iiePQ+/XLMw5pZ6PfzsDuWkiBK7ldCdZYPl+8c9fKoaiIhDTYJ6g0OIrA1dKHg==" saltValue="9B0V9e41LrOdC/MVp1uor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K49" zoomScaleNormal="85" zoomScaleSheetLayoutView="100" workbookViewId="0">
      <selection activeCell="AI72" sqref="AI72"/>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kD89uIZF4pFqdXiH/ElwwMAh9993i6KPPs1xqxS++A1Mc7nD7maii5Q37PgRmf0+Q0xkJl7JIgRk4g9kX3RNsw==" saltValue="sNh4LvgbY0BddgxEjZb/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46"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n3STzQ7+yqkPWEM9pfFMfIC34WfpvhM9eU4WqcA4M7CJ7xgmSyVn3um6fj/mZ3t5Ujc7rH3iGCo2PWVpRnzNg==" saltValue="weAddDmD6kN7KVe2wXoqI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1744614</v>
      </c>
      <c r="AP9" s="281">
        <v>57015</v>
      </c>
      <c r="AQ9" s="282">
        <v>78624</v>
      </c>
      <c r="AR9" s="283">
        <v>-27.5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49303</v>
      </c>
      <c r="AP10" s="284">
        <v>1611</v>
      </c>
      <c r="AQ10" s="285">
        <v>8393</v>
      </c>
      <c r="AR10" s="286">
        <v>-80.8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v>19802</v>
      </c>
      <c r="AP11" s="284">
        <v>647</v>
      </c>
      <c r="AQ11" s="285">
        <v>566</v>
      </c>
      <c r="AR11" s="286">
        <v>14.3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486</v>
      </c>
      <c r="AL12" s="1131"/>
      <c r="AM12" s="1131"/>
      <c r="AN12" s="1132"/>
      <c r="AO12" s="284" t="s">
        <v>487</v>
      </c>
      <c r="AP12" s="284" t="s">
        <v>487</v>
      </c>
      <c r="AQ12" s="285">
        <v>4</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v>49794</v>
      </c>
      <c r="AP13" s="284">
        <v>1627</v>
      </c>
      <c r="AQ13" s="285">
        <v>2520</v>
      </c>
      <c r="AR13" s="286">
        <v>-35.4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21214</v>
      </c>
      <c r="AP14" s="284">
        <v>693</v>
      </c>
      <c r="AQ14" s="285">
        <v>1291</v>
      </c>
      <c r="AR14" s="286">
        <v>-46.3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-101141</v>
      </c>
      <c r="AP15" s="284">
        <v>-3305</v>
      </c>
      <c r="AQ15" s="285">
        <v>-4844</v>
      </c>
      <c r="AR15" s="286">
        <v>-31.8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1783586</v>
      </c>
      <c r="AP16" s="284">
        <v>58289</v>
      </c>
      <c r="AQ16" s="285">
        <v>86555</v>
      </c>
      <c r="AR16" s="286">
        <v>-32.700000000000003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4.9000000000000004</v>
      </c>
      <c r="AP21" s="298">
        <v>7.95</v>
      </c>
      <c r="AQ21" s="299">
        <v>-3.05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97.6</v>
      </c>
      <c r="AP22" s="303">
        <v>97.2</v>
      </c>
      <c r="AQ22" s="304">
        <v>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888719</v>
      </c>
      <c r="AP32" s="312">
        <v>29044</v>
      </c>
      <c r="AQ32" s="313">
        <v>34484</v>
      </c>
      <c r="AR32" s="314">
        <v>-15.8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700611</v>
      </c>
      <c r="AP35" s="312">
        <v>22897</v>
      </c>
      <c r="AQ35" s="313">
        <v>11558</v>
      </c>
      <c r="AR35" s="314">
        <v>98.1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t="s">
        <v>487</v>
      </c>
      <c r="AP36" s="312" t="s">
        <v>487</v>
      </c>
      <c r="AQ36" s="313">
        <v>3181</v>
      </c>
      <c r="AR36" s="314" t="s">
        <v>487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v>329</v>
      </c>
      <c r="AP37" s="312">
        <v>11</v>
      </c>
      <c r="AQ37" s="313">
        <v>154</v>
      </c>
      <c r="AR37" s="314">
        <v>-92.9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t="s">
        <v>487</v>
      </c>
      <c r="AP38" s="315" t="s">
        <v>487</v>
      </c>
      <c r="AQ38" s="316">
        <v>1</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v>-148134</v>
      </c>
      <c r="AP39" s="312">
        <v>-4841</v>
      </c>
      <c r="AQ39" s="313">
        <v>-2572</v>
      </c>
      <c r="AR39" s="314">
        <v>88.2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-1038935</v>
      </c>
      <c r="AP40" s="312">
        <v>-33953</v>
      </c>
      <c r="AQ40" s="313">
        <v>-30360</v>
      </c>
      <c r="AR40" s="314">
        <v>11.8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402590</v>
      </c>
      <c r="AP41" s="312">
        <v>13157</v>
      </c>
      <c r="AQ41" s="313">
        <v>16445</v>
      </c>
      <c r="AR41" s="314">
        <v>-20</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1570245</v>
      </c>
      <c r="AN51" s="334">
        <v>50554</v>
      </c>
      <c r="AO51" s="335">
        <v>98.9</v>
      </c>
      <c r="AP51" s="336">
        <v>59119</v>
      </c>
      <c r="AQ51" s="337">
        <v>9.6999999999999993</v>
      </c>
      <c r="AR51" s="338">
        <v>89.2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598592</v>
      </c>
      <c r="AN52" s="342">
        <v>19271</v>
      </c>
      <c r="AO52" s="343">
        <v>39.299999999999997</v>
      </c>
      <c r="AP52" s="344">
        <v>29900</v>
      </c>
      <c r="AQ52" s="345">
        <v>-14.7</v>
      </c>
      <c r="AR52" s="346">
        <v>54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1954596</v>
      </c>
      <c r="AN53" s="334">
        <v>63350</v>
      </c>
      <c r="AO53" s="335">
        <v>25.3</v>
      </c>
      <c r="AP53" s="336">
        <v>53895</v>
      </c>
      <c r="AQ53" s="337">
        <v>-8.8000000000000007</v>
      </c>
      <c r="AR53" s="338">
        <v>34.1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1768236</v>
      </c>
      <c r="AN54" s="342">
        <v>57310</v>
      </c>
      <c r="AO54" s="343">
        <v>197.4</v>
      </c>
      <c r="AP54" s="344">
        <v>31224</v>
      </c>
      <c r="AQ54" s="345">
        <v>4.4000000000000004</v>
      </c>
      <c r="AR54" s="346">
        <v>193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2065543</v>
      </c>
      <c r="AN55" s="334">
        <v>67271</v>
      </c>
      <c r="AO55" s="335">
        <v>6.2</v>
      </c>
      <c r="AP55" s="336">
        <v>56181</v>
      </c>
      <c r="AQ55" s="337">
        <v>4.2</v>
      </c>
      <c r="AR55" s="338">
        <v>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1262626</v>
      </c>
      <c r="AN56" s="342">
        <v>41121</v>
      </c>
      <c r="AO56" s="343">
        <v>-28.2</v>
      </c>
      <c r="AP56" s="344">
        <v>32039</v>
      </c>
      <c r="AQ56" s="345">
        <v>2.6</v>
      </c>
      <c r="AR56" s="346">
        <v>-30.8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1049605</v>
      </c>
      <c r="AN57" s="334">
        <v>34236</v>
      </c>
      <c r="AO57" s="335">
        <v>-49.1</v>
      </c>
      <c r="AP57" s="336">
        <v>47730</v>
      </c>
      <c r="AQ57" s="337">
        <v>-15</v>
      </c>
      <c r="AR57" s="338">
        <v>-34.1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827379</v>
      </c>
      <c r="AN58" s="342">
        <v>26987</v>
      </c>
      <c r="AO58" s="343">
        <v>-34.4</v>
      </c>
      <c r="AP58" s="344">
        <v>26378</v>
      </c>
      <c r="AQ58" s="345">
        <v>-17.7</v>
      </c>
      <c r="AR58" s="346">
        <v>-16.7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1210696</v>
      </c>
      <c r="AN59" s="334">
        <v>39567</v>
      </c>
      <c r="AO59" s="335">
        <v>15.6</v>
      </c>
      <c r="AP59" s="336">
        <v>61921</v>
      </c>
      <c r="AQ59" s="337">
        <v>29.7</v>
      </c>
      <c r="AR59" s="338">
        <v>-14.1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1031274</v>
      </c>
      <c r="AN60" s="342">
        <v>33703</v>
      </c>
      <c r="AO60" s="343">
        <v>24.9</v>
      </c>
      <c r="AP60" s="344">
        <v>34719</v>
      </c>
      <c r="AQ60" s="345">
        <v>31.6</v>
      </c>
      <c r="AR60" s="346">
        <v>-6.7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1570137</v>
      </c>
      <c r="AN61" s="349">
        <v>50996</v>
      </c>
      <c r="AO61" s="350">
        <v>19.399999999999999</v>
      </c>
      <c r="AP61" s="351">
        <v>55769</v>
      </c>
      <c r="AQ61" s="352">
        <v>4</v>
      </c>
      <c r="AR61" s="338">
        <v>15.4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1097621</v>
      </c>
      <c r="AN62" s="342">
        <v>35678</v>
      </c>
      <c r="AO62" s="343">
        <v>39.799999999999997</v>
      </c>
      <c r="AP62" s="344">
        <v>30852</v>
      </c>
      <c r="AQ62" s="345">
        <v>1.2</v>
      </c>
      <c r="AR62" s="346">
        <v>38.6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eWb2EwRJvxgw5jV8MEDrZw9tg8kYCFaLvWyoZAvYiZnHCkBogFcqmdTeTp+zsUkFzPkL2QLJhN85MesiuAGqmg==" saltValue="giJYZ3mbKifcqqPhUTHP2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2"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BnBtaIicDRGxQV/PxtzmWETZePykJFGHM7AC5NDpTw4YlOQ7yYHW+BCCAkR09nabWHXwCsQPS2YbsZrmufiBZQ==" saltValue="ZMJUh7vw33dDr3+U5jCF4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dPSR3V8JVzaBP3BNpKQtuDF2avtUqS2rNbge0jcQwJHsk8R5q10L4W0q0afBAHcjyM1YR52HEUt+T4oAcY7Zcw==" saltValue="EN2SxGO7bYeguCEZ4DGi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SheetLayoutView="100" workbookViewId="0">
      <selection activeCell="K48" sqref="K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62.13</v>
      </c>
      <c r="G47" s="12">
        <v>59.43</v>
      </c>
      <c r="H47" s="12">
        <v>62.6</v>
      </c>
      <c r="I47" s="12">
        <v>71.17</v>
      </c>
      <c r="J47" s="13">
        <v>72.27</v>
      </c>
    </row>
    <row r="48" spans="2:10" ht="57.75" customHeight="1" x14ac:dyDescent="0.15">
      <c r="B48" s="14"/>
      <c r="C48" s="1141" t="s">
        <v>4</v>
      </c>
      <c r="D48" s="1141"/>
      <c r="E48" s="1142"/>
      <c r="F48" s="15">
        <v>8.6999999999999993</v>
      </c>
      <c r="G48" s="16">
        <v>8.16</v>
      </c>
      <c r="H48" s="16">
        <v>12.58</v>
      </c>
      <c r="I48" s="16">
        <v>10.47</v>
      </c>
      <c r="J48" s="17">
        <v>10.87</v>
      </c>
    </row>
    <row r="49" spans="2:10" ht="57.75" customHeight="1" thickBot="1" x14ac:dyDescent="0.2">
      <c r="B49" s="18"/>
      <c r="C49" s="1143" t="s">
        <v>5</v>
      </c>
      <c r="D49" s="1143"/>
      <c r="E49" s="1144"/>
      <c r="F49" s="19">
        <v>2.84</v>
      </c>
      <c r="G49" s="20" t="s">
        <v>530</v>
      </c>
      <c r="H49" s="20">
        <v>12.21</v>
      </c>
      <c r="I49" s="20">
        <v>3.5</v>
      </c>
      <c r="J49" s="21">
        <v>2.78</v>
      </c>
    </row>
    <row r="50" spans="2:10" x14ac:dyDescent="0.15"/>
  </sheetData>
  <sheetProtection algorithmName="SHA-512" hashValue="hDonEMwLFALn11UMG+EfzI5MtCa1Y/GHY4mThebEATkPXDE9ZImb13WGAPH6Mr6b4+YUyirZkfxYk3w0+jx75A==" saltValue="Mac1pVKXq4cOPUjUNv3T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2025-03-07T04:37:34Z</cp:lastPrinted>
  <dcterms:created xsi:type="dcterms:W3CDTF">2025-02-19T03:41:11Z</dcterms:created>
  <dcterms:modified xsi:type="dcterms:W3CDTF">2025-03-07T05:08:35Z</dcterms:modified>
  <cp:category/>
</cp:coreProperties>
</file>