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管財共有\決算関係\財政状況資料集\R5\【財政状況資料集】_284424_市川町_2023\"/>
    </mc:Choice>
  </mc:AlternateContent>
  <bookViews>
    <workbookView xWindow="0" yWindow="0" windowWidth="28800" windowHeight="141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<sst xmlns="http://schemas.openxmlformats.org/spreadsheetml/2006/main" count="1103" uniqueCount="562">
  <si>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</si>
  <si>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</si>
  <si>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</si>
  <si>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</si>
  <si>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</si>
  <si>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</si>
  <si>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</si>
  <si>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</si>
  <si>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</si>
  <si>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</si>
  <si>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</si>
  <si>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</si>
  <si>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</si>
  <si>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</si>
  <si>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</si>
  <si>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</si>
  <si>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</si>
  <si>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</si>
  <si>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</si>
  <si>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</si>
  <si>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</si>
  <si>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</si>
  <si>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</si>
  <si>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</si>
  <si>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</si>
  <si>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</si>
  <si>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</si>
  <si>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</si>
  <si>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</si>
  <si>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</si>
  <si>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</si>
  <si>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</si>
  <si>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</si>
  <si>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</si>
  <si>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</si>
  <si>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</si>
  <si>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</si>
  <si>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</si>
  <si>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</si>
  <si>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</si>
  <si>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</si>
  <si>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</si>
  <si>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</si>
  <si>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</si>
  <si>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</si>
  <si>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</si>
  <si>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</si>
  <si>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</si>
  <si>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</si>
  <si>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</si>
  <si>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</si>
  <si>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</si>
  <si>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</si>
  <si>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</si>
  <si>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</si>
  <si>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</si>
  <si>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</si>
  <si>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</si>
  <si>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</si>
  <si>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</si>
  <si>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</si>
  <si>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</si>
  <si>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</si>
  <si>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</si>
  <si>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</si>
  <si>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</si>
  <si>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</si>
  <si>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</si>
  <si>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</si>
  <si>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</si>
  <si>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</si>
  <si>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</si>
  <si>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</si>
  <si>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</si>
  <si>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</si>
  <si>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</si>
  <si>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</si>
  <si>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</si>
  <si>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</si>
  <si>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</si>
  <si>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</si>
  <si>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</si>
  <si>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</si>
  <si>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</si>
  <si>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</si>
  <si>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</si>
  <si>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</si>
  <si>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</si>
  <si>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</si>
  <si>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</si>
  <si>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</si>
  <si>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</si>
  <si>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</si>
  <si>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</si>
  <si>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市川町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</si>
  <si>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</si>
  <si>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</si>
  <si>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</si>
  <si>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</si>
  <si>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</si>
  <si>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</si>
  <si>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</si>
  <si>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</si>
  <si>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</si>
  <si>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</si>
  <si>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</si>
  <si>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</si>
  <si>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</si>
  <si>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</si>
  <si>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</si>
  <si>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</si>
  <si>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</si>
  <si>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</si>
  <si>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</si>
  <si>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</si>
  <si>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</si>
  <si>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</si>
  <si>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</si>
  <si>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</si>
  <si>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</si>
  <si>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</si>
  <si>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</si>
  <si>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</si>
  <si>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</si>
  <si>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</si>
  <si>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</si>
  <si>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</si>
  <si>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</si>
  <si>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</si>
  <si>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</si>
  <si>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</si>
  <si>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</si>
  <si>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</si>
  <si>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</si>
  <si>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</si>
  <si>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</si>
  <si>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</si>
  <si>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</si>
  <si>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</si>
  <si>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</si>
  <si>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</si>
  <si>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</si>
  <si>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</si>
  <si>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</si>
  <si>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</si>
  <si>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</si>
  <si>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</si>
  <si>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</si>
  <si>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</si>
  <si>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</si>
  <si>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</si>
  <si>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</si>
  <si>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</si>
  <si>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</si>
  <si>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</si>
  <si>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</si>
  <si>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</si>
  <si>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</si>
  <si>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</si>
  <si>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</si>
  <si>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</si>
  <si>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</si>
  <si>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</si>
  <si>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</si>
  <si>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</si>
  <si>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</si>
  <si>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</si>
  <si>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</si>
  <si>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</si>
  <si>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</si>
  <si>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</si>
  <si>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</si>
  <si>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</si>
  <si>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</si>
  <si>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</si>
  <si>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</si>
  <si>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</si>
  <si>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</si>
  <si>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</si>
  <si>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</si>
  <si>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</si>
  <si>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</si>
  <si>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</si>
  <si>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</si>
  <si>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</si>
  <si>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</si>
  <si>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</si>
  <si>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</si>
  <si>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</si>
  <si>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</si>
  <si>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</si>
  <si>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</si>
  <si>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</si>
  <si>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</si>
  <si>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</si>
  <si>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</si>
  <si>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</si>
  <si>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</si>
  <si>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</si>
  <si>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</si>
  <si>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</si>
  <si>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</si>
  <si>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</si>
  <si>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兵庫県市川町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</si>
  <si>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</si>
  <si>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</si>
  <si>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</si>
  <si>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</si>
  <si>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</si>
  <si>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</si>
  <si>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</si>
  <si>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</si>
  <si>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</si>
  <si>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</si>
  <si>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</si>
  <si>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</si>
  <si>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</si>
  <si>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</si>
  <si>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</si>
  <si>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</si>
  <si>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</si>
  <si>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</si>
  <si>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</si>
  <si>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</si>
  <si>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</si>
  <si>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</si>
  <si>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</si>
  <si>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</si>
  <si>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</si>
  <si>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</si>
  <si>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</si>
  <si>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</si>
  <si>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</si>
  <si>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</si>
  <si>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</si>
  <si>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</si>
  <si>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</si>
  <si>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</si>
  <si>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</si>
  <si>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</si>
  <si>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</si>
  <si>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</si>
  <si>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</si>
  <si>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</si>
  <si>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</si>
  <si>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</si>
  <si>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</si>
  <si>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</si>
  <si>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</si>
  <si>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</si>
  <si>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</si>
  <si>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</si>
  <si>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</si>
  <si>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</si>
  <si>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</si>
  <si>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</si>
  <si>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</si>
  <si>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</si>
  <si>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</si>
  <si>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</si>
  <si>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</si>
  <si>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</si>
  <si>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</si>
  <si>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</si>
  <si>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</si>
  <si>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</si>
  <si>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</si>
  <si>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</si>
  <si>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</si>
  <si>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</si>
  <si>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</si>
  <si>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</si>
  <si>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</si>
  <si>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</si>
  <si>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</si>
  <si>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</si>
  <si>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</si>
  <si>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</si>
  <si>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</si>
  <si>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</si>
  <si>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</si>
  <si>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</si>
  <si>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</si>
  <si>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</si>
  <si>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</si>
  <si>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</si>
  <si>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</si>
  <si>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</si>
  <si>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</si>
  <si>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</si>
  <si>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</si>
  <si>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</si>
  <si>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</si>
  <si>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</si>
  <si>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</si>
  <si>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</si>
  <si>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</si>
  <si>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</si>
  <si>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</si>
  <si>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</si>
  <si>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</si>
  <si>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</si>
  <si>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</si>
  <si>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</si>
  <si>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</si>
  <si>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</si>
  <si>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</si>
  <si>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</si>
  <si>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</si>
  <si>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</si>
  <si>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</si>
  <si>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</si>
  <si>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</si>
  <si>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</si>
  <si>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</si>
  <si>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</si>
  <si>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</si>
  <si>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</si>
  <si>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</si>
  <si>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</si>
  <si>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</si>
  <si>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</si>
  <si>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</si>
  <si>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</si>
  <si>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</si>
  <si>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</si>
  <si>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</si>
  <si>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</si>
  <si>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</si>
  <si>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</si>
  <si>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</si>
  <si>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</si>
  <si>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</si>
  <si>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</si>
  <si>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</si>
  <si>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</si>
  <si>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</si>
  <si>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</si>
  <si>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</si>
  <si>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</si>
  <si>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</si>
  <si>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</si>
  <si>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</si>
  <si>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</si>
  <si>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</si>
  <si>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</si>
  <si>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</si>
  <si>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</si>
  <si>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</si>
  <si>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</si>
  <si>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</si>
  <si>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</si>
  <si>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</si>
  <si>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兵庫県市川町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</si>
  <si>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</si>
  <si>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</si>
  <si>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</si>
  <si>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</si>
  <si>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</si>
  <si>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</si>
  <si>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</si>
  <si>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</si>
  <si>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</si>
  <si>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</si>
  <si>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</si>
  <si>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</si>
  <si>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</si>
  <si>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</si>
  <si>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</si>
  <si>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</si>
  <si>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</si>
  <si>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</si>
  <si>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</si>
  <si>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</si>
  <si>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</si>
  <si>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</si>
  <si>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</si>
  <si>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</si>
  <si>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</si>
  <si>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</si>
  <si>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</si>
  <si>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</si>
  <si>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</si>
  <si>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</si>
  <si>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</si>
  <si>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</si>
  <si>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</si>
  <si>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</si>
  <si>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</si>
  <si>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</si>
  <si>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</si>
  <si>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</si>
  <si>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</si>
  <si>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</si>
  <si>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土地開発事業会計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</si>
  <si>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</si>
  <si>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</si>
  <si>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</si>
  <si>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</si>
  <si>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</si>
  <si>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</si>
  <si>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</si>
  <si>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</si>
  <si>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</si>
  <si>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</si>
  <si>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</si>
  <si>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</si>
  <si>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</si>
  <si>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</si>
  <si>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</si>
  <si>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</si>
  <si>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</si>
  <si>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</si>
  <si>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</si>
  <si>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</si>
  <si>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</si>
  <si>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</si>
  <si>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</si>
  <si>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</si>
  <si>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</si>
  <si>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</si>
  <si>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</si>
  <si>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</si>
  <si>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</si>
  <si>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</si>
  <si>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</si>
  <si>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</si>
  <si>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</si>
  <si>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</si>
  <si>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</si>
  <si>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</si>
  <si>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</si>
  <si>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</si>
  <si>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</si>
  <si>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</si>
  <si>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</si>
  <si>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</si>
  <si>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</si>
  <si>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</si>
  <si>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</si>
  <si>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</si>
  <si>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</si>
  <si>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</si>
  <si>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</si>
  <si>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</si>
  <si>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</si>
  <si>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</si>
  <si>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</si>
  <si>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</si>
  <si>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</si>
  <si>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</si>
  <si>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</si>
  <si>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</si>
  <si>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</si>
  <si>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</si>
  <si>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</si>
  <si>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</si>
  <si>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</si>
  <si>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</si>
  <si>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</si>
  <si>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</si>
  <si>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</si>
  <si>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</si>
  <si>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</si>
  <si>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</si>
  <si>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</si>
  <si>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</si>
  <si>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</si>
  <si>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</si>
  <si>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</si>
  <si>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</si>
  <si>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</si>
  <si>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</si>
  <si>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</si>
  <si>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</si>
  <si>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</si>
  <si>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</si>
  <si>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</si>
  <si>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</si>
  <si>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</si>
  <si>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</si>
  <si>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</si>
  <si>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</si>
  <si>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</si>
  <si>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</si>
  <si>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</si>
  <si>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</si>
  <si>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</si>
  <si>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</si>
  <si>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</si>
  <si>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</si>
  <si>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</si>
  <si>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</si>
  <si>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</si>
  <si>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</si>
  <si>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</si>
  <si>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</si>
  <si>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</si>
  <si>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</si>
  <si>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</si>
  <si>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</si>
  <si>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</si>
  <si>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</si>
  <si>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</si>
  <si>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</si>
  <si>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</si>
  <si>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</si>
  <si>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</si>
  <si>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</si>
  <si>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</si>
  <si>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</si>
  <si>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</si>
  <si>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</si>
  <si>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</si>
  <si>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</si>
  <si>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</si>
  <si>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</si>
  <si>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</si>
  <si>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</si>
  <si>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</si>
  <si>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</si>
  <si>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</si>
  <si>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</si>
  <si>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</si>
  <si>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</si>
  <si>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</si>
  <si>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</si>
  <si>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</si>
  <si>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</si>
  <si>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</si>
  <si>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2.95</t>
  </si>
  <si>
    <t>▲ 1.51</t>
  </si>
  <si>
    <t>水道事業会計</t>
  </si>
  <si>
    <t>一般会計</t>
  </si>
  <si>
    <t>土地開発事業会計</t>
  </si>
  <si>
    <t>下水道事業会計</t>
  </si>
  <si>
    <t>介護保険事業特別会計</t>
  </si>
  <si>
    <t>国民健康保険特別会計</t>
  </si>
  <si>
    <t>後期高齢者医療特別会計</t>
  </si>
  <si>
    <t>学校給食特別会計</t>
  </si>
  <si>
    <t>その他会計（赤字）</t>
  </si>
  <si>
    <t>その他会計（黒字）</t>
  </si>
  <si>
    <t>R01</t>
    <phoneticPr fontId="5"/>
  </si>
  <si>
    <t>R02</t>
    <phoneticPr fontId="5"/>
  </si>
  <si>
    <t>R03</t>
    <phoneticPr fontId="5"/>
  </si>
  <si>
    <t>R04</t>
    <phoneticPr fontId="5"/>
  </si>
  <si>
    <t>R05</t>
    <phoneticPr fontId="5"/>
  </si>
  <si>
    <t>中播衛生施設事務組合</t>
    <rPh sb="0" eb="1">
      <t>チュウ</t>
    </rPh>
    <rPh sb="1" eb="2">
      <t>バン</t>
    </rPh>
    <rPh sb="2" eb="4">
      <t>エイセイ</t>
    </rPh>
    <rPh sb="4" eb="6">
      <t>シセツ</t>
    </rPh>
    <rPh sb="6" eb="8">
      <t>ジム</t>
    </rPh>
    <rPh sb="8" eb="10">
      <t>クミアイ</t>
    </rPh>
    <phoneticPr fontId="5"/>
  </si>
  <si>
    <t>中播北部行政事務組合</t>
    <rPh sb="0" eb="1">
      <t>チュウ</t>
    </rPh>
    <rPh sb="1" eb="2">
      <t>バン</t>
    </rPh>
    <rPh sb="2" eb="4">
      <t>ホクブ</t>
    </rPh>
    <rPh sb="4" eb="6">
      <t>ギョウセイ</t>
    </rPh>
    <rPh sb="6" eb="8">
      <t>ジム</t>
    </rPh>
    <rPh sb="8" eb="10">
      <t>クミアイ</t>
    </rPh>
    <phoneticPr fontId="5"/>
  </si>
  <si>
    <t>市川町外三ヶ市町共有財産事務組合</t>
    <rPh sb="0" eb="2">
      <t>イチカワ</t>
    </rPh>
    <rPh sb="2" eb="4">
      <t>チョウガイ</t>
    </rPh>
    <rPh sb="4" eb="5">
      <t>サン</t>
    </rPh>
    <rPh sb="6" eb="8">
      <t>シチョウ</t>
    </rPh>
    <rPh sb="8" eb="10">
      <t>キョウユウ</t>
    </rPh>
    <rPh sb="10" eb="12">
      <t>ザイサン</t>
    </rPh>
    <rPh sb="12" eb="14">
      <t>ジム</t>
    </rPh>
    <rPh sb="14" eb="16">
      <t>クミアイ</t>
    </rPh>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</si>
  <si>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</si>
  <si>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</si>
  <si>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</si>
  <si>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</si>
  <si>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t>
  </si>
  <si>
    <t>兵庫県町土地開発公社</t>
    <rPh sb="0" eb="3">
      <t>ヒョウゴケン</t>
    </rPh>
    <rPh sb="3" eb="4">
      <t>マチ</t>
    </rPh>
    <rPh sb="4" eb="6">
      <t>トチ</t>
    </rPh>
    <rPh sb="6" eb="8">
      <t>カイハツ</t>
    </rPh>
    <rPh sb="8" eb="10">
      <t>コウシャ</t>
    </rPh>
    <phoneticPr fontId="5"/>
  </si>
  <si>
    <t>―</t>
    <phoneticPr fontId="10"/>
  </si>
  <si>
    <t>ふるさと市川応援基金</t>
    <rPh sb="4" eb="8">
      <t>イチカワオウエン</t>
    </rPh>
    <rPh sb="8" eb="10">
      <t>キキン</t>
    </rPh>
    <phoneticPr fontId="12"/>
  </si>
  <si>
    <t>学校用地取得基金</t>
    <rPh sb="0" eb="2">
      <t>ガッコウ</t>
    </rPh>
    <rPh sb="2" eb="4">
      <t>ヨウチ</t>
    </rPh>
    <rPh sb="4" eb="6">
      <t>シュトク</t>
    </rPh>
    <rPh sb="6" eb="8">
      <t>キキン</t>
    </rPh>
    <phoneticPr fontId="12"/>
  </si>
  <si>
    <t>地域福祉基金</t>
    <rPh sb="0" eb="2">
      <t>チイキ</t>
    </rPh>
    <rPh sb="2" eb="4">
      <t>フクシ</t>
    </rPh>
    <rPh sb="4" eb="6">
      <t>キキン</t>
    </rPh>
    <phoneticPr fontId="12"/>
  </si>
  <si>
    <t>森林環境譲与税基金</t>
    <rPh sb="0" eb="9">
      <t>シンリンカンキョウジョウヨゼイキキン</t>
    </rPh>
    <phoneticPr fontId="12"/>
  </si>
  <si>
    <t>公共施設等総合管理基金</t>
    <rPh sb="0" eb="2">
      <t>コウキョウ</t>
    </rPh>
    <rPh sb="2" eb="4">
      <t>シセツ</t>
    </rPh>
    <rPh sb="4" eb="5">
      <t>トウ</t>
    </rPh>
    <rPh sb="5" eb="7">
      <t>ソウゴウ</t>
    </rPh>
    <rPh sb="7" eb="9">
      <t>カンリ</t>
    </rPh>
    <rPh sb="9" eb="11">
      <t>キキン</t>
    </rPh>
    <phoneticPr fontId="1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</si>
</sst>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xmlns:c16r2="http://schemas.microsoft.com/office/drawing/2015/06/chart">
            <c:ext xmlns:c16="http://schemas.microsoft.com/office/drawing/2014/chart" uri="{C3380CC4-5D6E-409C-BE32-E72D297353CC}">
              <c16:uniqueId val="{00000000-F733-4AD6-9F2D-D5C51AFEE0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43543</c:v>
                </c:pt>
                <c:pt idx="1">
                  <c:v>85401</c:v>
                </c:pt>
                <c:pt idx="2">
                  <c:v>56905</c:v>
                </c:pt>
                <c:pt idx="3">
                  <c:v>52678</c:v>
                </c:pt>
                <c:pt idx="4">
                  <c:v>60254</c:v>
                </c:pt>
              </c:numCache>
            </c:numRef>
          </c:val>
          <c:smooth val="0"/>
          <c:extLst xmlns:c16r2="http://schemas.microsoft.com/office/drawing/2015/06/chart">
            <c:ext xmlns:c16="http://schemas.microsoft.com/office/drawing/2014/chart" uri="{C3380CC4-5D6E-409C-BE32-E72D297353CC}">
              <c16:uniqueId val="{00000001-F733-4AD6-9F2D-D5C51AFEE0AD}"/>
            </c:ext>
          </c:extLst>
        </c:ser>
        <c:dLbls>
          <c:showLegendKey val="0"/>
          <c:showVal val="0"/>
          <c:showCatName val="0"/>
          <c:showSerName val="0"/>
          <c:showPercent val="0"/>
          <c:showBubbleSize val="0"/>
        </c:dLbls>
        <c:marker val="1"/>
        <c:smooth val="0"/>
        <c:axId val="175997280"/>
        <c:axId val="175989664"/>
      </c:lineChart>
      <c:catAx>
        <c:axId val="1759972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5989664"/>
        <c:crosses val="autoZero"/>
        <c:auto val="1"/>
        <c:lblAlgn val="ctr"/>
        <c:lblOffset val="100"/>
        <c:tickLblSkip val="1"/>
        <c:tickMarkSkip val="1"/>
        <c:noMultiLvlLbl val="0"/>
      </c:catAx>
      <c:valAx>
        <c:axId val="17598966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59972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1.48</c:v>
                </c:pt>
                <c:pt idx="1">
                  <c:v>4.07</c:v>
                </c:pt>
                <c:pt idx="2">
                  <c:v>3.81</c:v>
                </c:pt>
                <c:pt idx="3">
                  <c:v>6.39</c:v>
                </c:pt>
                <c:pt idx="4">
                  <c:v>4.78</c:v>
                </c:pt>
              </c:numCache>
            </c:numRef>
          </c:val>
          <c:extLst xmlns:c16r2="http://schemas.microsoft.com/office/drawing/2015/06/chart">
            <c:ext xmlns:c16="http://schemas.microsoft.com/office/drawing/2014/chart" uri="{C3380CC4-5D6E-409C-BE32-E72D297353CC}">
              <c16:uniqueId val="{00000000-AEEA-4D18-B6A4-276712A480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17.940000000000001</c:v>
                </c:pt>
                <c:pt idx="1">
                  <c:v>17.260000000000002</c:v>
                </c:pt>
                <c:pt idx="2">
                  <c:v>22.27</c:v>
                </c:pt>
                <c:pt idx="3">
                  <c:v>23.64</c:v>
                </c:pt>
                <c:pt idx="4">
                  <c:v>23.3</c:v>
                </c:pt>
              </c:numCache>
            </c:numRef>
          </c:val>
          <c:extLst xmlns:c16r2="http://schemas.microsoft.com/office/drawing/2015/06/chart">
            <c:ext xmlns:c16="http://schemas.microsoft.com/office/drawing/2014/chart" uri="{C3380CC4-5D6E-409C-BE32-E72D297353CC}">
              <c16:uniqueId val="{00000001-AEEA-4D18-B6A4-276712A4800E}"/>
            </c:ext>
          </c:extLst>
        </c:ser>
        <c:dLbls>
          <c:showLegendKey val="0"/>
          <c:showVal val="0"/>
          <c:showCatName val="0"/>
          <c:showSerName val="0"/>
          <c:showPercent val="0"/>
          <c:showBubbleSize val="0"/>
        </c:dLbls>
        <c:gapWidth val="250"/>
        <c:overlap val="100"/>
        <c:axId val="175991296"/>
        <c:axId val="1759847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-2.95</c:v>
                </c:pt>
                <c:pt idx="1">
                  <c:v>2.67</c:v>
                </c:pt>
                <c:pt idx="2">
                  <c:v>6.01</c:v>
                </c:pt>
                <c:pt idx="3">
                  <c:v>3.44</c:v>
                </c:pt>
                <c:pt idx="4">
                  <c:v>-1.51</c:v>
                </c:pt>
              </c:numCache>
            </c:numRef>
          </c:val>
          <c:smooth val="0"/>
          <c:extLst xmlns:c16r2="http://schemas.microsoft.com/office/drawing/2015/06/chart">
            <c:ext xmlns:c16="http://schemas.microsoft.com/office/drawing/2014/chart" uri="{C3380CC4-5D6E-409C-BE32-E72D297353CC}">
              <c16:uniqueId val="{00000002-AEEA-4D18-B6A4-276712A4800E}"/>
            </c:ext>
          </c:extLst>
        </c:ser>
        <c:dLbls>
          <c:showLegendKey val="0"/>
          <c:showVal val="0"/>
          <c:showCatName val="0"/>
          <c:showSerName val="0"/>
          <c:showPercent val="0"/>
          <c:showBubbleSize val="0"/>
        </c:dLbls>
        <c:marker val="1"/>
        <c:smooth val="0"/>
        <c:axId val="175991296"/>
        <c:axId val="175984768"/>
      </c:lineChart>
      <c:catAx>
        <c:axId val="175991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5984768"/>
        <c:crosses val="autoZero"/>
        <c:auto val="1"/>
        <c:lblAlgn val="ctr"/>
        <c:lblOffset val="100"/>
        <c:tickLblSkip val="1"/>
        <c:tickMarkSkip val="1"/>
        <c:noMultiLvlLbl val="0"/>
      </c:catAx>
      <c:valAx>
        <c:axId val="175984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5991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AB9E-4B21-93A8-D1422E966F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B9E-4B21-93A8-D1422E966F6F}"/>
            </c:ext>
          </c:extLst>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AB9E-4B21-93A8-D1422E966F6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0.09</c:v>
                </c:pt>
                <c:pt idx="4">
                  <c:v>#N/A</c:v>
                </c:pt>
                <c:pt idx="5">
                  <c:v>0.05</c:v>
                </c:pt>
                <c:pt idx="6">
                  <c:v>#N/A</c:v>
                </c:pt>
                <c:pt idx="7">
                  <c:v>0.04</c:v>
                </c:pt>
                <c:pt idx="8">
                  <c:v>#N/A</c:v>
                </c:pt>
                <c:pt idx="9">
                  <c:v>0.1</c:v>
                </c:pt>
              </c:numCache>
            </c:numRef>
          </c:val>
          <c:extLst xmlns:c16r2="http://schemas.microsoft.com/office/drawing/2015/06/chart">
            <c:ext xmlns:c16="http://schemas.microsoft.com/office/drawing/2014/chart" uri="{C3380CC4-5D6E-409C-BE32-E72D297353CC}">
              <c16:uniqueId val="{00000003-AB9E-4B21-93A8-D1422E966F6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0.47</c:v>
                </c:pt>
                <c:pt idx="2">
                  <c:v>#N/A</c:v>
                </c:pt>
                <c:pt idx="3">
                  <c:v>0.28999999999999998</c:v>
                </c:pt>
                <c:pt idx="4">
                  <c:v>#N/A</c:v>
                </c:pt>
                <c:pt idx="5">
                  <c:v>0.55000000000000004</c:v>
                </c:pt>
                <c:pt idx="6">
                  <c:v>#N/A</c:v>
                </c:pt>
                <c:pt idx="7">
                  <c:v>0.6</c:v>
                </c:pt>
                <c:pt idx="8">
                  <c:v>#N/A</c:v>
                </c:pt>
                <c:pt idx="9">
                  <c:v>0.43</c:v>
                </c:pt>
              </c:numCache>
            </c:numRef>
          </c:val>
          <c:extLst xmlns:c16r2="http://schemas.microsoft.com/office/drawing/2015/06/chart">
            <c:ext xmlns:c16="http://schemas.microsoft.com/office/drawing/2014/chart" uri="{C3380CC4-5D6E-409C-BE32-E72D297353CC}">
              <c16:uniqueId val="{00000004-AB9E-4B21-93A8-D1422E966F6F}"/>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1.35</c:v>
                </c:pt>
                <c:pt idx="2">
                  <c:v>#N/A</c:v>
                </c:pt>
                <c:pt idx="3">
                  <c:v>1.23</c:v>
                </c:pt>
                <c:pt idx="4">
                  <c:v>#N/A</c:v>
                </c:pt>
                <c:pt idx="5">
                  <c:v>1.99</c:v>
                </c:pt>
                <c:pt idx="6">
                  <c:v>#N/A</c:v>
                </c:pt>
                <c:pt idx="7">
                  <c:v>1.53</c:v>
                </c:pt>
                <c:pt idx="8">
                  <c:v>#N/A</c:v>
                </c:pt>
                <c:pt idx="9">
                  <c:v>0.97</c:v>
                </c:pt>
              </c:numCache>
            </c:numRef>
          </c:val>
          <c:extLst xmlns:c16r2="http://schemas.microsoft.com/office/drawing/2015/06/chart">
            <c:ext xmlns:c16="http://schemas.microsoft.com/office/drawing/2014/chart" uri="{C3380CC4-5D6E-409C-BE32-E72D297353CC}">
              <c16:uniqueId val="{00000005-AB9E-4B21-93A8-D1422E966F6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2.78</c:v>
                </c:pt>
                <c:pt idx="2">
                  <c:v>#N/A</c:v>
                </c:pt>
                <c:pt idx="3">
                  <c:v>2.75</c:v>
                </c:pt>
                <c:pt idx="4">
                  <c:v>#N/A</c:v>
                </c:pt>
                <c:pt idx="5">
                  <c:v>3.03</c:v>
                </c:pt>
                <c:pt idx="6">
                  <c:v>#N/A</c:v>
                </c:pt>
                <c:pt idx="7">
                  <c:v>3.41</c:v>
                </c:pt>
                <c:pt idx="8">
                  <c:v>#N/A</c:v>
                </c:pt>
                <c:pt idx="9">
                  <c:v>1.9</c:v>
                </c:pt>
              </c:numCache>
            </c:numRef>
          </c:val>
          <c:extLst xmlns:c16r2="http://schemas.microsoft.com/office/drawing/2015/06/chart">
            <c:ext xmlns:c16="http://schemas.microsoft.com/office/drawing/2014/chart" uri="{C3380CC4-5D6E-409C-BE32-E72D297353CC}">
              <c16:uniqueId val="{00000006-AB9E-4B21-93A8-D1422E966F6F}"/>
            </c:ext>
          </c:extLst>
        </c:ser>
        <c:ser>
          <c:idx val="7"/>
          <c:order val="7"/>
          <c:tx>
            <c:strRef>
              <c:f>データシート!$A$34</c:f>
              <c:strCache>
                <c:ptCount val="1"/>
                <c:pt idx="0">
                  <c:v>土地開発事業会計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1.94</c:v>
                </c:pt>
                <c:pt idx="2">
                  <c:v>#N/A</c:v>
                </c:pt>
                <c:pt idx="3">
                  <c:v>2.41</c:v>
                </c:pt>
                <c:pt idx="4">
                  <c:v>#N/A</c:v>
                </c:pt>
                <c:pt idx="5">
                  <c:v>2.58</c:v>
                </c:pt>
                <c:pt idx="6">
                  <c:v>#N/A</c:v>
                </c:pt>
                <c:pt idx="7">
                  <c:v>2.64</c:v>
                </c:pt>
                <c:pt idx="8">
                  <c:v>#N/A</c:v>
                </c:pt>
                <c:pt idx="9">
                  <c:v>2.6</c:v>
                </c:pt>
              </c:numCache>
            </c:numRef>
          </c:val>
          <c:extLst xmlns:c16r2="http://schemas.microsoft.com/office/drawing/2015/06/chart">
            <c:ext xmlns:c16="http://schemas.microsoft.com/office/drawing/2014/chart" uri="{C3380CC4-5D6E-409C-BE32-E72D297353CC}">
              <c16:uniqueId val="{00000007-AB9E-4B21-93A8-D1422E966F6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1.47</c:v>
                </c:pt>
                <c:pt idx="2">
                  <c:v>#N/A</c:v>
                </c:pt>
                <c:pt idx="3">
                  <c:v>4.0599999999999996</c:v>
                </c:pt>
                <c:pt idx="4">
                  <c:v>#N/A</c:v>
                </c:pt>
                <c:pt idx="5">
                  <c:v>3.79</c:v>
                </c:pt>
                <c:pt idx="6">
                  <c:v>#N/A</c:v>
                </c:pt>
                <c:pt idx="7">
                  <c:v>6.38</c:v>
                </c:pt>
                <c:pt idx="8">
                  <c:v>#N/A</c:v>
                </c:pt>
                <c:pt idx="9">
                  <c:v>4.7699999999999996</c:v>
                </c:pt>
              </c:numCache>
            </c:numRef>
          </c:val>
          <c:extLst xmlns:c16r2="http://schemas.microsoft.com/office/drawing/2015/06/chart">
            <c:ext xmlns:c16="http://schemas.microsoft.com/office/drawing/2014/chart" uri="{C3380CC4-5D6E-409C-BE32-E72D297353CC}">
              <c16:uniqueId val="{00000008-AB9E-4B21-93A8-D1422E966F6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19.739999999999998</c:v>
                </c:pt>
                <c:pt idx="2">
                  <c:v>#N/A</c:v>
                </c:pt>
                <c:pt idx="3">
                  <c:v>19.72</c:v>
                </c:pt>
                <c:pt idx="4">
                  <c:v>#N/A</c:v>
                </c:pt>
                <c:pt idx="5">
                  <c:v>19.39</c:v>
                </c:pt>
                <c:pt idx="6">
                  <c:v>#N/A</c:v>
                </c:pt>
                <c:pt idx="7">
                  <c:v>20.62</c:v>
                </c:pt>
                <c:pt idx="8">
                  <c:v>#N/A</c:v>
                </c:pt>
                <c:pt idx="9">
                  <c:v>20.63</c:v>
                </c:pt>
              </c:numCache>
            </c:numRef>
          </c:val>
          <c:extLst xmlns:c16r2="http://schemas.microsoft.com/office/drawing/2015/06/chart">
            <c:ext xmlns:c16="http://schemas.microsoft.com/office/drawing/2014/chart" uri="{C3380CC4-5D6E-409C-BE32-E72D297353CC}">
              <c16:uniqueId val="{00000009-AB9E-4B21-93A8-D1422E966F6F}"/>
            </c:ext>
          </c:extLst>
        </c:ser>
        <c:dLbls>
          <c:showLegendKey val="0"/>
          <c:showVal val="0"/>
          <c:showCatName val="0"/>
          <c:showSerName val="0"/>
          <c:showPercent val="0"/>
          <c:showBubbleSize val="0"/>
        </c:dLbls>
        <c:gapWidth val="150"/>
        <c:overlap val="100"/>
        <c:axId val="175985312"/>
        <c:axId val="175988032"/>
      </c:barChart>
      <c:catAx>
        <c:axId val="175985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5988032"/>
        <c:crosses val="autoZero"/>
        <c:auto val="1"/>
        <c:lblAlgn val="ctr"/>
        <c:lblOffset val="100"/>
        <c:tickLblSkip val="1"/>
        <c:tickMarkSkip val="1"/>
        <c:noMultiLvlLbl val="0"/>
      </c:catAx>
      <c:valAx>
        <c:axId val="175988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5985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457</c:v>
                </c:pt>
                <c:pt idx="5">
                  <c:v>435</c:v>
                </c:pt>
                <c:pt idx="8">
                  <c:v>446</c:v>
                </c:pt>
                <c:pt idx="11">
                  <c:v>441</c:v>
                </c:pt>
                <c:pt idx="14">
                  <c:v>429</c:v>
                </c:pt>
              </c:numCache>
            </c:numRef>
          </c:val>
          <c:extLst xmlns:c16r2="http://schemas.microsoft.com/office/drawing/2015/06/chart">
            <c:ext xmlns:c16="http://schemas.microsoft.com/office/drawing/2014/chart" uri="{C3380CC4-5D6E-409C-BE32-E72D297353CC}">
              <c16:uniqueId val="{00000000-9579-44AB-BA7E-423E1D296F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579-44AB-BA7E-423E1D296F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9579-44AB-BA7E-423E1D296F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c:v>
                </c:pt>
                <c:pt idx="3">
                  <c:v>16</c:v>
                </c:pt>
                <c:pt idx="6">
                  <c:v>9</c:v>
                </c:pt>
                <c:pt idx="9">
                  <c:v>3</c:v>
                </c:pt>
                <c:pt idx="12">
                  <c:v>3</c:v>
                </c:pt>
              </c:numCache>
            </c:numRef>
          </c:val>
          <c:extLst xmlns:c16r2="http://schemas.microsoft.com/office/drawing/2015/06/chart">
            <c:ext xmlns:c16="http://schemas.microsoft.com/office/drawing/2014/chart" uri="{C3380CC4-5D6E-409C-BE32-E72D297353CC}">
              <c16:uniqueId val="{00000003-9579-44AB-BA7E-423E1D296F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145</c:v>
                </c:pt>
                <c:pt idx="3">
                  <c:v>150</c:v>
                </c:pt>
                <c:pt idx="6">
                  <c:v>163</c:v>
                </c:pt>
                <c:pt idx="9">
                  <c:v>165</c:v>
                </c:pt>
                <c:pt idx="12">
                  <c:v>177</c:v>
                </c:pt>
              </c:numCache>
            </c:numRef>
          </c:val>
          <c:extLst xmlns:c16r2="http://schemas.microsoft.com/office/drawing/2015/06/chart">
            <c:ext xmlns:c16="http://schemas.microsoft.com/office/drawing/2014/chart" uri="{C3380CC4-5D6E-409C-BE32-E72D297353CC}">
              <c16:uniqueId val="{00000004-9579-44AB-BA7E-423E1D296F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579-44AB-BA7E-423E1D296F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579-44AB-BA7E-423E1D296F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567</c:v>
                </c:pt>
                <c:pt idx="3">
                  <c:v>558</c:v>
                </c:pt>
                <c:pt idx="6">
                  <c:v>603</c:v>
                </c:pt>
                <c:pt idx="9">
                  <c:v>593</c:v>
                </c:pt>
                <c:pt idx="12">
                  <c:v>596</c:v>
                </c:pt>
              </c:numCache>
            </c:numRef>
          </c:val>
          <c:extLst xmlns:c16r2="http://schemas.microsoft.com/office/drawing/2015/06/chart">
            <c:ext xmlns:c16="http://schemas.microsoft.com/office/drawing/2014/chart" uri="{C3380CC4-5D6E-409C-BE32-E72D297353CC}">
              <c16:uniqueId val="{00000007-9579-44AB-BA7E-423E1D296FA2}"/>
            </c:ext>
          </c:extLst>
        </c:ser>
        <c:dLbls>
          <c:showLegendKey val="0"/>
          <c:showVal val="0"/>
          <c:showCatName val="0"/>
          <c:showSerName val="0"/>
          <c:showPercent val="0"/>
          <c:showBubbleSize val="0"/>
        </c:dLbls>
        <c:gapWidth val="100"/>
        <c:overlap val="100"/>
        <c:axId val="175985856"/>
        <c:axId val="1759869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272</c:v>
                </c:pt>
                <c:pt idx="2">
                  <c:v>#N/A</c:v>
                </c:pt>
                <c:pt idx="3">
                  <c:v>#N/A</c:v>
                </c:pt>
                <c:pt idx="4">
                  <c:v>289</c:v>
                </c:pt>
                <c:pt idx="5">
                  <c:v>#N/A</c:v>
                </c:pt>
                <c:pt idx="6">
                  <c:v>#N/A</c:v>
                </c:pt>
                <c:pt idx="7">
                  <c:v>329</c:v>
                </c:pt>
                <c:pt idx="8">
                  <c:v>#N/A</c:v>
                </c:pt>
                <c:pt idx="9">
                  <c:v>#N/A</c:v>
                </c:pt>
                <c:pt idx="10">
                  <c:v>320</c:v>
                </c:pt>
                <c:pt idx="11">
                  <c:v>#N/A</c:v>
                </c:pt>
                <c:pt idx="12">
                  <c:v>#N/A</c:v>
                </c:pt>
                <c:pt idx="13">
                  <c:v>347</c:v>
                </c:pt>
                <c:pt idx="14">
                  <c:v>#N/A</c:v>
                </c:pt>
              </c:numCache>
            </c:numRef>
          </c:val>
          <c:smooth val="0"/>
          <c:extLst xmlns:c16r2="http://schemas.microsoft.com/office/drawing/2015/06/chart">
            <c:ext xmlns:c16="http://schemas.microsoft.com/office/drawing/2014/chart" uri="{C3380CC4-5D6E-409C-BE32-E72D297353CC}">
              <c16:uniqueId val="{00000008-9579-44AB-BA7E-423E1D296FA2}"/>
            </c:ext>
          </c:extLst>
        </c:ser>
        <c:dLbls>
          <c:showLegendKey val="0"/>
          <c:showVal val="0"/>
          <c:showCatName val="0"/>
          <c:showSerName val="0"/>
          <c:showPercent val="0"/>
          <c:showBubbleSize val="0"/>
        </c:dLbls>
        <c:marker val="1"/>
        <c:smooth val="0"/>
        <c:axId val="175985856"/>
        <c:axId val="175986944"/>
      </c:lineChart>
      <c:catAx>
        <c:axId val="175985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5986944"/>
        <c:crosses val="autoZero"/>
        <c:auto val="1"/>
        <c:lblAlgn val="ctr"/>
        <c:lblOffset val="100"/>
        <c:tickLblSkip val="1"/>
        <c:tickMarkSkip val="1"/>
        <c:noMultiLvlLbl val="0"/>
      </c:catAx>
      <c:valAx>
        <c:axId val="175986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5985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5649</c:v>
                </c:pt>
                <c:pt idx="5">
                  <c:v>5874</c:v>
                </c:pt>
                <c:pt idx="8">
                  <c:v>5837</c:v>
                </c:pt>
                <c:pt idx="11">
                  <c:v>5860</c:v>
                </c:pt>
                <c:pt idx="14">
                  <c:v>6120</c:v>
                </c:pt>
              </c:numCache>
            </c:numRef>
          </c:val>
          <c:extLst xmlns:c16r2="http://schemas.microsoft.com/office/drawing/2015/06/chart">
            <c:ext xmlns:c16="http://schemas.microsoft.com/office/drawing/2014/chart" uri="{C3380CC4-5D6E-409C-BE32-E72D297353CC}">
              <c16:uniqueId val="{00000000-62AB-4C03-BD60-94FB318B7D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62AB-4C03-BD60-94FB318B7D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1848</c:v>
                </c:pt>
                <c:pt idx="5">
                  <c:v>1960</c:v>
                </c:pt>
                <c:pt idx="8">
                  <c:v>2492</c:v>
                </c:pt>
                <c:pt idx="11">
                  <c:v>2846</c:v>
                </c:pt>
                <c:pt idx="14">
                  <c:v>3101</c:v>
                </c:pt>
              </c:numCache>
            </c:numRef>
          </c:val>
          <c:extLst xmlns:c16r2="http://schemas.microsoft.com/office/drawing/2015/06/chart">
            <c:ext xmlns:c16="http://schemas.microsoft.com/office/drawing/2014/chart" uri="{C3380CC4-5D6E-409C-BE32-E72D297353CC}">
              <c16:uniqueId val="{00000002-62AB-4C03-BD60-94FB318B7D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2AB-4C03-BD60-94FB318B7D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2AB-4C03-BD60-94FB318B7D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2AB-4C03-BD60-94FB318B7D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898</c:v>
                </c:pt>
                <c:pt idx="3">
                  <c:v>913</c:v>
                </c:pt>
                <c:pt idx="6">
                  <c:v>842</c:v>
                </c:pt>
                <c:pt idx="9">
                  <c:v>827</c:v>
                </c:pt>
                <c:pt idx="12">
                  <c:v>862</c:v>
                </c:pt>
              </c:numCache>
            </c:numRef>
          </c:val>
          <c:extLst xmlns:c16r2="http://schemas.microsoft.com/office/drawing/2015/06/chart">
            <c:ext xmlns:c16="http://schemas.microsoft.com/office/drawing/2014/chart" uri="{C3380CC4-5D6E-409C-BE32-E72D297353CC}">
              <c16:uniqueId val="{00000006-62AB-4C03-BD60-94FB318B7D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c:v>
                </c:pt>
                <c:pt idx="3">
                  <c:v>9</c:v>
                </c:pt>
                <c:pt idx="6">
                  <c:v>15</c:v>
                </c:pt>
                <c:pt idx="9">
                  <c:v>12</c:v>
                </c:pt>
                <c:pt idx="12">
                  <c:v>22</c:v>
                </c:pt>
              </c:numCache>
            </c:numRef>
          </c:val>
          <c:extLst xmlns:c16r2="http://schemas.microsoft.com/office/drawing/2015/06/chart">
            <c:ext xmlns:c16="http://schemas.microsoft.com/office/drawing/2014/chart" uri="{C3380CC4-5D6E-409C-BE32-E72D297353CC}">
              <c16:uniqueId val="{00000007-62AB-4C03-BD60-94FB318B7D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3254</c:v>
                </c:pt>
                <c:pt idx="3">
                  <c:v>3368</c:v>
                </c:pt>
                <c:pt idx="6">
                  <c:v>3672</c:v>
                </c:pt>
                <c:pt idx="9">
                  <c:v>3991</c:v>
                </c:pt>
                <c:pt idx="12">
                  <c:v>4228</c:v>
                </c:pt>
              </c:numCache>
            </c:numRef>
          </c:val>
          <c:extLst xmlns:c16r2="http://schemas.microsoft.com/office/drawing/2015/06/chart">
            <c:ext xmlns:c16="http://schemas.microsoft.com/office/drawing/2014/chart" uri="{C3380CC4-5D6E-409C-BE32-E72D297353CC}">
              <c16:uniqueId val="{00000008-62AB-4C03-BD60-94FB318B7D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62AB-4C03-BD60-94FB318B7D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6265</c:v>
                </c:pt>
                <c:pt idx="3">
                  <c:v>6602</c:v>
                </c:pt>
                <c:pt idx="6">
                  <c:v>6603</c:v>
                </c:pt>
                <c:pt idx="9">
                  <c:v>6513</c:v>
                </c:pt>
                <c:pt idx="12">
                  <c:v>6545</c:v>
                </c:pt>
              </c:numCache>
            </c:numRef>
          </c:val>
          <c:extLst xmlns:c16r2="http://schemas.microsoft.com/office/drawing/2015/06/chart">
            <c:ext xmlns:c16="http://schemas.microsoft.com/office/drawing/2014/chart" uri="{C3380CC4-5D6E-409C-BE32-E72D297353CC}">
              <c16:uniqueId val="{0000000A-62AB-4C03-BD60-94FB318B7D05}"/>
            </c:ext>
          </c:extLst>
        </c:ser>
        <c:dLbls>
          <c:showLegendKey val="0"/>
          <c:showVal val="0"/>
          <c:showCatName val="0"/>
          <c:showSerName val="0"/>
          <c:showPercent val="0"/>
          <c:showBubbleSize val="0"/>
        </c:dLbls>
        <c:gapWidth val="100"/>
        <c:overlap val="100"/>
        <c:axId val="175991840"/>
        <c:axId val="175987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2950</c:v>
                </c:pt>
                <c:pt idx="2">
                  <c:v>#N/A</c:v>
                </c:pt>
                <c:pt idx="3">
                  <c:v>#N/A</c:v>
                </c:pt>
                <c:pt idx="4">
                  <c:v>3057</c:v>
                </c:pt>
                <c:pt idx="5">
                  <c:v>#N/A</c:v>
                </c:pt>
                <c:pt idx="6">
                  <c:v>#N/A</c:v>
                </c:pt>
                <c:pt idx="7">
                  <c:v>2802</c:v>
                </c:pt>
                <c:pt idx="8">
                  <c:v>#N/A</c:v>
                </c:pt>
                <c:pt idx="9">
                  <c:v>#N/A</c:v>
                </c:pt>
                <c:pt idx="10">
                  <c:v>2637</c:v>
                </c:pt>
                <c:pt idx="11">
                  <c:v>#N/A</c:v>
                </c:pt>
                <c:pt idx="12">
                  <c:v>#N/A</c:v>
                </c:pt>
                <c:pt idx="13">
                  <c:v>2436</c:v>
                </c:pt>
                <c:pt idx="14">
                  <c:v>#N/A</c:v>
                </c:pt>
              </c:numCache>
            </c:numRef>
          </c:val>
          <c:smooth val="0"/>
          <c:extLst xmlns:c16r2="http://schemas.microsoft.com/office/drawing/2015/06/chart">
            <c:ext xmlns:c16="http://schemas.microsoft.com/office/drawing/2014/chart" uri="{C3380CC4-5D6E-409C-BE32-E72D297353CC}">
              <c16:uniqueId val="{0000000B-62AB-4C03-BD60-94FB318B7D05}"/>
            </c:ext>
          </c:extLst>
        </c:ser>
        <c:dLbls>
          <c:showLegendKey val="0"/>
          <c:showVal val="0"/>
          <c:showCatName val="0"/>
          <c:showSerName val="0"/>
          <c:showPercent val="0"/>
          <c:showBubbleSize val="0"/>
        </c:dLbls>
        <c:marker val="1"/>
        <c:smooth val="0"/>
        <c:axId val="175991840"/>
        <c:axId val="175987488"/>
      </c:lineChart>
      <c:catAx>
        <c:axId val="175991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5987488"/>
        <c:crosses val="autoZero"/>
        <c:auto val="1"/>
        <c:lblAlgn val="ctr"/>
        <c:lblOffset val="100"/>
        <c:tickLblSkip val="1"/>
        <c:tickMarkSkip val="1"/>
        <c:noMultiLvlLbl val="0"/>
      </c:catAx>
      <c:valAx>
        <c:axId val="175987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5991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880</c:v>
                </c:pt>
                <c:pt idx="1">
                  <c:v>916</c:v>
                </c:pt>
                <c:pt idx="2">
                  <c:v>916</c:v>
                </c:pt>
              </c:numCache>
            </c:numRef>
          </c:val>
          <c:extLst xmlns:c16r2="http://schemas.microsoft.com/office/drawing/2015/06/chart">
            <c:ext xmlns:c16="http://schemas.microsoft.com/office/drawing/2014/chart" uri="{C3380CC4-5D6E-409C-BE32-E72D297353CC}">
              <c16:uniqueId val="{00000000-CA93-4A68-BDDF-6F005DD852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53</c:v>
                </c:pt>
                <c:pt idx="1">
                  <c:v>53</c:v>
                </c:pt>
                <c:pt idx="2">
                  <c:v>70</c:v>
                </c:pt>
              </c:numCache>
            </c:numRef>
          </c:val>
          <c:extLst xmlns:c16r2="http://schemas.microsoft.com/office/drawing/2015/06/chart">
            <c:ext xmlns:c16="http://schemas.microsoft.com/office/drawing/2014/chart" uri="{C3380CC4-5D6E-409C-BE32-E72D297353CC}">
              <c16:uniqueId val="{00000001-CA93-4A68-BDDF-6F005DD852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1053</c:v>
                </c:pt>
                <c:pt idx="1">
                  <c:v>1311</c:v>
                </c:pt>
                <c:pt idx="2">
                  <c:v>1548</c:v>
                </c:pt>
              </c:numCache>
            </c:numRef>
          </c:val>
          <c:extLst xmlns:c16r2="http://schemas.microsoft.com/office/drawing/2015/06/chart">
            <c:ext xmlns:c16="http://schemas.microsoft.com/office/drawing/2014/chart" uri="{C3380CC4-5D6E-409C-BE32-E72D297353CC}">
              <c16:uniqueId val="{00000002-CA93-4A68-BDDF-6F005DD852B9}"/>
            </c:ext>
          </c:extLst>
        </c:ser>
        <c:dLbls>
          <c:showLegendKey val="0"/>
          <c:showVal val="0"/>
          <c:showCatName val="0"/>
          <c:showSerName val="0"/>
          <c:showPercent val="0"/>
          <c:showBubbleSize val="0"/>
        </c:dLbls>
        <c:gapWidth val="120"/>
        <c:overlap val="100"/>
        <c:axId val="175986400"/>
        <c:axId val="175992384"/>
      </c:barChart>
      <c:catAx>
        <c:axId val="175986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75992384"/>
        <c:crosses val="autoZero"/>
        <c:auto val="1"/>
        <c:lblAlgn val="ctr"/>
        <c:lblOffset val="100"/>
        <c:tickLblSkip val="1"/>
        <c:tickMarkSkip val="1"/>
        <c:noMultiLvlLbl val="0"/>
      </c:catAx>
      <c:valAx>
        <c:axId val="1759923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75986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普通会計分の元利償還金は、主にこども園の整備事業費の償還開始により、前年度に比べて</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百万円増加し、公営企業債の元利償還金に対する繰入金も主に下水道事業会計による地方債の増に伴い</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百万円の増となったため、実質公債費比率の分子額が増となり、結果として実質公債費率は上昇した。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将来負担額のうち、公営企業債等繰入見込額は、特定環境保全公共下水道事業の推進に伴い毎年増加しており、令和５年度は</a:t>
          </a:r>
          <a:r>
            <a:rPr kumimoji="1" lang="en-US" altLang="ja-JP" sz="1400">
              <a:latin typeface="ＭＳ ゴシック" pitchFamily="49" charset="-128"/>
              <a:ea typeface="ＭＳ ゴシック" pitchFamily="49" charset="-128"/>
            </a:rPr>
            <a:t>4,228</a:t>
          </a:r>
          <a:r>
            <a:rPr kumimoji="1" lang="ja-JP" altLang="en-US" sz="1400">
              <a:latin typeface="ＭＳ ゴシック" pitchFamily="49" charset="-128"/>
              <a:ea typeface="ＭＳ ゴシック" pitchFamily="49" charset="-128"/>
            </a:rPr>
            <a:t>百万円で前年度に比べて</a:t>
          </a:r>
          <a:r>
            <a:rPr kumimoji="1" lang="en-US" altLang="ja-JP" sz="1400">
              <a:latin typeface="ＭＳ ゴシック" pitchFamily="49" charset="-128"/>
              <a:ea typeface="ＭＳ ゴシック" pitchFamily="49" charset="-128"/>
            </a:rPr>
            <a:t>237</a:t>
          </a:r>
          <a:r>
            <a:rPr kumimoji="1" lang="ja-JP" altLang="en-US" sz="1400">
              <a:latin typeface="ＭＳ ゴシック" pitchFamily="49" charset="-128"/>
              <a:ea typeface="ＭＳ ゴシック" pitchFamily="49" charset="-128"/>
            </a:rPr>
            <a:t>百万円の増となったものの、充当可能財源等のうち充当可能基金が、ふるさと市川応援基金、公共施設等総合管理基金残高の増により前年度に比べて</a:t>
          </a:r>
          <a:r>
            <a:rPr kumimoji="1" lang="en-US" altLang="ja-JP" sz="1400">
              <a:latin typeface="ＭＳ ゴシック" pitchFamily="49" charset="-128"/>
              <a:ea typeface="ＭＳ ゴシック" pitchFamily="49" charset="-128"/>
            </a:rPr>
            <a:t>255</a:t>
          </a:r>
          <a:r>
            <a:rPr kumimoji="1" lang="ja-JP" altLang="en-US" sz="1400">
              <a:latin typeface="ＭＳ ゴシック" pitchFamily="49" charset="-128"/>
              <a:ea typeface="ＭＳ ゴシック" pitchFamily="49" charset="-128"/>
            </a:rPr>
            <a:t>百万円増額したほか、充当可能財源等全体でも前年度に比べて</a:t>
          </a:r>
          <a:r>
            <a:rPr kumimoji="1" lang="en-US" altLang="ja-JP" sz="1400">
              <a:latin typeface="ＭＳ ゴシック" pitchFamily="49" charset="-128"/>
              <a:ea typeface="ＭＳ ゴシック" pitchFamily="49" charset="-128"/>
            </a:rPr>
            <a:t>515</a:t>
          </a:r>
          <a:r>
            <a:rPr kumimoji="1" lang="ja-JP" altLang="en-US" sz="1400">
              <a:latin typeface="ＭＳ ゴシック" pitchFamily="49" charset="-128"/>
              <a:ea typeface="ＭＳ ゴシック" pitchFamily="49" charset="-128"/>
            </a:rPr>
            <a:t>百万円の増となり、結果として将来負担比率の分子額が前年度に比べて</a:t>
          </a:r>
          <a:r>
            <a:rPr kumimoji="1" lang="en-US" altLang="ja-JP" sz="1400">
              <a:latin typeface="ＭＳ ゴシック" pitchFamily="49" charset="-128"/>
              <a:ea typeface="ＭＳ ゴシック" pitchFamily="49" charset="-128"/>
            </a:rPr>
            <a:t>201</a:t>
          </a:r>
          <a:r>
            <a:rPr kumimoji="1" lang="ja-JP" altLang="en-US" sz="1400">
              <a:latin typeface="ＭＳ ゴシック" pitchFamily="49" charset="-128"/>
              <a:ea typeface="ＭＳ ゴシック" pitchFamily="49" charset="-128"/>
            </a:rPr>
            <a:t>百万円の減となり、比率は低下した。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兵庫県市川町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令和５年度は、公共施設等総合管理基金を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百万円、ふるさと市川応援基金に寄附金収入として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百万円積み立てた一方で、子育て支援や地域活性化に資する事業の財源として同基金を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百万円取り崩したものの、財政調整基金は取り崩しをしなかったので、基金全体として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については、人口減により税収や地方交付税の伸びが見込めないうえに、社会保障関連経費の更なる増加や次期ごみ処理施設整備事業や消防署建て替え事業、特定環境保全公共下水道事業など大きな財源を必要とする事業を進めていくこと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減少傾向となるが、大規模災害等の財政需要の拡大に対応できるよう一定規模の残高の確保に努める。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・ふるさと市川応援基金：　　</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次世代の教育と魅力を感じる子育て支援や住みよい安全安心な活気あるまちづくり、地域の伝統文化の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継承、地域資源を活かした魅力向上に資する事業など</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公共施設等の整備に係る将来の財源を確保、財政負担の軽減及び平準化を図る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・学校用地取得基金：　　　　 町の学校用地の円滑な取得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en-US" altLang="ja-JP" sz="1300">
              <a:effectLst/>
              <a:latin typeface="ＭＳ ゴシック" panose="020B0609070205080204" pitchFamily="49" charset="-128"/>
              <a:ea typeface="ＭＳ ゴシック" panose="020B0609070205080204" pitchFamily="49" charset="-128"/>
            </a:rPr>
            <a:t>  </a:t>
          </a:r>
          <a:r>
            <a:rPr lang="ja-JP" altLang="en-US" sz="1300">
              <a:effectLst/>
              <a:latin typeface="ＭＳ ゴシック" panose="020B0609070205080204" pitchFamily="49" charset="-128"/>
              <a:ea typeface="ＭＳ ゴシック" panose="020B0609070205080204" pitchFamily="49" charset="-128"/>
            </a:rPr>
            <a:t>・森林環境譲与税基金：　     適切な間伐による森林整備、林業担い手の確保育成、木材利用の促進・普及啓発事業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・地域福祉基金：　　　　　　 すこやかな長寿社会に備え、福祉活動の活性化と総合的な福祉の振興、充実を図るための事業</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主にふるさと市川応援基金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百万円取り崩したものの、寄附金収入として同基金に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百万円を積み立てたことによる増加と、　公共施設等の整備にかかる将来の財源をするため、公共施設総合管理基金に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市川応援基金などを有効に活用していくとともに、庁舎や学校施設等の公共施設等の整備に係る将来の財源を確保し、財政負担の軽減及び平準化を図るため、公共施設等総合管理基金への積立てを計画的に進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年度は、積立ても取崩しもなかったため、基金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人口減に伴う町税の減収、大規模災害等の財政需要の拡大に対応できるよう一定規模の残高の確保に努める。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は、臨時財政対策債の償還に備えて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現在のところ毎年度計画的に積立てを行う予定はないが、地方債の償還計画を踏まえたうえで積立て等について検討していく。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10,897
10,745
82.67
7,012,663
6,824,349
188,099
3,931,460
6,545,076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人口減少に加え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町内には大型事業所も数少なく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、財政基盤が弱いため、類似団体平均を下回り、年々乖離が大きくなってきている。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中長期的に施設の統廃合や機能の集約を図りながら、適正な受益者負担となるよう使用料、利用料の見直しや、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滞納整理業務の強化による徴収率向上を図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歳入確保に努めながら財政基盤の強化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145521</xdr:rowOff>
    </xdr:from>
    <xdr:to>
      <xdr:col>23</xdr:col>
      <xdr:colOff>133350</xdr:colOff>
      <xdr:row>43</xdr:row>
      <xdr:rowOff>155575</xdr:rowOff>
    </xdr:to>
    <xdr:cxnSp macro="">
      <xdr:nvCxnSpPr>
        <xdr:cNvPr id="72" name="直線コネクタ 71"/>
        <xdr:cNvCxnSpPr/>
      </xdr:nvCxnSpPr>
      <xdr:spPr>
        <a:xfrm>
          <a:off x="4114800" y="751787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73"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145521</xdr:rowOff>
    </xdr:to>
    <xdr:cxnSp macro="">
      <xdr:nvCxnSpPr>
        <xdr:cNvPr id="75" name="直線コネクタ 74"/>
        <xdr:cNvCxnSpPr/>
      </xdr:nvCxnSpPr>
      <xdr:spPr>
        <a:xfrm>
          <a:off x="3225800" y="75078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77" name="テキスト ボックス 76"/>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135467</xdr:rowOff>
    </xdr:to>
    <xdr:cxnSp macro="">
      <xdr:nvCxnSpPr>
        <xdr:cNvPr id="78" name="直線コネクタ 77"/>
        <xdr:cNvCxnSpPr/>
      </xdr:nvCxnSpPr>
      <xdr:spPr>
        <a:xfrm>
          <a:off x="2336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81" name="直線コネクタ 80"/>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83" name="テキスト ボックス 82"/>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91" name="楕円 90"/>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76852</xdr:rowOff>
    </xdr:from>
    <xdr:ext cx="762000" cy="259045"/>
    <xdr:sp macro="" textlink="">
      <xdr:nvSpPr>
        <xdr:cNvPr id="92" name="財政力該当値テキスト"/>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94721</xdr:rowOff>
    </xdr:from>
    <xdr:to>
      <xdr:col>19</xdr:col>
      <xdr:colOff>184150</xdr:colOff>
      <xdr:row>44</xdr:row>
      <xdr:rowOff>24871</xdr:rowOff>
    </xdr:to>
    <xdr:sp macro="" textlink="">
      <xdr:nvSpPr>
        <xdr:cNvPr id="93" name="楕円 92"/>
        <xdr:cNvSpPr/>
      </xdr:nvSpPr>
      <xdr:spPr>
        <a:xfrm>
          <a:off x="4064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9648</xdr:rowOff>
    </xdr:from>
    <xdr:ext cx="736600" cy="259045"/>
    <xdr:sp macro="" textlink="">
      <xdr:nvSpPr>
        <xdr:cNvPr id="94" name="テキスト ボックス 93"/>
        <xdr:cNvSpPr txBox="1"/>
      </xdr:nvSpPr>
      <xdr:spPr>
        <a:xfrm>
          <a:off x="3733800" y="7553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5" name="楕円 94"/>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6" name="テキスト ボックス 95"/>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7" name="楕円 96"/>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8" name="テキスト ボックス 97"/>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9" name="楕円 98"/>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100" name="テキスト ボックス 99"/>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前年度と比べ普通交付税が増となった影響等により、前年度と比べ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ポイント低下し、類似団体平均比でも、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ポイント低い状態となっている。</a:t>
          </a:r>
        </a:p>
        <a:p>
          <a:r>
            <a:rPr kumimoji="1" lang="ja-JP" altLang="en-US" sz="1300">
              <a:latin typeface="ＭＳ Ｐゴシック" panose="020B0600070205080204" pitchFamily="50" charset="-128"/>
              <a:ea typeface="ＭＳ Ｐゴシック" panose="020B0600070205080204" pitchFamily="50" charset="-128"/>
            </a:rPr>
            <a:t>　人件費、公債費の割合が高いことに加え、高齢化率の上昇に伴う医療費、介護給付費などの経費が今後も増加することから、硬直的な財政状況が続く見込みであり、当面、高い水準で推移する状況が予想される。</a:t>
          </a:r>
        </a:p>
        <a:p>
          <a:r>
            <a:rPr kumimoji="1" lang="ja-JP" altLang="en-US" sz="1300">
              <a:latin typeface="ＭＳ Ｐゴシック" panose="020B0600070205080204" pitchFamily="50" charset="-128"/>
              <a:ea typeface="ＭＳ Ｐゴシック" panose="020B0600070205080204" pitchFamily="50" charset="-128"/>
            </a:rPr>
            <a:t>　行財政改革の推進により、人件費や公債費の抑制を図り、義務的経費の削減に努める。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135467</xdr:rowOff>
    </xdr:from>
    <xdr:to>
      <xdr:col>23</xdr:col>
      <xdr:colOff>133350</xdr:colOff>
      <xdr:row>61</xdr:row>
      <xdr:rowOff>143510</xdr:rowOff>
    </xdr:to>
    <xdr:cxnSp macro="">
      <xdr:nvCxnSpPr>
        <xdr:cNvPr id="135" name="直線コネクタ 134"/>
        <xdr:cNvCxnSpPr/>
      </xdr:nvCxnSpPr>
      <xdr:spPr>
        <a:xfrm flipV="1">
          <a:off x="4114800" y="1059391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6" name="財政構造の弾力性平均値テキスト"/>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138006</xdr:rowOff>
    </xdr:from>
    <xdr:to>
      <xdr:col>19</xdr:col>
      <xdr:colOff>133350</xdr:colOff>
      <xdr:row>61</xdr:row>
      <xdr:rowOff>143510</xdr:rowOff>
    </xdr:to>
    <xdr:cxnSp macro="">
      <xdr:nvCxnSpPr>
        <xdr:cNvPr id="138" name="直線コネクタ 137"/>
        <xdr:cNvCxnSpPr/>
      </xdr:nvCxnSpPr>
      <xdr:spPr>
        <a:xfrm>
          <a:off x="3225800" y="10425006"/>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124054</xdr:rowOff>
    </xdr:from>
    <xdr:ext cx="736600" cy="259045"/>
    <xdr:sp macro="" textlink="">
      <xdr:nvSpPr>
        <xdr:cNvPr id="140" name="テキスト ボックス 139"/>
        <xdr:cNvSpPr txBox="1"/>
      </xdr:nvSpPr>
      <xdr:spPr>
        <a:xfrm>
          <a:off x="3733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138006</xdr:rowOff>
    </xdr:from>
    <xdr:to>
      <xdr:col>15</xdr:col>
      <xdr:colOff>82550</xdr:colOff>
      <xdr:row>61</xdr:row>
      <xdr:rowOff>63077</xdr:rowOff>
    </xdr:to>
    <xdr:cxnSp macro="">
      <xdr:nvCxnSpPr>
        <xdr:cNvPr id="141" name="直線コネクタ 140"/>
        <xdr:cNvCxnSpPr/>
      </xdr:nvCxnSpPr>
      <xdr:spPr>
        <a:xfrm flipV="1">
          <a:off x="2336800" y="1042500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43" name="テキスト ボックス 142"/>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63077</xdr:rowOff>
    </xdr:from>
    <xdr:to>
      <xdr:col>11</xdr:col>
      <xdr:colOff>31750</xdr:colOff>
      <xdr:row>62</xdr:row>
      <xdr:rowOff>60537</xdr:rowOff>
    </xdr:to>
    <xdr:cxnSp macro="">
      <xdr:nvCxnSpPr>
        <xdr:cNvPr id="144" name="直線コネクタ 143"/>
        <xdr:cNvCxnSpPr/>
      </xdr:nvCxnSpPr>
      <xdr:spPr>
        <a:xfrm flipV="1">
          <a:off x="1447800" y="1052152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23723</xdr:rowOff>
    </xdr:from>
    <xdr:ext cx="762000" cy="259045"/>
    <xdr:sp macro="" textlink="">
      <xdr:nvSpPr>
        <xdr:cNvPr id="146" name="テキスト ボックス 145"/>
        <xdr:cNvSpPr txBox="1"/>
      </xdr:nvSpPr>
      <xdr:spPr>
        <a:xfrm>
          <a:off x="1955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8" name="テキスト ボックス 147"/>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84667</xdr:rowOff>
    </xdr:from>
    <xdr:to>
      <xdr:col>23</xdr:col>
      <xdr:colOff>184150</xdr:colOff>
      <xdr:row>62</xdr:row>
      <xdr:rowOff>14817</xdr:rowOff>
    </xdr:to>
    <xdr:sp macro="" textlink="">
      <xdr:nvSpPr>
        <xdr:cNvPr id="154" name="楕円 153"/>
        <xdr:cNvSpPr/>
      </xdr:nvSpPr>
      <xdr:spPr>
        <a:xfrm>
          <a:off x="49022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101194</xdr:rowOff>
    </xdr:from>
    <xdr:ext cx="762000" cy="259045"/>
    <xdr:sp macro="" textlink="">
      <xdr:nvSpPr>
        <xdr:cNvPr id="155" name="財政構造の弾力性該当値テキスト"/>
        <xdr:cNvSpPr txBox="1"/>
      </xdr:nvSpPr>
      <xdr:spPr>
        <a:xfrm>
          <a:off x="50419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6" name="楕円 155"/>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7637</xdr:rowOff>
    </xdr:from>
    <xdr:ext cx="736600" cy="259045"/>
    <xdr:sp macro="" textlink="">
      <xdr:nvSpPr>
        <xdr:cNvPr id="157" name="テキスト ボックス 156"/>
        <xdr:cNvSpPr txBox="1"/>
      </xdr:nvSpPr>
      <xdr:spPr>
        <a:xfrm>
          <a:off x="3733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87206</xdr:rowOff>
    </xdr:from>
    <xdr:to>
      <xdr:col>15</xdr:col>
      <xdr:colOff>133350</xdr:colOff>
      <xdr:row>61</xdr:row>
      <xdr:rowOff>17356</xdr:rowOff>
    </xdr:to>
    <xdr:sp macro="" textlink="">
      <xdr:nvSpPr>
        <xdr:cNvPr id="158" name="楕円 157"/>
        <xdr:cNvSpPr/>
      </xdr:nvSpPr>
      <xdr:spPr>
        <a:xfrm>
          <a:off x="3175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2133</xdr:rowOff>
    </xdr:from>
    <xdr:ext cx="762000" cy="259045"/>
    <xdr:sp macro="" textlink="">
      <xdr:nvSpPr>
        <xdr:cNvPr id="159" name="テキスト ボックス 158"/>
        <xdr:cNvSpPr txBox="1"/>
      </xdr:nvSpPr>
      <xdr:spPr>
        <a:xfrm>
          <a:off x="28448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12277</xdr:rowOff>
    </xdr:from>
    <xdr:to>
      <xdr:col>11</xdr:col>
      <xdr:colOff>82550</xdr:colOff>
      <xdr:row>61</xdr:row>
      <xdr:rowOff>113877</xdr:rowOff>
    </xdr:to>
    <xdr:sp macro="" textlink="">
      <xdr:nvSpPr>
        <xdr:cNvPr id="160" name="楕円 159"/>
        <xdr:cNvSpPr/>
      </xdr:nvSpPr>
      <xdr:spPr>
        <a:xfrm>
          <a:off x="2286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124054</xdr:rowOff>
    </xdr:from>
    <xdr:ext cx="762000" cy="259045"/>
    <xdr:sp macro="" textlink="">
      <xdr:nvSpPr>
        <xdr:cNvPr id="161" name="テキスト ボックス 160"/>
        <xdr:cNvSpPr txBox="1"/>
      </xdr:nvSpPr>
      <xdr:spPr>
        <a:xfrm>
          <a:off x="1955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62" name="楕円 161"/>
        <xdr:cNvSpPr/>
      </xdr:nvSpPr>
      <xdr:spPr>
        <a:xfrm>
          <a:off x="1397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96114</xdr:rowOff>
    </xdr:from>
    <xdr:ext cx="762000" cy="259045"/>
    <xdr:sp macro="" textlink="">
      <xdr:nvSpPr>
        <xdr:cNvPr id="163" name="テキスト ボックス 162"/>
        <xdr:cNvSpPr txBox="1"/>
      </xdr:nvSpPr>
      <xdr:spPr>
        <a:xfrm>
          <a:off x="1066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[211,507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新型コロナウイルス感染症対応地方創生臨時交付金費等の事業費の減に伴い減少しているものの、人件費は、人事院勧告による給与改定等に伴い増となっているため、前年に比べ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物価高騰に伴い今後は更なる人件費、物件費の増高が見込まれるため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施設の広域化等を推進し、人件費、物件費をはじめとする経常経費の削減に努める。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53758</xdr:rowOff>
    </xdr:from>
    <xdr:to>
      <xdr:col>23</xdr:col>
      <xdr:colOff>133350</xdr:colOff>
      <xdr:row>82</xdr:row>
      <xdr:rowOff>68695</xdr:rowOff>
    </xdr:to>
    <xdr:cxnSp macro="">
      <xdr:nvCxnSpPr>
        <xdr:cNvPr id="200" name="直線コネクタ 199"/>
        <xdr:cNvCxnSpPr/>
      </xdr:nvCxnSpPr>
      <xdr:spPr>
        <a:xfrm>
          <a:off x="4114800" y="14112658"/>
          <a:ext cx="8382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26694</xdr:rowOff>
    </xdr:from>
    <xdr:ext cx="762000" cy="259045"/>
    <xdr:sp macro="" textlink="">
      <xdr:nvSpPr>
        <xdr:cNvPr id="201" name="人件費・物件費等の状況平均値テキスト"/>
        <xdr:cNvSpPr txBox="1"/>
      </xdr:nvSpPr>
      <xdr:spPr>
        <a:xfrm>
          <a:off x="5041900" y="140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53758</xdr:rowOff>
    </xdr:from>
    <xdr:to>
      <xdr:col>19</xdr:col>
      <xdr:colOff>133350</xdr:colOff>
      <xdr:row>82</xdr:row>
      <xdr:rowOff>62976</xdr:rowOff>
    </xdr:to>
    <xdr:cxnSp macro="">
      <xdr:nvCxnSpPr>
        <xdr:cNvPr id="203" name="直線コネクタ 202"/>
        <xdr:cNvCxnSpPr/>
      </xdr:nvCxnSpPr>
      <xdr:spPr>
        <a:xfrm flipV="1">
          <a:off x="3225800" y="14112658"/>
          <a:ext cx="889000" cy="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109236</xdr:rowOff>
    </xdr:from>
    <xdr:ext cx="736600" cy="259045"/>
    <xdr:sp macro="" textlink="">
      <xdr:nvSpPr>
        <xdr:cNvPr id="205" name="テキスト ボックス 204"/>
        <xdr:cNvSpPr txBox="1"/>
      </xdr:nvSpPr>
      <xdr:spPr>
        <a:xfrm>
          <a:off x="3733800" y="1416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8111</xdr:rowOff>
    </xdr:from>
    <xdr:to>
      <xdr:col>15</xdr:col>
      <xdr:colOff>82550</xdr:colOff>
      <xdr:row>82</xdr:row>
      <xdr:rowOff>62976</xdr:rowOff>
    </xdr:to>
    <xdr:cxnSp macro="">
      <xdr:nvCxnSpPr>
        <xdr:cNvPr id="206" name="直線コネクタ 205"/>
        <xdr:cNvCxnSpPr/>
      </xdr:nvCxnSpPr>
      <xdr:spPr>
        <a:xfrm>
          <a:off x="2336800" y="14067011"/>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106962</xdr:rowOff>
    </xdr:from>
    <xdr:ext cx="762000" cy="259045"/>
    <xdr:sp macro="" textlink="">
      <xdr:nvSpPr>
        <xdr:cNvPr id="208" name="テキスト ボックス 207"/>
        <xdr:cNvSpPr txBox="1"/>
      </xdr:nvSpPr>
      <xdr:spPr>
        <a:xfrm>
          <a:off x="2844800" y="1382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120602</xdr:rowOff>
    </xdr:from>
    <xdr:to>
      <xdr:col>11</xdr:col>
      <xdr:colOff>31750</xdr:colOff>
      <xdr:row>82</xdr:row>
      <xdr:rowOff>8111</xdr:rowOff>
    </xdr:to>
    <xdr:cxnSp macro="">
      <xdr:nvCxnSpPr>
        <xdr:cNvPr id="209" name="直線コネクタ 208"/>
        <xdr:cNvCxnSpPr/>
      </xdr:nvCxnSpPr>
      <xdr:spPr>
        <a:xfrm>
          <a:off x="1447800" y="14008052"/>
          <a:ext cx="889000" cy="5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11" name="テキスト ボックス 210"/>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3" name="テキスト ボックス 212"/>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17895</xdr:rowOff>
    </xdr:from>
    <xdr:to>
      <xdr:col>23</xdr:col>
      <xdr:colOff>184150</xdr:colOff>
      <xdr:row>82</xdr:row>
      <xdr:rowOff>119495</xdr:rowOff>
    </xdr:to>
    <xdr:sp macro="" textlink="">
      <xdr:nvSpPr>
        <xdr:cNvPr id="219" name="楕円 218"/>
        <xdr:cNvSpPr/>
      </xdr:nvSpPr>
      <xdr:spPr>
        <a:xfrm>
          <a:off x="4902200" y="140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34422</xdr:rowOff>
    </xdr:from>
    <xdr:ext cx="762000" cy="259045"/>
    <xdr:sp macro="" textlink="">
      <xdr:nvSpPr>
        <xdr:cNvPr id="220" name="人件費・物件費等の状況該当値テキスト"/>
        <xdr:cNvSpPr txBox="1"/>
      </xdr:nvSpPr>
      <xdr:spPr>
        <a:xfrm>
          <a:off x="5041900" y="1392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2958</xdr:rowOff>
    </xdr:from>
    <xdr:to>
      <xdr:col>19</xdr:col>
      <xdr:colOff>184150</xdr:colOff>
      <xdr:row>82</xdr:row>
      <xdr:rowOff>104558</xdr:rowOff>
    </xdr:to>
    <xdr:sp macro="" textlink="">
      <xdr:nvSpPr>
        <xdr:cNvPr id="221" name="楕円 220"/>
        <xdr:cNvSpPr/>
      </xdr:nvSpPr>
      <xdr:spPr>
        <a:xfrm>
          <a:off x="4064000" y="1406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114735</xdr:rowOff>
    </xdr:from>
    <xdr:ext cx="736600" cy="259045"/>
    <xdr:sp macro="" textlink="">
      <xdr:nvSpPr>
        <xdr:cNvPr id="222" name="テキスト ボックス 221"/>
        <xdr:cNvSpPr txBox="1"/>
      </xdr:nvSpPr>
      <xdr:spPr>
        <a:xfrm>
          <a:off x="3733800" y="13830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12176</xdr:rowOff>
    </xdr:from>
    <xdr:to>
      <xdr:col>15</xdr:col>
      <xdr:colOff>133350</xdr:colOff>
      <xdr:row>82</xdr:row>
      <xdr:rowOff>113776</xdr:rowOff>
    </xdr:to>
    <xdr:sp macro="" textlink="">
      <xdr:nvSpPr>
        <xdr:cNvPr id="223" name="楕円 222"/>
        <xdr:cNvSpPr/>
      </xdr:nvSpPr>
      <xdr:spPr>
        <a:xfrm>
          <a:off x="3175000" y="140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98553</xdr:rowOff>
    </xdr:from>
    <xdr:ext cx="762000" cy="259045"/>
    <xdr:sp macro="" textlink="">
      <xdr:nvSpPr>
        <xdr:cNvPr id="224" name="テキスト ボックス 223"/>
        <xdr:cNvSpPr txBox="1"/>
      </xdr:nvSpPr>
      <xdr:spPr>
        <a:xfrm>
          <a:off x="2844800" y="141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128761</xdr:rowOff>
    </xdr:from>
    <xdr:to>
      <xdr:col>11</xdr:col>
      <xdr:colOff>82550</xdr:colOff>
      <xdr:row>82</xdr:row>
      <xdr:rowOff>58911</xdr:rowOff>
    </xdr:to>
    <xdr:sp macro="" textlink="">
      <xdr:nvSpPr>
        <xdr:cNvPr id="225" name="楕円 224"/>
        <xdr:cNvSpPr/>
      </xdr:nvSpPr>
      <xdr:spPr>
        <a:xfrm>
          <a:off x="2286000" y="1401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69088</xdr:rowOff>
    </xdr:from>
    <xdr:ext cx="762000" cy="259045"/>
    <xdr:sp macro="" textlink="">
      <xdr:nvSpPr>
        <xdr:cNvPr id="226" name="テキスト ボックス 225"/>
        <xdr:cNvSpPr txBox="1"/>
      </xdr:nvSpPr>
      <xdr:spPr>
        <a:xfrm>
          <a:off x="1955800" y="1378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69802</xdr:rowOff>
    </xdr:from>
    <xdr:to>
      <xdr:col>7</xdr:col>
      <xdr:colOff>31750</xdr:colOff>
      <xdr:row>81</xdr:row>
      <xdr:rowOff>171402</xdr:rowOff>
    </xdr:to>
    <xdr:sp macro="" textlink="">
      <xdr:nvSpPr>
        <xdr:cNvPr id="227" name="楕円 226"/>
        <xdr:cNvSpPr/>
      </xdr:nvSpPr>
      <xdr:spPr>
        <a:xfrm>
          <a:off x="1397000" y="1395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10129</xdr:rowOff>
    </xdr:from>
    <xdr:ext cx="762000" cy="259045"/>
    <xdr:sp macro="" textlink="">
      <xdr:nvSpPr>
        <xdr:cNvPr id="228" name="テキスト ボックス 227"/>
        <xdr:cNvSpPr txBox="1"/>
      </xdr:nvSpPr>
      <xdr:spPr>
        <a:xfrm>
          <a:off x="1066800" y="1372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ポイント減となり、類似団体平均と比べ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ポイント下回っているが、地域の平均給与の状況を踏まえ、今後も継続して給与水準の適正化に努める。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78618</xdr:rowOff>
    </xdr:from>
    <xdr:to>
      <xdr:col>81</xdr:col>
      <xdr:colOff>44450</xdr:colOff>
      <xdr:row>86</xdr:row>
      <xdr:rowOff>90109</xdr:rowOff>
    </xdr:to>
    <xdr:cxnSp macro="">
      <xdr:nvCxnSpPr>
        <xdr:cNvPr id="264" name="直線コネクタ 263"/>
        <xdr:cNvCxnSpPr/>
      </xdr:nvCxnSpPr>
      <xdr:spPr>
        <a:xfrm flipV="1">
          <a:off x="16179800" y="1482331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5" name="給与水準   （国との比較）平均値テキスト"/>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90109</xdr:rowOff>
    </xdr:from>
    <xdr:to>
      <xdr:col>77</xdr:col>
      <xdr:colOff>44450</xdr:colOff>
      <xdr:row>87</xdr:row>
      <xdr:rowOff>33564</xdr:rowOff>
    </xdr:to>
    <xdr:cxnSp macro="">
      <xdr:nvCxnSpPr>
        <xdr:cNvPr id="267" name="直線コネクタ 266"/>
        <xdr:cNvCxnSpPr/>
      </xdr:nvCxnSpPr>
      <xdr:spPr>
        <a:xfrm flipV="1">
          <a:off x="15290800" y="1483480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9" name="テキスト ボックス 268"/>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68036</xdr:rowOff>
    </xdr:to>
    <xdr:cxnSp macro="">
      <xdr:nvCxnSpPr>
        <xdr:cNvPr id="270" name="直線コネクタ 269"/>
        <xdr:cNvCxnSpPr/>
      </xdr:nvCxnSpPr>
      <xdr:spPr>
        <a:xfrm flipV="1">
          <a:off x="14401800" y="149497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2" name="テキスト ボックス 271"/>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56545</xdr:rowOff>
    </xdr:from>
    <xdr:to>
      <xdr:col>68</xdr:col>
      <xdr:colOff>152400</xdr:colOff>
      <xdr:row>87</xdr:row>
      <xdr:rowOff>68036</xdr:rowOff>
    </xdr:to>
    <xdr:cxnSp macro="">
      <xdr:nvCxnSpPr>
        <xdr:cNvPr id="273" name="直線コネクタ 272"/>
        <xdr:cNvCxnSpPr/>
      </xdr:nvCxnSpPr>
      <xdr:spPr>
        <a:xfrm>
          <a:off x="13512800" y="149726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5" name="テキスト ボックス 274"/>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7" name="テキスト ボックス 276"/>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27818</xdr:rowOff>
    </xdr:from>
    <xdr:to>
      <xdr:col>81</xdr:col>
      <xdr:colOff>95250</xdr:colOff>
      <xdr:row>86</xdr:row>
      <xdr:rowOff>129418</xdr:rowOff>
    </xdr:to>
    <xdr:sp macro="" textlink="">
      <xdr:nvSpPr>
        <xdr:cNvPr id="283" name="楕円 282"/>
        <xdr:cNvSpPr/>
      </xdr:nvSpPr>
      <xdr:spPr>
        <a:xfrm>
          <a:off x="169672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44345</xdr:rowOff>
    </xdr:from>
    <xdr:ext cx="762000" cy="259045"/>
    <xdr:sp macro="" textlink="">
      <xdr:nvSpPr>
        <xdr:cNvPr id="284" name="給与水準   （国との比較）該当値テキスト"/>
        <xdr:cNvSpPr txBox="1"/>
      </xdr:nvSpPr>
      <xdr:spPr>
        <a:xfrm>
          <a:off x="17106900" y="1461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39309</xdr:rowOff>
    </xdr:from>
    <xdr:to>
      <xdr:col>77</xdr:col>
      <xdr:colOff>95250</xdr:colOff>
      <xdr:row>86</xdr:row>
      <xdr:rowOff>140909</xdr:rowOff>
    </xdr:to>
    <xdr:sp macro="" textlink="">
      <xdr:nvSpPr>
        <xdr:cNvPr id="285" name="楕円 284"/>
        <xdr:cNvSpPr/>
      </xdr:nvSpPr>
      <xdr:spPr>
        <a:xfrm>
          <a:off x="16129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151086</xdr:rowOff>
    </xdr:from>
    <xdr:ext cx="736600" cy="259045"/>
    <xdr:sp macro="" textlink="">
      <xdr:nvSpPr>
        <xdr:cNvPr id="286" name="テキスト ボックス 285"/>
        <xdr:cNvSpPr txBox="1"/>
      </xdr:nvSpPr>
      <xdr:spPr>
        <a:xfrm>
          <a:off x="15798800" y="1455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7" name="楕円 286"/>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8" name="テキスト ボックス 287"/>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9" name="楕円 288"/>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90" name="テキスト ボックス 289"/>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5745</xdr:rowOff>
    </xdr:from>
    <xdr:to>
      <xdr:col>64</xdr:col>
      <xdr:colOff>152400</xdr:colOff>
      <xdr:row>87</xdr:row>
      <xdr:rowOff>107345</xdr:rowOff>
    </xdr:to>
    <xdr:sp macro="" textlink="">
      <xdr:nvSpPr>
        <xdr:cNvPr id="291" name="楕円 290"/>
        <xdr:cNvSpPr/>
      </xdr:nvSpPr>
      <xdr:spPr>
        <a:xfrm>
          <a:off x="13462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92122</xdr:rowOff>
    </xdr:from>
    <xdr:ext cx="762000" cy="259045"/>
    <xdr:sp macro="" textlink="">
      <xdr:nvSpPr>
        <xdr:cNvPr id="292" name="テキスト ボックス 291"/>
        <xdr:cNvSpPr txBox="1"/>
      </xdr:nvSpPr>
      <xdr:spPr>
        <a:xfrm>
          <a:off x="13131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ポイント上昇したものの、定員適正化計画等に基づき、退職者の不補充による新規採用者の抑制により、類似団体平均よりも少ない職員数となっている。</a:t>
          </a:r>
        </a:p>
        <a:p>
          <a:r>
            <a:rPr kumimoji="1" lang="ja-JP" altLang="en-US" sz="1300">
              <a:latin typeface="ＭＳ Ｐゴシック" panose="020B0600070205080204" pitchFamily="50" charset="-128"/>
              <a:ea typeface="ＭＳ Ｐゴシック" panose="020B0600070205080204" pitchFamily="50" charset="-128"/>
            </a:rPr>
            <a:t>　今後は、定年延長制度の導入により、</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歳以後の任用形態が多様となるため、より計画的な定員管理の必要性が生じることから、行政サービスの水準を確保しながら退職者と新規採用者とのバランスを考慮し、職員数の適正化に努める。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6" name="テキスト ボックス 30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41487</xdr:rowOff>
    </xdr:from>
    <xdr:to>
      <xdr:col>81</xdr:col>
      <xdr:colOff>44450</xdr:colOff>
      <xdr:row>60</xdr:row>
      <xdr:rowOff>85151</xdr:rowOff>
    </xdr:to>
    <xdr:cxnSp macro="">
      <xdr:nvCxnSpPr>
        <xdr:cNvPr id="329" name="直線コネクタ 328"/>
        <xdr:cNvCxnSpPr/>
      </xdr:nvCxnSpPr>
      <xdr:spPr>
        <a:xfrm>
          <a:off x="16179800" y="10328487"/>
          <a:ext cx="8382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121332</xdr:rowOff>
    </xdr:from>
    <xdr:ext cx="762000" cy="259045"/>
    <xdr:sp macro="" textlink="">
      <xdr:nvSpPr>
        <xdr:cNvPr id="330" name="定員管理の状況平均値テキスト"/>
        <xdr:cNvSpPr txBox="1"/>
      </xdr:nvSpPr>
      <xdr:spPr>
        <a:xfrm>
          <a:off x="17106900" y="1040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12760</xdr:rowOff>
    </xdr:from>
    <xdr:to>
      <xdr:col>77</xdr:col>
      <xdr:colOff>44450</xdr:colOff>
      <xdr:row>60</xdr:row>
      <xdr:rowOff>41487</xdr:rowOff>
    </xdr:to>
    <xdr:cxnSp macro="">
      <xdr:nvCxnSpPr>
        <xdr:cNvPr id="332" name="直線コネクタ 331"/>
        <xdr:cNvCxnSpPr/>
      </xdr:nvCxnSpPr>
      <xdr:spPr>
        <a:xfrm>
          <a:off x="15290800" y="10299760"/>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4" name="テキスト ボックス 333"/>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162378</xdr:rowOff>
    </xdr:from>
    <xdr:to>
      <xdr:col>72</xdr:col>
      <xdr:colOff>203200</xdr:colOff>
      <xdr:row>60</xdr:row>
      <xdr:rowOff>12760</xdr:rowOff>
    </xdr:to>
    <xdr:cxnSp macro="">
      <xdr:nvCxnSpPr>
        <xdr:cNvPr id="335" name="直線コネクタ 334"/>
        <xdr:cNvCxnSpPr/>
      </xdr:nvCxnSpPr>
      <xdr:spPr>
        <a:xfrm>
          <a:off x="14401800" y="10277928"/>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21668</xdr:rowOff>
    </xdr:from>
    <xdr:ext cx="762000" cy="259045"/>
    <xdr:sp macro="" textlink="">
      <xdr:nvSpPr>
        <xdr:cNvPr id="337" name="テキスト ボックス 336"/>
        <xdr:cNvSpPr txBox="1"/>
      </xdr:nvSpPr>
      <xdr:spPr>
        <a:xfrm>
          <a:off x="14909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162378</xdr:rowOff>
    </xdr:from>
    <xdr:to>
      <xdr:col>68</xdr:col>
      <xdr:colOff>152400</xdr:colOff>
      <xdr:row>59</xdr:row>
      <xdr:rowOff>166975</xdr:rowOff>
    </xdr:to>
    <xdr:cxnSp macro="">
      <xdr:nvCxnSpPr>
        <xdr:cNvPr id="338" name="直線コネクタ 337"/>
        <xdr:cNvCxnSpPr/>
      </xdr:nvCxnSpPr>
      <xdr:spPr>
        <a:xfrm flipV="1">
          <a:off x="13512800" y="10277928"/>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159795</xdr:rowOff>
    </xdr:from>
    <xdr:ext cx="762000" cy="259045"/>
    <xdr:sp macro="" textlink="">
      <xdr:nvSpPr>
        <xdr:cNvPr id="340" name="テキスト ボックス 339"/>
        <xdr:cNvSpPr txBox="1"/>
      </xdr:nvSpPr>
      <xdr:spPr>
        <a:xfrm>
          <a:off x="14020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42" name="テキスト ボックス 341"/>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34351</xdr:rowOff>
    </xdr:from>
    <xdr:to>
      <xdr:col>81</xdr:col>
      <xdr:colOff>95250</xdr:colOff>
      <xdr:row>60</xdr:row>
      <xdr:rowOff>135951</xdr:rowOff>
    </xdr:to>
    <xdr:sp macro="" textlink="">
      <xdr:nvSpPr>
        <xdr:cNvPr id="348" name="楕円 347"/>
        <xdr:cNvSpPr/>
      </xdr:nvSpPr>
      <xdr:spPr>
        <a:xfrm>
          <a:off x="16967200" y="103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50878</xdr:rowOff>
    </xdr:from>
    <xdr:ext cx="762000" cy="259045"/>
    <xdr:sp macro="" textlink="">
      <xdr:nvSpPr>
        <xdr:cNvPr id="349" name="定員管理の状況該当値テキスト"/>
        <xdr:cNvSpPr txBox="1"/>
      </xdr:nvSpPr>
      <xdr:spPr>
        <a:xfrm>
          <a:off x="17106900" y="101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162137</xdr:rowOff>
    </xdr:from>
    <xdr:to>
      <xdr:col>77</xdr:col>
      <xdr:colOff>95250</xdr:colOff>
      <xdr:row>60</xdr:row>
      <xdr:rowOff>92287</xdr:rowOff>
    </xdr:to>
    <xdr:sp macro="" textlink="">
      <xdr:nvSpPr>
        <xdr:cNvPr id="350" name="楕円 349"/>
        <xdr:cNvSpPr/>
      </xdr:nvSpPr>
      <xdr:spPr>
        <a:xfrm>
          <a:off x="16129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102464</xdr:rowOff>
    </xdr:from>
    <xdr:ext cx="736600" cy="259045"/>
    <xdr:sp macro="" textlink="">
      <xdr:nvSpPr>
        <xdr:cNvPr id="351" name="テキスト ボックス 350"/>
        <xdr:cNvSpPr txBox="1"/>
      </xdr:nvSpPr>
      <xdr:spPr>
        <a:xfrm>
          <a:off x="15798800" y="1004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133410</xdr:rowOff>
    </xdr:from>
    <xdr:to>
      <xdr:col>73</xdr:col>
      <xdr:colOff>44450</xdr:colOff>
      <xdr:row>60</xdr:row>
      <xdr:rowOff>63560</xdr:rowOff>
    </xdr:to>
    <xdr:sp macro="" textlink="">
      <xdr:nvSpPr>
        <xdr:cNvPr id="352" name="楕円 351"/>
        <xdr:cNvSpPr/>
      </xdr:nvSpPr>
      <xdr:spPr>
        <a:xfrm>
          <a:off x="15240000" y="102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73737</xdr:rowOff>
    </xdr:from>
    <xdr:ext cx="762000" cy="259045"/>
    <xdr:sp macro="" textlink="">
      <xdr:nvSpPr>
        <xdr:cNvPr id="353" name="テキスト ボックス 352"/>
        <xdr:cNvSpPr txBox="1"/>
      </xdr:nvSpPr>
      <xdr:spPr>
        <a:xfrm>
          <a:off x="14909800" y="100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111578</xdr:rowOff>
    </xdr:from>
    <xdr:to>
      <xdr:col>68</xdr:col>
      <xdr:colOff>203200</xdr:colOff>
      <xdr:row>60</xdr:row>
      <xdr:rowOff>41728</xdr:rowOff>
    </xdr:to>
    <xdr:sp macro="" textlink="">
      <xdr:nvSpPr>
        <xdr:cNvPr id="354" name="楕円 353"/>
        <xdr:cNvSpPr/>
      </xdr:nvSpPr>
      <xdr:spPr>
        <a:xfrm>
          <a:off x="14351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51905</xdr:rowOff>
    </xdr:from>
    <xdr:ext cx="762000" cy="259045"/>
    <xdr:sp macro="" textlink="">
      <xdr:nvSpPr>
        <xdr:cNvPr id="355" name="テキスト ボックス 354"/>
        <xdr:cNvSpPr txBox="1"/>
      </xdr:nvSpPr>
      <xdr:spPr>
        <a:xfrm>
          <a:off x="14020800" y="999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116175</xdr:rowOff>
    </xdr:from>
    <xdr:to>
      <xdr:col>64</xdr:col>
      <xdr:colOff>152400</xdr:colOff>
      <xdr:row>60</xdr:row>
      <xdr:rowOff>46325</xdr:rowOff>
    </xdr:to>
    <xdr:sp macro="" textlink="">
      <xdr:nvSpPr>
        <xdr:cNvPr id="356" name="楕円 355"/>
        <xdr:cNvSpPr/>
      </xdr:nvSpPr>
      <xdr:spPr>
        <a:xfrm>
          <a:off x="13462000" y="1023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56502</xdr:rowOff>
    </xdr:from>
    <xdr:ext cx="762000" cy="259045"/>
    <xdr:sp macro="" textlink="">
      <xdr:nvSpPr>
        <xdr:cNvPr id="357" name="テキスト ボックス 356"/>
        <xdr:cNvSpPr txBox="1"/>
      </xdr:nvSpPr>
      <xdr:spPr>
        <a:xfrm>
          <a:off x="13131800" y="100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中学校をはじめとする公共施設の老朽化対策事業等のほか、現在事業を進めている特定環境保全公共下水道事業をはじめ、次期ごみ処理施設整備事業や消防署建替え事業等に係る地方債償還額の増加により、今年度以降も徐々に上昇していく見込みである。</a:t>
          </a:r>
        </a:p>
        <a:p>
          <a:r>
            <a:rPr kumimoji="1" lang="ja-JP" altLang="en-US" sz="1300">
              <a:latin typeface="ＭＳ Ｐゴシック" panose="020B0600070205080204" pitchFamily="50" charset="-128"/>
              <a:ea typeface="ＭＳ Ｐゴシック" panose="020B0600070205080204" pitchFamily="50" charset="-128"/>
            </a:rPr>
            <a:t>　すでに計画している事業以外の投資的事業を抑え、今後も地方債の新規発行を極力抑制することに加え、できる限り交付税措置の高い有利な起債を活用していく。また、下水道事業における使用料等受益者負担の適正化を図ることにより公営企業会計への補助金の増加抑制に努める。</a:t>
          </a:r>
        </a:p>
      </xdr:txBody>
    </xdr:sp>
    <xdr:clientData/>
  </xdr:twoCellAnchor>
  <xdr:oneCellAnchor>
    <xdr:from>
      <xdr:col>61</xdr:col>
      <xdr:colOff>6350</xdr:colOff>
      <xdr:row>32</xdr:row>
      <xdr:rowOff>101600</xdr:rowOff>
    </xdr:from>
    <xdr:ext cx="298543" cy="225703"/>
    <xdr:sp macro="" textlink="">
      <xdr:nvSpPr>
        <xdr:cNvPr id="371" name="テキスト ボックス 37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137054</xdr:rowOff>
    </xdr:from>
    <xdr:to>
      <xdr:col>81</xdr:col>
      <xdr:colOff>44450</xdr:colOff>
      <xdr:row>41</xdr:row>
      <xdr:rowOff>5821</xdr:rowOff>
    </xdr:to>
    <xdr:cxnSp macro="">
      <xdr:nvCxnSpPr>
        <xdr:cNvPr id="395" name="直線コネクタ 394"/>
        <xdr:cNvCxnSpPr/>
      </xdr:nvCxnSpPr>
      <xdr:spPr>
        <a:xfrm>
          <a:off x="16179800" y="6995054"/>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42456</xdr:rowOff>
    </xdr:from>
    <xdr:ext cx="762000" cy="259045"/>
    <xdr:sp macro="" textlink="">
      <xdr:nvSpPr>
        <xdr:cNvPr id="396" name="公債費負担の状況平均値テキスト"/>
        <xdr:cNvSpPr txBox="1"/>
      </xdr:nvSpPr>
      <xdr:spPr>
        <a:xfrm>
          <a:off x="17106900" y="672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116946</xdr:rowOff>
    </xdr:from>
    <xdr:to>
      <xdr:col>77</xdr:col>
      <xdr:colOff>44450</xdr:colOff>
      <xdr:row>40</xdr:row>
      <xdr:rowOff>137054</xdr:rowOff>
    </xdr:to>
    <xdr:cxnSp macro="">
      <xdr:nvCxnSpPr>
        <xdr:cNvPr id="398" name="直線コネクタ 397"/>
        <xdr:cNvCxnSpPr/>
      </xdr:nvCxnSpPr>
      <xdr:spPr>
        <a:xfrm>
          <a:off x="15290800" y="697494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400" name="テキスト ボックス 399"/>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116946</xdr:rowOff>
    </xdr:from>
    <xdr:to>
      <xdr:col>72</xdr:col>
      <xdr:colOff>203200</xdr:colOff>
      <xdr:row>40</xdr:row>
      <xdr:rowOff>116946</xdr:rowOff>
    </xdr:to>
    <xdr:cxnSp macro="">
      <xdr:nvCxnSpPr>
        <xdr:cNvPr id="401" name="直線コネクタ 400"/>
        <xdr:cNvCxnSpPr/>
      </xdr:nvCxnSpPr>
      <xdr:spPr>
        <a:xfrm>
          <a:off x="14401800" y="69749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3" name="テキスト ボックス 402"/>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116946</xdr:rowOff>
    </xdr:from>
    <xdr:to>
      <xdr:col>68</xdr:col>
      <xdr:colOff>152400</xdr:colOff>
      <xdr:row>41</xdr:row>
      <xdr:rowOff>15875</xdr:rowOff>
    </xdr:to>
    <xdr:cxnSp macro="">
      <xdr:nvCxnSpPr>
        <xdr:cNvPr id="404" name="直線コネクタ 403"/>
        <xdr:cNvCxnSpPr/>
      </xdr:nvCxnSpPr>
      <xdr:spPr>
        <a:xfrm flipV="1">
          <a:off x="13512800" y="6974946"/>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6" name="テキスト ボックス 405"/>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36635</xdr:rowOff>
    </xdr:from>
    <xdr:ext cx="762000" cy="259045"/>
    <xdr:sp macro="" textlink="">
      <xdr:nvSpPr>
        <xdr:cNvPr id="408" name="テキスト ボックス 407"/>
        <xdr:cNvSpPr txBox="1"/>
      </xdr:nvSpPr>
      <xdr:spPr>
        <a:xfrm>
          <a:off x="13131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126471</xdr:rowOff>
    </xdr:from>
    <xdr:to>
      <xdr:col>81</xdr:col>
      <xdr:colOff>95250</xdr:colOff>
      <xdr:row>41</xdr:row>
      <xdr:rowOff>56621</xdr:rowOff>
    </xdr:to>
    <xdr:sp macro="" textlink="">
      <xdr:nvSpPr>
        <xdr:cNvPr id="414" name="楕円 413"/>
        <xdr:cNvSpPr/>
      </xdr:nvSpPr>
      <xdr:spPr>
        <a:xfrm>
          <a:off x="16967200" y="69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98548</xdr:rowOff>
    </xdr:from>
    <xdr:ext cx="762000" cy="259045"/>
    <xdr:sp macro="" textlink="">
      <xdr:nvSpPr>
        <xdr:cNvPr id="415" name="公債費負担の状況該当値テキスト"/>
        <xdr:cNvSpPr txBox="1"/>
      </xdr:nvSpPr>
      <xdr:spPr>
        <a:xfrm>
          <a:off x="17106900" y="695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86254</xdr:rowOff>
    </xdr:from>
    <xdr:to>
      <xdr:col>77</xdr:col>
      <xdr:colOff>95250</xdr:colOff>
      <xdr:row>41</xdr:row>
      <xdr:rowOff>16404</xdr:rowOff>
    </xdr:to>
    <xdr:sp macro="" textlink="">
      <xdr:nvSpPr>
        <xdr:cNvPr id="416" name="楕円 415"/>
        <xdr:cNvSpPr/>
      </xdr:nvSpPr>
      <xdr:spPr>
        <a:xfrm>
          <a:off x="16129000" y="69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1181</xdr:rowOff>
    </xdr:from>
    <xdr:ext cx="736600" cy="259045"/>
    <xdr:sp macro="" textlink="">
      <xdr:nvSpPr>
        <xdr:cNvPr id="417" name="テキスト ボックス 416"/>
        <xdr:cNvSpPr txBox="1"/>
      </xdr:nvSpPr>
      <xdr:spPr>
        <a:xfrm>
          <a:off x="15798800" y="703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66146</xdr:rowOff>
    </xdr:from>
    <xdr:to>
      <xdr:col>73</xdr:col>
      <xdr:colOff>44450</xdr:colOff>
      <xdr:row>40</xdr:row>
      <xdr:rowOff>167746</xdr:rowOff>
    </xdr:to>
    <xdr:sp macro="" textlink="">
      <xdr:nvSpPr>
        <xdr:cNvPr id="418" name="楕円 417"/>
        <xdr:cNvSpPr/>
      </xdr:nvSpPr>
      <xdr:spPr>
        <a:xfrm>
          <a:off x="15240000" y="69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152523</xdr:rowOff>
    </xdr:from>
    <xdr:ext cx="762000" cy="259045"/>
    <xdr:sp macro="" textlink="">
      <xdr:nvSpPr>
        <xdr:cNvPr id="419" name="テキスト ボックス 418"/>
        <xdr:cNvSpPr txBox="1"/>
      </xdr:nvSpPr>
      <xdr:spPr>
        <a:xfrm>
          <a:off x="14909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66146</xdr:rowOff>
    </xdr:from>
    <xdr:to>
      <xdr:col>68</xdr:col>
      <xdr:colOff>203200</xdr:colOff>
      <xdr:row>40</xdr:row>
      <xdr:rowOff>167746</xdr:rowOff>
    </xdr:to>
    <xdr:sp macro="" textlink="">
      <xdr:nvSpPr>
        <xdr:cNvPr id="420" name="楕円 419"/>
        <xdr:cNvSpPr/>
      </xdr:nvSpPr>
      <xdr:spPr>
        <a:xfrm>
          <a:off x="14351000" y="69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421" name="テキスト ボックス 420"/>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136525</xdr:rowOff>
    </xdr:from>
    <xdr:to>
      <xdr:col>64</xdr:col>
      <xdr:colOff>152400</xdr:colOff>
      <xdr:row>41</xdr:row>
      <xdr:rowOff>66675</xdr:rowOff>
    </xdr:to>
    <xdr:sp macro="" textlink="">
      <xdr:nvSpPr>
        <xdr:cNvPr id="422" name="楕円 421"/>
        <xdr:cNvSpPr/>
      </xdr:nvSpPr>
      <xdr:spPr>
        <a:xfrm>
          <a:off x="13462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51452</xdr:rowOff>
    </xdr:from>
    <xdr:ext cx="762000" cy="259045"/>
    <xdr:sp macro="" textlink="">
      <xdr:nvSpPr>
        <xdr:cNvPr id="423" name="テキスト ボックス 422"/>
        <xdr:cNvSpPr txBox="1"/>
      </xdr:nvSpPr>
      <xdr:spPr>
        <a:xfrm>
          <a:off x="13131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地方債現在高や公営企業債等繰入見込額等が増加したものの、標準財政規模や充当可能基金が増加したため、将来負担比率は前年度より</a:t>
          </a:r>
          <a:r>
            <a:rPr kumimoji="1" lang="en-US" altLang="ja-JP" sz="1200">
              <a:latin typeface="ＭＳ Ｐゴシック" panose="020B0600070205080204" pitchFamily="50" charset="-128"/>
              <a:ea typeface="ＭＳ Ｐゴシック" panose="020B0600070205080204" pitchFamily="50" charset="-128"/>
            </a:rPr>
            <a:t>7.3</a:t>
          </a:r>
          <a:r>
            <a:rPr kumimoji="1" lang="ja-JP" altLang="en-US" sz="1200">
              <a:latin typeface="ＭＳ Ｐゴシック" panose="020B0600070205080204" pitchFamily="50" charset="-128"/>
              <a:ea typeface="ＭＳ Ｐゴシック" panose="020B0600070205080204" pitchFamily="50" charset="-128"/>
            </a:rPr>
            <a:t>ポイント減少したが、全国、類似団体又は県平均と比較すると、非常に高い数値が続いている。</a:t>
          </a:r>
        </a:p>
        <a:p>
          <a:r>
            <a:rPr kumimoji="1" lang="ja-JP" altLang="en-US" sz="1200">
              <a:latin typeface="ＭＳ Ｐゴシック" panose="020B0600070205080204" pitchFamily="50" charset="-128"/>
              <a:ea typeface="ＭＳ Ｐゴシック" panose="020B0600070205080204" pitchFamily="50" charset="-128"/>
            </a:rPr>
            <a:t>　今後は、現在事業を進めている次期ごみ処理施設整備事業や消防署建替え事業等の実施に伴い、将来負担比率はさらに上昇していく見込みであるため、すでに計画している事業以外の投資的事業を極力抑制しつつ、市川町公共施設等総合管理計画に基づき、施設のあり方の見直しを等を含めトータルコストの縮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7" name="テキスト ボックス 43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25702</xdr:rowOff>
    </xdr:from>
    <xdr:to>
      <xdr:col>81</xdr:col>
      <xdr:colOff>44450</xdr:colOff>
      <xdr:row>18</xdr:row>
      <xdr:rowOff>109583</xdr:rowOff>
    </xdr:to>
    <xdr:cxnSp macro="">
      <xdr:nvCxnSpPr>
        <xdr:cNvPr id="459" name="直線コネクタ 458"/>
        <xdr:cNvCxnSpPr/>
      </xdr:nvCxnSpPr>
      <xdr:spPr>
        <a:xfrm flipV="1">
          <a:off x="16179800" y="3111802"/>
          <a:ext cx="838200" cy="8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60"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1" name="フローチャート: 判断 46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109583</xdr:rowOff>
    </xdr:from>
    <xdr:to>
      <xdr:col>77</xdr:col>
      <xdr:colOff>44450</xdr:colOff>
      <xdr:row>18</xdr:row>
      <xdr:rowOff>145203</xdr:rowOff>
    </xdr:to>
    <xdr:cxnSp macro="">
      <xdr:nvCxnSpPr>
        <xdr:cNvPr id="462" name="直線コネクタ 461"/>
        <xdr:cNvCxnSpPr/>
      </xdr:nvCxnSpPr>
      <xdr:spPr>
        <a:xfrm flipV="1">
          <a:off x="15290800" y="3195683"/>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3" name="フローチャート: 判断 46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4" name="テキスト ボックス 46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145203</xdr:rowOff>
    </xdr:from>
    <xdr:to>
      <xdr:col>72</xdr:col>
      <xdr:colOff>203200</xdr:colOff>
      <xdr:row>19</xdr:row>
      <xdr:rowOff>125428</xdr:rowOff>
    </xdr:to>
    <xdr:cxnSp macro="">
      <xdr:nvCxnSpPr>
        <xdr:cNvPr id="465" name="直線コネクタ 464"/>
        <xdr:cNvCxnSpPr/>
      </xdr:nvCxnSpPr>
      <xdr:spPr>
        <a:xfrm flipV="1">
          <a:off x="14401800" y="3231303"/>
          <a:ext cx="8890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66" name="フローチャート: 判断 465"/>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7" name="テキスト ボックス 466"/>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125428</xdr:rowOff>
    </xdr:from>
    <xdr:to>
      <xdr:col>68</xdr:col>
      <xdr:colOff>152400</xdr:colOff>
      <xdr:row>19</xdr:row>
      <xdr:rowOff>142663</xdr:rowOff>
    </xdr:to>
    <xdr:cxnSp macro="">
      <xdr:nvCxnSpPr>
        <xdr:cNvPr id="468" name="直線コネクタ 467"/>
        <xdr:cNvCxnSpPr/>
      </xdr:nvCxnSpPr>
      <xdr:spPr>
        <a:xfrm flipV="1">
          <a:off x="13512800" y="3382978"/>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132140</xdr:rowOff>
    </xdr:from>
    <xdr:to>
      <xdr:col>68</xdr:col>
      <xdr:colOff>203200</xdr:colOff>
      <xdr:row>15</xdr:row>
      <xdr:rowOff>62290</xdr:rowOff>
    </xdr:to>
    <xdr:sp macro="" textlink="">
      <xdr:nvSpPr>
        <xdr:cNvPr id="469" name="フローチャート: 判断 468"/>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70" name="テキスト ボックス 469"/>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71" name="フローチャート: 判断 470"/>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72" name="テキスト ボックス 471"/>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3" name="テキスト ボックス 47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4" name="テキスト ボックス 47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5" name="テキスト ボックス 47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6" name="テキスト ボックス 47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7" name="テキスト ボックス 47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146352</xdr:rowOff>
    </xdr:from>
    <xdr:to>
      <xdr:col>81</xdr:col>
      <xdr:colOff>95250</xdr:colOff>
      <xdr:row>18</xdr:row>
      <xdr:rowOff>76502</xdr:rowOff>
    </xdr:to>
    <xdr:sp macro="" textlink="">
      <xdr:nvSpPr>
        <xdr:cNvPr id="478" name="楕円 477"/>
        <xdr:cNvSpPr/>
      </xdr:nvSpPr>
      <xdr:spPr>
        <a:xfrm>
          <a:off x="16967200" y="306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118429</xdr:rowOff>
    </xdr:from>
    <xdr:ext cx="762000" cy="259045"/>
    <xdr:sp macro="" textlink="">
      <xdr:nvSpPr>
        <xdr:cNvPr id="479" name="将来負担の状況該当値テキスト"/>
        <xdr:cNvSpPr txBox="1"/>
      </xdr:nvSpPr>
      <xdr:spPr>
        <a:xfrm>
          <a:off x="17106900" y="3033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58783</xdr:rowOff>
    </xdr:from>
    <xdr:to>
      <xdr:col>77</xdr:col>
      <xdr:colOff>95250</xdr:colOff>
      <xdr:row>18</xdr:row>
      <xdr:rowOff>160383</xdr:rowOff>
    </xdr:to>
    <xdr:sp macro="" textlink="">
      <xdr:nvSpPr>
        <xdr:cNvPr id="480" name="楕円 479"/>
        <xdr:cNvSpPr/>
      </xdr:nvSpPr>
      <xdr:spPr>
        <a:xfrm>
          <a:off x="16129000" y="31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145160</xdr:rowOff>
    </xdr:from>
    <xdr:ext cx="736600" cy="259045"/>
    <xdr:sp macro="" textlink="">
      <xdr:nvSpPr>
        <xdr:cNvPr id="481" name="テキスト ボックス 480"/>
        <xdr:cNvSpPr txBox="1"/>
      </xdr:nvSpPr>
      <xdr:spPr>
        <a:xfrm>
          <a:off x="15798800" y="3231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94403</xdr:rowOff>
    </xdr:from>
    <xdr:to>
      <xdr:col>73</xdr:col>
      <xdr:colOff>44450</xdr:colOff>
      <xdr:row>19</xdr:row>
      <xdr:rowOff>24554</xdr:rowOff>
    </xdr:to>
    <xdr:sp macro="" textlink="">
      <xdr:nvSpPr>
        <xdr:cNvPr id="482" name="楕円 481"/>
        <xdr:cNvSpPr/>
      </xdr:nvSpPr>
      <xdr:spPr>
        <a:xfrm>
          <a:off x="15240000" y="31805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9330</xdr:rowOff>
    </xdr:from>
    <xdr:ext cx="762000" cy="259045"/>
    <xdr:sp macro="" textlink="">
      <xdr:nvSpPr>
        <xdr:cNvPr id="483" name="テキスト ボックス 482"/>
        <xdr:cNvSpPr txBox="1"/>
      </xdr:nvSpPr>
      <xdr:spPr>
        <a:xfrm>
          <a:off x="14909800" y="326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74628</xdr:rowOff>
    </xdr:from>
    <xdr:to>
      <xdr:col>68</xdr:col>
      <xdr:colOff>203200</xdr:colOff>
      <xdr:row>20</xdr:row>
      <xdr:rowOff>4778</xdr:rowOff>
    </xdr:to>
    <xdr:sp macro="" textlink="">
      <xdr:nvSpPr>
        <xdr:cNvPr id="484" name="楕円 483"/>
        <xdr:cNvSpPr/>
      </xdr:nvSpPr>
      <xdr:spPr>
        <a:xfrm>
          <a:off x="14351000" y="333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161005</xdr:rowOff>
    </xdr:from>
    <xdr:ext cx="762000" cy="259045"/>
    <xdr:sp macro="" textlink="">
      <xdr:nvSpPr>
        <xdr:cNvPr id="485" name="テキスト ボックス 484"/>
        <xdr:cNvSpPr txBox="1"/>
      </xdr:nvSpPr>
      <xdr:spPr>
        <a:xfrm>
          <a:off x="14020800" y="341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91863</xdr:rowOff>
    </xdr:from>
    <xdr:to>
      <xdr:col>64</xdr:col>
      <xdr:colOff>152400</xdr:colOff>
      <xdr:row>20</xdr:row>
      <xdr:rowOff>22013</xdr:rowOff>
    </xdr:to>
    <xdr:sp macro="" textlink="">
      <xdr:nvSpPr>
        <xdr:cNvPr id="486" name="楕円 485"/>
        <xdr:cNvSpPr/>
      </xdr:nvSpPr>
      <xdr:spPr>
        <a:xfrm>
          <a:off x="13462000" y="334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6790</xdr:rowOff>
    </xdr:from>
    <xdr:ext cx="762000" cy="259045"/>
    <xdr:sp macro="" textlink="">
      <xdr:nvSpPr>
        <xdr:cNvPr id="487" name="テキスト ボックス 486"/>
        <xdr:cNvSpPr txBox="1"/>
      </xdr:nvSpPr>
      <xdr:spPr>
        <a:xfrm>
          <a:off x="13131800" y="34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10,897
10,745
82.67
7,012,663
6,824,349
188,099
3,931,460
6,545,076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人事院勧告による給与改正等に伴い人件費総額は増加したものの、経常一般の歳入の増に伴い、前年度と比べ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ポイント低下した。　しかし、類似団体を上回る状況が続いているため、更なる行財政改革の推進により人件費の抑制する必要があり、施設の広域化等により、人件費の削減を図っていく方針である。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85090</xdr:rowOff>
    </xdr:from>
    <xdr:to>
      <xdr:col>24</xdr:col>
      <xdr:colOff>25400</xdr:colOff>
      <xdr:row>38</xdr:row>
      <xdr:rowOff>12700</xdr:rowOff>
    </xdr:to>
    <xdr:cxnSp macro="">
      <xdr:nvCxnSpPr>
        <xdr:cNvPr id="66" name="直線コネクタ 65"/>
        <xdr:cNvCxnSpPr/>
      </xdr:nvCxnSpPr>
      <xdr:spPr>
        <a:xfrm flipV="1">
          <a:off x="3987800" y="64287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130810</xdr:rowOff>
    </xdr:from>
    <xdr:to>
      <xdr:col>19</xdr:col>
      <xdr:colOff>187325</xdr:colOff>
      <xdr:row>38</xdr:row>
      <xdr:rowOff>12700</xdr:rowOff>
    </xdr:to>
    <xdr:cxnSp macro="">
      <xdr:nvCxnSpPr>
        <xdr:cNvPr id="69" name="直線コネクタ 68"/>
        <xdr:cNvCxnSpPr/>
      </xdr:nvCxnSpPr>
      <xdr:spPr>
        <a:xfrm>
          <a:off x="3098800" y="6474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130810</xdr:rowOff>
    </xdr:from>
    <xdr:to>
      <xdr:col>15</xdr:col>
      <xdr:colOff>98425</xdr:colOff>
      <xdr:row>38</xdr:row>
      <xdr:rowOff>58420</xdr:rowOff>
    </xdr:to>
    <xdr:cxnSp macro="">
      <xdr:nvCxnSpPr>
        <xdr:cNvPr id="72" name="直線コネクタ 71"/>
        <xdr:cNvCxnSpPr/>
      </xdr:nvCxnSpPr>
      <xdr:spPr>
        <a:xfrm flipV="1">
          <a:off x="2209800" y="64744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38</xdr:row>
      <xdr:rowOff>58420</xdr:rowOff>
    </xdr:to>
    <xdr:cxnSp macro="">
      <xdr:nvCxnSpPr>
        <xdr:cNvPr id="75" name="直線コネクタ 74"/>
        <xdr:cNvCxnSpPr/>
      </xdr:nvCxnSpPr>
      <xdr:spPr>
        <a:xfrm>
          <a:off x="1320800" y="63982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85" name="楕円 84"/>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6367</xdr:rowOff>
    </xdr:from>
    <xdr:ext cx="762000" cy="259045"/>
    <xdr:sp macro="" textlink="">
      <xdr:nvSpPr>
        <xdr:cNvPr id="86" name="人件費該当値テキスト"/>
        <xdr:cNvSpPr txBox="1"/>
      </xdr:nvSpPr>
      <xdr:spPr>
        <a:xfrm>
          <a:off x="49149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80010</xdr:rowOff>
    </xdr:from>
    <xdr:to>
      <xdr:col>15</xdr:col>
      <xdr:colOff>149225</xdr:colOff>
      <xdr:row>38</xdr:row>
      <xdr:rowOff>10160</xdr:rowOff>
    </xdr:to>
    <xdr:sp macro="" textlink="">
      <xdr:nvSpPr>
        <xdr:cNvPr id="89" name="楕円 88"/>
        <xdr:cNvSpPr/>
      </xdr:nvSpPr>
      <xdr:spPr>
        <a:xfrm>
          <a:off x="3048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166387</xdr:rowOff>
    </xdr:from>
    <xdr:ext cx="762000" cy="259045"/>
    <xdr:sp macro="" textlink="">
      <xdr:nvSpPr>
        <xdr:cNvPr id="90" name="テキスト ボックス 89"/>
        <xdr:cNvSpPr txBox="1"/>
      </xdr:nvSpPr>
      <xdr:spPr>
        <a:xfrm>
          <a:off x="2717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91" name="楕円 90"/>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2" name="テキスト ボックス 91"/>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ポイント上昇したものの、類似団体平均より低い水準で推移している。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今後は、物価高騰の影響等により施設の維持管理をはじめとする経費の増加が見込まれるため、引き続き内部経費を見直すなど物件費の抑制に努める。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98425</xdr:rowOff>
    </xdr:from>
    <xdr:to>
      <xdr:col>82</xdr:col>
      <xdr:colOff>107950</xdr:colOff>
      <xdr:row>15</xdr:row>
      <xdr:rowOff>12700</xdr:rowOff>
    </xdr:to>
    <xdr:cxnSp macro="">
      <xdr:nvCxnSpPr>
        <xdr:cNvPr id="123" name="直線コネクタ 122"/>
        <xdr:cNvCxnSpPr/>
      </xdr:nvCxnSpPr>
      <xdr:spPr>
        <a:xfrm>
          <a:off x="15671800" y="249872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98425</xdr:rowOff>
    </xdr:from>
    <xdr:to>
      <xdr:col>78</xdr:col>
      <xdr:colOff>69850</xdr:colOff>
      <xdr:row>14</xdr:row>
      <xdr:rowOff>115570</xdr:rowOff>
    </xdr:to>
    <xdr:cxnSp macro="">
      <xdr:nvCxnSpPr>
        <xdr:cNvPr id="126" name="直線コネクタ 125"/>
        <xdr:cNvCxnSpPr/>
      </xdr:nvCxnSpPr>
      <xdr:spPr>
        <a:xfrm flipV="1">
          <a:off x="14782800" y="24987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29845</xdr:rowOff>
    </xdr:from>
    <xdr:to>
      <xdr:col>73</xdr:col>
      <xdr:colOff>180975</xdr:colOff>
      <xdr:row>14</xdr:row>
      <xdr:rowOff>115570</xdr:rowOff>
    </xdr:to>
    <xdr:cxnSp macro="">
      <xdr:nvCxnSpPr>
        <xdr:cNvPr id="129" name="直線コネクタ 128"/>
        <xdr:cNvCxnSpPr/>
      </xdr:nvCxnSpPr>
      <xdr:spPr>
        <a:xfrm>
          <a:off x="13893800" y="24301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29845</xdr:rowOff>
    </xdr:from>
    <xdr:to>
      <xdr:col>69</xdr:col>
      <xdr:colOff>92075</xdr:colOff>
      <xdr:row>15</xdr:row>
      <xdr:rowOff>29845</xdr:rowOff>
    </xdr:to>
    <xdr:cxnSp macro="">
      <xdr:nvCxnSpPr>
        <xdr:cNvPr id="132" name="直線コネクタ 131"/>
        <xdr:cNvCxnSpPr/>
      </xdr:nvCxnSpPr>
      <xdr:spPr>
        <a:xfrm flipV="1">
          <a:off x="13004800" y="243014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34" name="テキスト ボックス 133"/>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133350</xdr:rowOff>
    </xdr:from>
    <xdr:to>
      <xdr:col>82</xdr:col>
      <xdr:colOff>158750</xdr:colOff>
      <xdr:row>15</xdr:row>
      <xdr:rowOff>63500</xdr:rowOff>
    </xdr:to>
    <xdr:sp macro="" textlink="">
      <xdr:nvSpPr>
        <xdr:cNvPr id="142" name="楕円 141"/>
        <xdr:cNvSpPr/>
      </xdr:nvSpPr>
      <xdr:spPr>
        <a:xfrm>
          <a:off x="164592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149877</xdr:rowOff>
    </xdr:from>
    <xdr:ext cx="762000" cy="259045"/>
    <xdr:sp macro="" textlink="">
      <xdr:nvSpPr>
        <xdr:cNvPr id="143" name="物件費該当値テキスト"/>
        <xdr:cNvSpPr txBox="1"/>
      </xdr:nvSpPr>
      <xdr:spPr>
        <a:xfrm>
          <a:off x="165989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47625</xdr:rowOff>
    </xdr:from>
    <xdr:to>
      <xdr:col>78</xdr:col>
      <xdr:colOff>120650</xdr:colOff>
      <xdr:row>14</xdr:row>
      <xdr:rowOff>149225</xdr:rowOff>
    </xdr:to>
    <xdr:sp macro="" textlink="">
      <xdr:nvSpPr>
        <xdr:cNvPr id="144" name="楕円 143"/>
        <xdr:cNvSpPr/>
      </xdr:nvSpPr>
      <xdr:spPr>
        <a:xfrm>
          <a:off x="15621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159402</xdr:rowOff>
    </xdr:from>
    <xdr:ext cx="736600" cy="259045"/>
    <xdr:sp macro="" textlink="">
      <xdr:nvSpPr>
        <xdr:cNvPr id="145" name="テキスト ボックス 144"/>
        <xdr:cNvSpPr txBox="1"/>
      </xdr:nvSpPr>
      <xdr:spPr>
        <a:xfrm>
          <a:off x="15290800" y="2216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64770</xdr:rowOff>
    </xdr:from>
    <xdr:to>
      <xdr:col>74</xdr:col>
      <xdr:colOff>31750</xdr:colOff>
      <xdr:row>14</xdr:row>
      <xdr:rowOff>166370</xdr:rowOff>
    </xdr:to>
    <xdr:sp macro="" textlink="">
      <xdr:nvSpPr>
        <xdr:cNvPr id="146" name="楕円 145"/>
        <xdr:cNvSpPr/>
      </xdr:nvSpPr>
      <xdr:spPr>
        <a:xfrm>
          <a:off x="14732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5097</xdr:rowOff>
    </xdr:from>
    <xdr:ext cx="762000" cy="259045"/>
    <xdr:sp macro="" textlink="">
      <xdr:nvSpPr>
        <xdr:cNvPr id="147" name="テキスト ボックス 146"/>
        <xdr:cNvSpPr txBox="1"/>
      </xdr:nvSpPr>
      <xdr:spPr>
        <a:xfrm>
          <a:off x="14401800" y="223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150495</xdr:rowOff>
    </xdr:from>
    <xdr:to>
      <xdr:col>69</xdr:col>
      <xdr:colOff>142875</xdr:colOff>
      <xdr:row>14</xdr:row>
      <xdr:rowOff>80645</xdr:rowOff>
    </xdr:to>
    <xdr:sp macro="" textlink="">
      <xdr:nvSpPr>
        <xdr:cNvPr id="148" name="楕円 147"/>
        <xdr:cNvSpPr/>
      </xdr:nvSpPr>
      <xdr:spPr>
        <a:xfrm>
          <a:off x="13843000" y="2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90822</xdr:rowOff>
    </xdr:from>
    <xdr:ext cx="762000" cy="259045"/>
    <xdr:sp macro="" textlink="">
      <xdr:nvSpPr>
        <xdr:cNvPr id="149" name="テキスト ボックス 148"/>
        <xdr:cNvSpPr txBox="1"/>
      </xdr:nvSpPr>
      <xdr:spPr>
        <a:xfrm>
          <a:off x="13512800" y="214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150495</xdr:rowOff>
    </xdr:from>
    <xdr:to>
      <xdr:col>65</xdr:col>
      <xdr:colOff>53975</xdr:colOff>
      <xdr:row>15</xdr:row>
      <xdr:rowOff>80645</xdr:rowOff>
    </xdr:to>
    <xdr:sp macro="" textlink="">
      <xdr:nvSpPr>
        <xdr:cNvPr id="150" name="楕円 149"/>
        <xdr:cNvSpPr/>
      </xdr:nvSpPr>
      <xdr:spPr>
        <a:xfrm>
          <a:off x="12954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90822</xdr:rowOff>
    </xdr:from>
    <xdr:ext cx="762000" cy="259045"/>
    <xdr:sp macro="" textlink="">
      <xdr:nvSpPr>
        <xdr:cNvPr id="151" name="テキスト ボックス 150"/>
        <xdr:cNvSpPr txBox="1"/>
      </xdr:nvSpPr>
      <xdr:spPr>
        <a:xfrm>
          <a:off x="12623800" y="23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扶助費の総額は増加したものの、経常一般の歳入の増に伴い、前年度に比べて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ポイント低下し、類似団体平均と比べても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ポイント下回ている。</a:t>
          </a:r>
        </a:p>
        <a:p>
          <a:r>
            <a:rPr kumimoji="1" lang="ja-JP" altLang="en-US" sz="1300">
              <a:latin typeface="ＭＳ Ｐゴシック" panose="020B0600070205080204" pitchFamily="50" charset="-128"/>
              <a:ea typeface="ＭＳ Ｐゴシック" panose="020B0600070205080204" pitchFamily="50" charset="-128"/>
            </a:rPr>
            <a:t>　社会保障関連経費は町の努力で削減することが難しいが、資格審査等の適正化により、適正な水準の給付に努める。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107950</xdr:rowOff>
    </xdr:to>
    <xdr:cxnSp macro="">
      <xdr:nvCxnSpPr>
        <xdr:cNvPr id="184" name="直線コネクタ 183"/>
        <xdr:cNvCxnSpPr/>
      </xdr:nvCxnSpPr>
      <xdr:spPr>
        <a:xfrm flipV="1">
          <a:off x="3987800" y="95948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107950</xdr:rowOff>
    </xdr:to>
    <xdr:cxnSp macro="">
      <xdr:nvCxnSpPr>
        <xdr:cNvPr id="187" name="直線コネクタ 186"/>
        <xdr:cNvCxnSpPr/>
      </xdr:nvCxnSpPr>
      <xdr:spPr>
        <a:xfrm>
          <a:off x="3098800" y="9575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55</xdr:row>
      <xdr:rowOff>165100</xdr:rowOff>
    </xdr:to>
    <xdr:cxnSp macro="">
      <xdr:nvCxnSpPr>
        <xdr:cNvPr id="190" name="直線コネクタ 189"/>
        <xdr:cNvCxnSpPr/>
      </xdr:nvCxnSpPr>
      <xdr:spPr>
        <a:xfrm flipV="1">
          <a:off x="2209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2" name="テキスト ボックス 191"/>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12700</xdr:rowOff>
    </xdr:to>
    <xdr:cxnSp macro="">
      <xdr:nvCxnSpPr>
        <xdr:cNvPr id="193" name="直線コネクタ 192"/>
        <xdr:cNvCxnSpPr/>
      </xdr:nvCxnSpPr>
      <xdr:spPr>
        <a:xfrm flipV="1">
          <a:off x="1320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5" name="テキスト ボックス 194"/>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197" name="テキスト ボックス 196"/>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3" name="楕円 202"/>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04" name="扶助費該当値テキスト"/>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5" name="楕円 204"/>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206" name="テキスト ボックス 205"/>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7" name="楕円 206"/>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8" name="テキスト ボックス 207"/>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09" name="楕円 208"/>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10" name="テキスト ボックス 209"/>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1" name="楕円 210"/>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2" name="テキスト ボックス 211"/>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類似団体平均を下回る状況で推移していたが、国民健康保険事業、介護保険事業等への繰出金の増により、前年度と比べ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ポイント上昇し、類似団体を上回っている。今後も更なる高齢化に伴い、介護保険事業等の繰出金が増加すると見込まれるため、保険料等の適正化を図るなど経費の抑制に努める。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165100</xdr:rowOff>
    </xdr:to>
    <xdr:cxnSp macro="">
      <xdr:nvCxnSpPr>
        <xdr:cNvPr id="247" name="直線コネクタ 246"/>
        <xdr:cNvCxnSpPr/>
      </xdr:nvCxnSpPr>
      <xdr:spPr>
        <a:xfrm>
          <a:off x="15671800" y="9690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48" name="その他平均値テキスト"/>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121557</xdr:rowOff>
    </xdr:to>
    <xdr:cxnSp macro="">
      <xdr:nvCxnSpPr>
        <xdr:cNvPr id="250" name="直線コネクタ 249"/>
        <xdr:cNvCxnSpPr/>
      </xdr:nvCxnSpPr>
      <xdr:spPr>
        <a:xfrm flipV="1">
          <a:off x="14782800" y="9690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56</xdr:row>
      <xdr:rowOff>165100</xdr:rowOff>
    </xdr:to>
    <xdr:cxnSp macro="">
      <xdr:nvCxnSpPr>
        <xdr:cNvPr id="253" name="直線コネクタ 252"/>
        <xdr:cNvCxnSpPr/>
      </xdr:nvCxnSpPr>
      <xdr:spPr>
        <a:xfrm flipV="1">
          <a:off x="13893800" y="9722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15422</xdr:rowOff>
    </xdr:to>
    <xdr:cxnSp macro="">
      <xdr:nvCxnSpPr>
        <xdr:cNvPr id="256" name="直線コネクタ 255"/>
        <xdr:cNvCxnSpPr/>
      </xdr:nvCxnSpPr>
      <xdr:spPr>
        <a:xfrm flipV="1">
          <a:off x="13004800" y="9766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6" name="楕円 265"/>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67" name="その他該当値テキスト"/>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68" name="楕円 267"/>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69" name="テキスト ボックス 268"/>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0" name="楕円 269"/>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11084</xdr:rowOff>
    </xdr:from>
    <xdr:ext cx="762000" cy="259045"/>
    <xdr:sp macro="" textlink="">
      <xdr:nvSpPr>
        <xdr:cNvPr id="271" name="テキスト ボックス 270"/>
        <xdr:cNvSpPr txBox="1"/>
      </xdr:nvSpPr>
      <xdr:spPr>
        <a:xfrm>
          <a:off x="14401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2" name="楕円 271"/>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3" name="テキスト ボックス 272"/>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136072</xdr:rowOff>
    </xdr:from>
    <xdr:to>
      <xdr:col>65</xdr:col>
      <xdr:colOff>53975</xdr:colOff>
      <xdr:row>57</xdr:row>
      <xdr:rowOff>66222</xdr:rowOff>
    </xdr:to>
    <xdr:sp macro="" textlink="">
      <xdr:nvSpPr>
        <xdr:cNvPr id="274" name="楕円 273"/>
        <xdr:cNvSpPr/>
      </xdr:nvSpPr>
      <xdr:spPr>
        <a:xfrm>
          <a:off x="12954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76399</xdr:rowOff>
    </xdr:from>
    <xdr:ext cx="762000" cy="259045"/>
    <xdr:sp macro="" textlink="">
      <xdr:nvSpPr>
        <xdr:cNvPr id="275" name="テキスト ボックス 274"/>
        <xdr:cNvSpPr txBox="1"/>
      </xdr:nvSpPr>
      <xdr:spPr>
        <a:xfrm>
          <a:off x="12623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類似団体平均を上回る状況で推移していたが、前年度から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ポイント低下し、類似団体平均と同値になった。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下水道事業への補助金の増に伴い上昇が見込まれることから、今後も行政としての経費負担のあり方や、公益性の観点を検証し、適正な給付に努めていく。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36</xdr:row>
      <xdr:rowOff>155575</xdr:rowOff>
    </xdr:to>
    <xdr:cxnSp macro="">
      <xdr:nvCxnSpPr>
        <xdr:cNvPr id="312" name="直線コネクタ 311"/>
        <xdr:cNvCxnSpPr/>
      </xdr:nvCxnSpPr>
      <xdr:spPr>
        <a:xfrm flipV="1">
          <a:off x="15671800" y="62992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3" name="補助費等平均値テキスト"/>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50800</xdr:rowOff>
    </xdr:from>
    <xdr:to>
      <xdr:col>78</xdr:col>
      <xdr:colOff>69850</xdr:colOff>
      <xdr:row>36</xdr:row>
      <xdr:rowOff>155575</xdr:rowOff>
    </xdr:to>
    <xdr:cxnSp macro="">
      <xdr:nvCxnSpPr>
        <xdr:cNvPr id="315" name="直線コネクタ 314"/>
        <xdr:cNvCxnSpPr/>
      </xdr:nvCxnSpPr>
      <xdr:spPr>
        <a:xfrm>
          <a:off x="14782800" y="622300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7" name="テキスト ボックス 316"/>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50800</xdr:rowOff>
    </xdr:from>
    <xdr:to>
      <xdr:col>73</xdr:col>
      <xdr:colOff>180975</xdr:colOff>
      <xdr:row>36</xdr:row>
      <xdr:rowOff>117475</xdr:rowOff>
    </xdr:to>
    <xdr:cxnSp macro="">
      <xdr:nvCxnSpPr>
        <xdr:cNvPr id="318" name="直線コネクタ 317"/>
        <xdr:cNvCxnSpPr/>
      </xdr:nvCxnSpPr>
      <xdr:spPr>
        <a:xfrm flipV="1">
          <a:off x="13893800" y="62230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7002</xdr:rowOff>
    </xdr:from>
    <xdr:ext cx="762000" cy="259045"/>
    <xdr:sp macro="" textlink="">
      <xdr:nvSpPr>
        <xdr:cNvPr id="320" name="テキスト ボックス 319"/>
        <xdr:cNvSpPr txBox="1"/>
      </xdr:nvSpPr>
      <xdr:spPr>
        <a:xfrm>
          <a:off x="144018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117475</xdr:rowOff>
    </xdr:from>
    <xdr:to>
      <xdr:col>69</xdr:col>
      <xdr:colOff>92075</xdr:colOff>
      <xdr:row>36</xdr:row>
      <xdr:rowOff>155575</xdr:rowOff>
    </xdr:to>
    <xdr:cxnSp macro="">
      <xdr:nvCxnSpPr>
        <xdr:cNvPr id="321" name="直線コネクタ 320"/>
        <xdr:cNvCxnSpPr/>
      </xdr:nvCxnSpPr>
      <xdr:spPr>
        <a:xfrm flipV="1">
          <a:off x="13004800" y="62896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3" name="テキスト ボックス 322"/>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121302</xdr:rowOff>
    </xdr:from>
    <xdr:ext cx="762000" cy="259045"/>
    <xdr:sp macro="" textlink="">
      <xdr:nvSpPr>
        <xdr:cNvPr id="325" name="テキスト ボックス 324"/>
        <xdr:cNvSpPr txBox="1"/>
      </xdr:nvSpPr>
      <xdr:spPr>
        <a:xfrm>
          <a:off x="12623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1" name="楕円 330"/>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48277</xdr:rowOff>
    </xdr:from>
    <xdr:ext cx="762000" cy="259045"/>
    <xdr:sp macro="" textlink="">
      <xdr:nvSpPr>
        <xdr:cNvPr id="332" name="補助費等該当値テキスト"/>
        <xdr:cNvSpPr txBox="1"/>
      </xdr:nvSpPr>
      <xdr:spPr>
        <a:xfrm>
          <a:off x="16598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104775</xdr:rowOff>
    </xdr:from>
    <xdr:to>
      <xdr:col>78</xdr:col>
      <xdr:colOff>120650</xdr:colOff>
      <xdr:row>37</xdr:row>
      <xdr:rowOff>34925</xdr:rowOff>
    </xdr:to>
    <xdr:sp macro="" textlink="">
      <xdr:nvSpPr>
        <xdr:cNvPr id="333" name="楕円 332"/>
        <xdr:cNvSpPr/>
      </xdr:nvSpPr>
      <xdr:spPr>
        <a:xfrm>
          <a:off x="15621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19702</xdr:rowOff>
    </xdr:from>
    <xdr:ext cx="736600" cy="259045"/>
    <xdr:sp macro="" textlink="">
      <xdr:nvSpPr>
        <xdr:cNvPr id="334" name="テキスト ボックス 333"/>
        <xdr:cNvSpPr txBox="1"/>
      </xdr:nvSpPr>
      <xdr:spPr>
        <a:xfrm>
          <a:off x="15290800" y="6363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0</xdr:rowOff>
    </xdr:from>
    <xdr:to>
      <xdr:col>74</xdr:col>
      <xdr:colOff>31750</xdr:colOff>
      <xdr:row>36</xdr:row>
      <xdr:rowOff>101600</xdr:rowOff>
    </xdr:to>
    <xdr:sp macro="" textlink="">
      <xdr:nvSpPr>
        <xdr:cNvPr id="335" name="楕円 334"/>
        <xdr:cNvSpPr/>
      </xdr:nvSpPr>
      <xdr:spPr>
        <a:xfrm>
          <a:off x="14732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86377</xdr:rowOff>
    </xdr:from>
    <xdr:ext cx="762000" cy="259045"/>
    <xdr:sp macro="" textlink="">
      <xdr:nvSpPr>
        <xdr:cNvPr id="336" name="テキスト ボックス 335"/>
        <xdr:cNvSpPr txBox="1"/>
      </xdr:nvSpPr>
      <xdr:spPr>
        <a:xfrm>
          <a:off x="14401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66675</xdr:rowOff>
    </xdr:from>
    <xdr:to>
      <xdr:col>69</xdr:col>
      <xdr:colOff>142875</xdr:colOff>
      <xdr:row>36</xdr:row>
      <xdr:rowOff>168275</xdr:rowOff>
    </xdr:to>
    <xdr:sp macro="" textlink="">
      <xdr:nvSpPr>
        <xdr:cNvPr id="337" name="楕円 336"/>
        <xdr:cNvSpPr/>
      </xdr:nvSpPr>
      <xdr:spPr>
        <a:xfrm>
          <a:off x="13843000" y="62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153052</xdr:rowOff>
    </xdr:from>
    <xdr:ext cx="762000" cy="259045"/>
    <xdr:sp macro="" textlink="">
      <xdr:nvSpPr>
        <xdr:cNvPr id="338" name="テキスト ボックス 337"/>
        <xdr:cNvSpPr txBox="1"/>
      </xdr:nvSpPr>
      <xdr:spPr>
        <a:xfrm>
          <a:off x="13512800" y="632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104775</xdr:rowOff>
    </xdr:from>
    <xdr:to>
      <xdr:col>65</xdr:col>
      <xdr:colOff>53975</xdr:colOff>
      <xdr:row>37</xdr:row>
      <xdr:rowOff>34925</xdr:rowOff>
    </xdr:to>
    <xdr:sp macro="" textlink="">
      <xdr:nvSpPr>
        <xdr:cNvPr id="339" name="楕円 338"/>
        <xdr:cNvSpPr/>
      </xdr:nvSpPr>
      <xdr:spPr>
        <a:xfrm>
          <a:off x="12954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19702</xdr:rowOff>
    </xdr:from>
    <xdr:ext cx="762000" cy="259045"/>
    <xdr:sp macro="" textlink="">
      <xdr:nvSpPr>
        <xdr:cNvPr id="340" name="テキスト ボックス 339"/>
        <xdr:cNvSpPr txBox="1"/>
      </xdr:nvSpPr>
      <xdr:spPr>
        <a:xfrm>
          <a:off x="126238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公債費比率は、前年度に比べて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ポイント低下し、類似団体平均と同数となっている。</a:t>
          </a:r>
        </a:p>
        <a:p>
          <a:r>
            <a:rPr kumimoji="1" lang="ja-JP" altLang="en-US" sz="1300">
              <a:latin typeface="ＭＳ Ｐゴシック" panose="020B0600070205080204" pitchFamily="50" charset="-128"/>
              <a:ea typeface="ＭＳ Ｐゴシック" panose="020B0600070205080204" pitchFamily="50" charset="-128"/>
            </a:rPr>
            <a:t>　今後は、公共施設等の老朽化対策事業や次期ごみ処理施設整備事業や消防署建替え事業に伴う償還開始により、公債費率は上昇が見込まれることから、計画にある事業以外の投資的経費を抑制し、地方債の新規発行を極力抑えるよう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74422</xdr:rowOff>
    </xdr:to>
    <xdr:cxnSp macro="">
      <xdr:nvCxnSpPr>
        <xdr:cNvPr id="370" name="直線コネクタ 369"/>
        <xdr:cNvCxnSpPr/>
      </xdr:nvCxnSpPr>
      <xdr:spPr>
        <a:xfrm flipV="1">
          <a:off x="3987800" y="132715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1" name="公債費平均値テキスト"/>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60706</xdr:rowOff>
    </xdr:from>
    <xdr:to>
      <xdr:col>19</xdr:col>
      <xdr:colOff>187325</xdr:colOff>
      <xdr:row>77</xdr:row>
      <xdr:rowOff>74422</xdr:rowOff>
    </xdr:to>
    <xdr:cxnSp macro="">
      <xdr:nvCxnSpPr>
        <xdr:cNvPr id="373" name="直線コネクタ 372"/>
        <xdr:cNvCxnSpPr/>
      </xdr:nvCxnSpPr>
      <xdr:spPr>
        <a:xfrm>
          <a:off x="3098800" y="132623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5" name="テキスト ボックス 374"/>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69850</xdr:rowOff>
    </xdr:to>
    <xdr:cxnSp macro="">
      <xdr:nvCxnSpPr>
        <xdr:cNvPr id="376" name="直線コネクタ 375"/>
        <xdr:cNvCxnSpPr/>
      </xdr:nvCxnSpPr>
      <xdr:spPr>
        <a:xfrm flipV="1">
          <a:off x="2209800" y="13262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78" name="テキスト ボックス 377"/>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101854</xdr:rowOff>
    </xdr:to>
    <xdr:cxnSp macro="">
      <xdr:nvCxnSpPr>
        <xdr:cNvPr id="379" name="直線コネクタ 378"/>
        <xdr:cNvCxnSpPr/>
      </xdr:nvCxnSpPr>
      <xdr:spPr>
        <a:xfrm flipV="1">
          <a:off x="1320800" y="132715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1" name="テキスト ボックス 380"/>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3" name="テキスト ボックス 382"/>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9" name="楕円 388"/>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90" name="公債費該当値テキスト"/>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23622</xdr:rowOff>
    </xdr:from>
    <xdr:to>
      <xdr:col>20</xdr:col>
      <xdr:colOff>38100</xdr:colOff>
      <xdr:row>77</xdr:row>
      <xdr:rowOff>125222</xdr:rowOff>
    </xdr:to>
    <xdr:sp macro="" textlink="">
      <xdr:nvSpPr>
        <xdr:cNvPr id="391" name="楕円 390"/>
        <xdr:cNvSpPr/>
      </xdr:nvSpPr>
      <xdr:spPr>
        <a:xfrm>
          <a:off x="3937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92" name="テキスト ボックス 391"/>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xdr:rowOff>
    </xdr:from>
    <xdr:to>
      <xdr:col>15</xdr:col>
      <xdr:colOff>149225</xdr:colOff>
      <xdr:row>77</xdr:row>
      <xdr:rowOff>111506</xdr:rowOff>
    </xdr:to>
    <xdr:sp macro="" textlink="">
      <xdr:nvSpPr>
        <xdr:cNvPr id="393" name="楕円 392"/>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94" name="テキスト ボックス 393"/>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5" name="楕円 394"/>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6" name="テキスト ボックス 395"/>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97" name="楕円 396"/>
        <xdr:cNvSpPr/>
      </xdr:nvSpPr>
      <xdr:spPr>
        <a:xfrm>
          <a:off x="1270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162831</xdr:rowOff>
    </xdr:from>
    <xdr:ext cx="762000" cy="259045"/>
    <xdr:sp macro="" textlink="">
      <xdr:nvSpPr>
        <xdr:cNvPr id="398" name="テキスト ボックス 397"/>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ポイント下回っているが、今後も社会保障関連経費の増等により厳しい財政状況が続くことから、引き続き行財政改革に取組み、経費削減に努める。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76</xdr:row>
      <xdr:rowOff>127000</xdr:rowOff>
    </xdr:to>
    <xdr:cxnSp macro="">
      <xdr:nvCxnSpPr>
        <xdr:cNvPr id="429" name="直線コネクタ 428"/>
        <xdr:cNvCxnSpPr/>
      </xdr:nvCxnSpPr>
      <xdr:spPr>
        <a:xfrm>
          <a:off x="15671800" y="1315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84853</xdr:rowOff>
    </xdr:from>
    <xdr:ext cx="762000" cy="259045"/>
    <xdr:sp macro="" textlink="">
      <xdr:nvSpPr>
        <xdr:cNvPr id="430" name="公債費以外平均値テキスト"/>
        <xdr:cNvSpPr txBox="1"/>
      </xdr:nvSpPr>
      <xdr:spPr>
        <a:xfrm>
          <a:off x="16598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76</xdr:row>
      <xdr:rowOff>127000</xdr:rowOff>
    </xdr:to>
    <xdr:cxnSp macro="">
      <xdr:nvCxnSpPr>
        <xdr:cNvPr id="432" name="直線コネクタ 431"/>
        <xdr:cNvCxnSpPr/>
      </xdr:nvCxnSpPr>
      <xdr:spPr>
        <a:xfrm>
          <a:off x="14782800" y="130703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34" name="テキスト ボックス 433"/>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76</xdr:row>
      <xdr:rowOff>85852</xdr:rowOff>
    </xdr:to>
    <xdr:cxnSp macro="">
      <xdr:nvCxnSpPr>
        <xdr:cNvPr id="435" name="直線コネクタ 434"/>
        <xdr:cNvCxnSpPr/>
      </xdr:nvCxnSpPr>
      <xdr:spPr>
        <a:xfrm flipV="1">
          <a:off x="13893800" y="130703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7" name="テキスト ボックス 436"/>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76</xdr:row>
      <xdr:rowOff>149861</xdr:rowOff>
    </xdr:to>
    <xdr:cxnSp macro="">
      <xdr:nvCxnSpPr>
        <xdr:cNvPr id="438" name="直線コネクタ 437"/>
        <xdr:cNvCxnSpPr/>
      </xdr:nvCxnSpPr>
      <xdr:spPr>
        <a:xfrm flipV="1">
          <a:off x="13004800" y="13116052"/>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0" name="テキスト ボックス 439"/>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2" name="テキスト ボックス 441"/>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8" name="楕円 447"/>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49" name="公債費以外該当値テキスト"/>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50" name="楕円 449"/>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51" name="テキスト ボックス 450"/>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52" name="楕円 451"/>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75709</xdr:rowOff>
    </xdr:from>
    <xdr:ext cx="762000" cy="259045"/>
    <xdr:sp macro="" textlink="">
      <xdr:nvSpPr>
        <xdr:cNvPr id="453" name="テキスト ボックス 452"/>
        <xdr:cNvSpPr txBox="1"/>
      </xdr:nvSpPr>
      <xdr:spPr>
        <a:xfrm>
          <a:off x="144018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35052</xdr:rowOff>
    </xdr:from>
    <xdr:to>
      <xdr:col>69</xdr:col>
      <xdr:colOff>142875</xdr:colOff>
      <xdr:row>76</xdr:row>
      <xdr:rowOff>136652</xdr:rowOff>
    </xdr:to>
    <xdr:sp macro="" textlink="">
      <xdr:nvSpPr>
        <xdr:cNvPr id="454" name="楕円 453"/>
        <xdr:cNvSpPr/>
      </xdr:nvSpPr>
      <xdr:spPr>
        <a:xfrm>
          <a:off x="13843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55" name="テキスト ボックス 454"/>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6" name="楕円 455"/>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57" name="テキスト ボックス 456"/>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57863</xdr:rowOff>
    </xdr:from>
    <xdr:to>
      <xdr:col>29</xdr:col>
      <xdr:colOff>127000</xdr:colOff>
      <xdr:row>18</xdr:row>
      <xdr:rowOff>84563</xdr:rowOff>
    </xdr:to>
    <xdr:cxnSp macro="">
      <xdr:nvCxnSpPr>
        <xdr:cNvPr id="52" name="直線コネクタ 51"/>
        <xdr:cNvCxnSpPr/>
      </xdr:nvCxnSpPr>
      <xdr:spPr bwMode="auto">
        <a:xfrm flipV="1">
          <a:off x="5003800" y="3191588"/>
          <a:ext cx="647700" cy="26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104958</xdr:rowOff>
    </xdr:from>
    <xdr:ext cx="762000" cy="259045"/>
    <xdr:sp macro="" textlink="">
      <xdr:nvSpPr>
        <xdr:cNvPr id="53" name="人口1人当たり決算額の推移平均値テキスト130"/>
        <xdr:cNvSpPr txBox="1"/>
      </xdr:nvSpPr>
      <xdr:spPr>
        <a:xfrm>
          <a:off x="5740400" y="2895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84563</xdr:rowOff>
    </xdr:from>
    <xdr:to>
      <xdr:col>26</xdr:col>
      <xdr:colOff>50800</xdr:colOff>
      <xdr:row>18</xdr:row>
      <xdr:rowOff>103981</xdr:rowOff>
    </xdr:to>
    <xdr:cxnSp macro="">
      <xdr:nvCxnSpPr>
        <xdr:cNvPr id="55" name="直線コネクタ 54"/>
        <xdr:cNvCxnSpPr/>
      </xdr:nvCxnSpPr>
      <xdr:spPr bwMode="auto">
        <a:xfrm flipV="1">
          <a:off x="4305300" y="3218288"/>
          <a:ext cx="698500" cy="19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74041</xdr:rowOff>
    </xdr:from>
    <xdr:ext cx="736600" cy="259045"/>
    <xdr:sp macro="" textlink="">
      <xdr:nvSpPr>
        <xdr:cNvPr id="57" name="テキスト ボックス 56"/>
        <xdr:cNvSpPr txBox="1"/>
      </xdr:nvSpPr>
      <xdr:spPr>
        <a:xfrm>
          <a:off x="4622800" y="2864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103981</xdr:rowOff>
    </xdr:from>
    <xdr:to>
      <xdr:col>22</xdr:col>
      <xdr:colOff>114300</xdr:colOff>
      <xdr:row>18</xdr:row>
      <xdr:rowOff>138127</xdr:rowOff>
    </xdr:to>
    <xdr:cxnSp macro="">
      <xdr:nvCxnSpPr>
        <xdr:cNvPr id="58" name="直線コネクタ 57"/>
        <xdr:cNvCxnSpPr/>
      </xdr:nvCxnSpPr>
      <xdr:spPr bwMode="auto">
        <a:xfrm flipV="1">
          <a:off x="3606800" y="3237706"/>
          <a:ext cx="698500" cy="34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89977</xdr:rowOff>
    </xdr:from>
    <xdr:ext cx="762000" cy="259045"/>
    <xdr:sp macro="" textlink="">
      <xdr:nvSpPr>
        <xdr:cNvPr id="60" name="テキスト ボックス 59"/>
        <xdr:cNvSpPr txBox="1"/>
      </xdr:nvSpPr>
      <xdr:spPr>
        <a:xfrm>
          <a:off x="3924300" y="28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138127</xdr:rowOff>
    </xdr:from>
    <xdr:to>
      <xdr:col>18</xdr:col>
      <xdr:colOff>177800</xdr:colOff>
      <xdr:row>18</xdr:row>
      <xdr:rowOff>161490</xdr:rowOff>
    </xdr:to>
    <xdr:cxnSp macro="">
      <xdr:nvCxnSpPr>
        <xdr:cNvPr id="61" name="直線コネクタ 60"/>
        <xdr:cNvCxnSpPr/>
      </xdr:nvCxnSpPr>
      <xdr:spPr bwMode="auto">
        <a:xfrm flipV="1">
          <a:off x="2908300" y="3271852"/>
          <a:ext cx="698500" cy="23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121126</xdr:rowOff>
    </xdr:from>
    <xdr:ext cx="762000" cy="259045"/>
    <xdr:sp macro="" textlink="">
      <xdr:nvSpPr>
        <xdr:cNvPr id="63" name="テキスト ボックス 62"/>
        <xdr:cNvSpPr txBox="1"/>
      </xdr:nvSpPr>
      <xdr:spPr>
        <a:xfrm>
          <a:off x="3225800" y="291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125508</xdr:rowOff>
    </xdr:from>
    <xdr:ext cx="762000" cy="259045"/>
    <xdr:sp macro="" textlink="">
      <xdr:nvSpPr>
        <xdr:cNvPr id="65" name="テキスト ボックス 64"/>
        <xdr:cNvSpPr txBox="1"/>
      </xdr:nvSpPr>
      <xdr:spPr>
        <a:xfrm>
          <a:off x="2527300" y="29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7063</xdr:rowOff>
    </xdr:from>
    <xdr:to>
      <xdr:col>29</xdr:col>
      <xdr:colOff>177800</xdr:colOff>
      <xdr:row>18</xdr:row>
      <xdr:rowOff>108663</xdr:rowOff>
    </xdr:to>
    <xdr:sp macro="" textlink="">
      <xdr:nvSpPr>
        <xdr:cNvPr id="71" name="楕円 70"/>
        <xdr:cNvSpPr/>
      </xdr:nvSpPr>
      <xdr:spPr bwMode="auto">
        <a:xfrm>
          <a:off x="5600700" y="3140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150590</xdr:rowOff>
    </xdr:from>
    <xdr:ext cx="762000" cy="259045"/>
    <xdr:sp macro="" textlink="">
      <xdr:nvSpPr>
        <xdr:cNvPr id="72" name="人口1人当たり決算額の推移該当値テキスト130"/>
        <xdr:cNvSpPr txBox="1"/>
      </xdr:nvSpPr>
      <xdr:spPr>
        <a:xfrm>
          <a:off x="5740400" y="31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33763</xdr:rowOff>
    </xdr:from>
    <xdr:to>
      <xdr:col>26</xdr:col>
      <xdr:colOff>101600</xdr:colOff>
      <xdr:row>18</xdr:row>
      <xdr:rowOff>135363</xdr:rowOff>
    </xdr:to>
    <xdr:sp macro="" textlink="">
      <xdr:nvSpPr>
        <xdr:cNvPr id="73" name="楕円 72"/>
        <xdr:cNvSpPr/>
      </xdr:nvSpPr>
      <xdr:spPr bwMode="auto">
        <a:xfrm>
          <a:off x="4953000" y="3167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120140</xdr:rowOff>
    </xdr:from>
    <xdr:ext cx="736600" cy="259045"/>
    <xdr:sp macro="" textlink="">
      <xdr:nvSpPr>
        <xdr:cNvPr id="74" name="テキスト ボックス 73"/>
        <xdr:cNvSpPr txBox="1"/>
      </xdr:nvSpPr>
      <xdr:spPr>
        <a:xfrm>
          <a:off x="4622800" y="325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53181</xdr:rowOff>
    </xdr:from>
    <xdr:to>
      <xdr:col>22</xdr:col>
      <xdr:colOff>165100</xdr:colOff>
      <xdr:row>18</xdr:row>
      <xdr:rowOff>154781</xdr:rowOff>
    </xdr:to>
    <xdr:sp macro="" textlink="">
      <xdr:nvSpPr>
        <xdr:cNvPr id="75" name="楕円 74"/>
        <xdr:cNvSpPr/>
      </xdr:nvSpPr>
      <xdr:spPr bwMode="auto">
        <a:xfrm>
          <a:off x="4254500" y="3186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139558</xdr:rowOff>
    </xdr:from>
    <xdr:ext cx="762000" cy="259045"/>
    <xdr:sp macro="" textlink="">
      <xdr:nvSpPr>
        <xdr:cNvPr id="76" name="テキスト ボックス 75"/>
        <xdr:cNvSpPr txBox="1"/>
      </xdr:nvSpPr>
      <xdr:spPr>
        <a:xfrm>
          <a:off x="3924300" y="327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87327</xdr:rowOff>
    </xdr:from>
    <xdr:to>
      <xdr:col>19</xdr:col>
      <xdr:colOff>38100</xdr:colOff>
      <xdr:row>19</xdr:row>
      <xdr:rowOff>17477</xdr:rowOff>
    </xdr:to>
    <xdr:sp macro="" textlink="">
      <xdr:nvSpPr>
        <xdr:cNvPr id="77" name="楕円 76"/>
        <xdr:cNvSpPr/>
      </xdr:nvSpPr>
      <xdr:spPr bwMode="auto">
        <a:xfrm>
          <a:off x="3556000" y="3221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2254</xdr:rowOff>
    </xdr:from>
    <xdr:ext cx="762000" cy="259045"/>
    <xdr:sp macro="" textlink="">
      <xdr:nvSpPr>
        <xdr:cNvPr id="78" name="テキスト ボックス 77"/>
        <xdr:cNvSpPr txBox="1"/>
      </xdr:nvSpPr>
      <xdr:spPr>
        <a:xfrm>
          <a:off x="3225800" y="330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110690</xdr:rowOff>
    </xdr:from>
    <xdr:to>
      <xdr:col>15</xdr:col>
      <xdr:colOff>101600</xdr:colOff>
      <xdr:row>19</xdr:row>
      <xdr:rowOff>40840</xdr:rowOff>
    </xdr:to>
    <xdr:sp macro="" textlink="">
      <xdr:nvSpPr>
        <xdr:cNvPr id="79" name="楕円 78"/>
        <xdr:cNvSpPr/>
      </xdr:nvSpPr>
      <xdr:spPr bwMode="auto">
        <a:xfrm>
          <a:off x="2857500" y="3244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25617</xdr:rowOff>
    </xdr:from>
    <xdr:ext cx="762000" cy="259045"/>
    <xdr:sp macro="" textlink="">
      <xdr:nvSpPr>
        <xdr:cNvPr id="80" name="テキスト ボックス 79"/>
        <xdr:cNvSpPr txBox="1"/>
      </xdr:nvSpPr>
      <xdr:spPr>
        <a:xfrm>
          <a:off x="2527300" y="333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140762</xdr:rowOff>
    </xdr:from>
    <xdr:to>
      <xdr:col>29</xdr:col>
      <xdr:colOff>127000</xdr:colOff>
      <xdr:row>35</xdr:row>
      <xdr:rowOff>210165</xdr:rowOff>
    </xdr:to>
    <xdr:cxnSp macro="">
      <xdr:nvCxnSpPr>
        <xdr:cNvPr id="112" name="直線コネクタ 111"/>
        <xdr:cNvCxnSpPr/>
      </xdr:nvCxnSpPr>
      <xdr:spPr bwMode="auto">
        <a:xfrm flipV="1">
          <a:off x="5003800" y="6751112"/>
          <a:ext cx="647700" cy="69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128767</xdr:rowOff>
    </xdr:from>
    <xdr:ext cx="762000" cy="259045"/>
    <xdr:sp macro="" textlink="">
      <xdr:nvSpPr>
        <xdr:cNvPr id="113" name="人口1人当たり決算額の推移平均値テキスト445"/>
        <xdr:cNvSpPr txBox="1"/>
      </xdr:nvSpPr>
      <xdr:spPr>
        <a:xfrm>
          <a:off x="5740400" y="6739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210165</xdr:rowOff>
    </xdr:from>
    <xdr:to>
      <xdr:col>26</xdr:col>
      <xdr:colOff>50800</xdr:colOff>
      <xdr:row>35</xdr:row>
      <xdr:rowOff>212130</xdr:rowOff>
    </xdr:to>
    <xdr:cxnSp macro="">
      <xdr:nvCxnSpPr>
        <xdr:cNvPr id="115" name="直線コネクタ 114"/>
        <xdr:cNvCxnSpPr/>
      </xdr:nvCxnSpPr>
      <xdr:spPr bwMode="auto">
        <a:xfrm flipV="1">
          <a:off x="4305300" y="6820515"/>
          <a:ext cx="698500" cy="1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212130</xdr:rowOff>
    </xdr:from>
    <xdr:to>
      <xdr:col>22</xdr:col>
      <xdr:colOff>114300</xdr:colOff>
      <xdr:row>35</xdr:row>
      <xdr:rowOff>302337</xdr:rowOff>
    </xdr:to>
    <xdr:cxnSp macro="">
      <xdr:nvCxnSpPr>
        <xdr:cNvPr id="118" name="直線コネクタ 117"/>
        <xdr:cNvCxnSpPr/>
      </xdr:nvCxnSpPr>
      <xdr:spPr bwMode="auto">
        <a:xfrm flipV="1">
          <a:off x="3606800" y="6822480"/>
          <a:ext cx="698500" cy="90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279575</xdr:rowOff>
    </xdr:from>
    <xdr:ext cx="762000" cy="259045"/>
    <xdr:sp macro="" textlink="">
      <xdr:nvSpPr>
        <xdr:cNvPr id="120" name="テキスト ボックス 119"/>
        <xdr:cNvSpPr txBox="1"/>
      </xdr:nvSpPr>
      <xdr:spPr>
        <a:xfrm>
          <a:off x="39243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302337</xdr:rowOff>
    </xdr:from>
    <xdr:to>
      <xdr:col>18</xdr:col>
      <xdr:colOff>177800</xdr:colOff>
      <xdr:row>36</xdr:row>
      <xdr:rowOff>7237</xdr:rowOff>
    </xdr:to>
    <xdr:cxnSp macro="">
      <xdr:nvCxnSpPr>
        <xdr:cNvPr id="121" name="直線コネクタ 120"/>
        <xdr:cNvCxnSpPr/>
      </xdr:nvCxnSpPr>
      <xdr:spPr bwMode="auto">
        <a:xfrm flipV="1">
          <a:off x="2908300" y="6912687"/>
          <a:ext cx="698500" cy="47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23" name="テキスト ボックス 122"/>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89962</xdr:rowOff>
    </xdr:from>
    <xdr:to>
      <xdr:col>29</xdr:col>
      <xdr:colOff>177800</xdr:colOff>
      <xdr:row>35</xdr:row>
      <xdr:rowOff>191562</xdr:rowOff>
    </xdr:to>
    <xdr:sp macro="" textlink="">
      <xdr:nvSpPr>
        <xdr:cNvPr id="131" name="楕円 130"/>
        <xdr:cNvSpPr/>
      </xdr:nvSpPr>
      <xdr:spPr bwMode="auto">
        <a:xfrm>
          <a:off x="5600700" y="6700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277939</xdr:rowOff>
    </xdr:from>
    <xdr:ext cx="762000" cy="259045"/>
    <xdr:sp macro="" textlink="">
      <xdr:nvSpPr>
        <xdr:cNvPr id="132" name="人口1人当たり決算額の推移該当値テキスト445"/>
        <xdr:cNvSpPr txBox="1"/>
      </xdr:nvSpPr>
      <xdr:spPr>
        <a:xfrm>
          <a:off x="5740400" y="654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159365</xdr:rowOff>
    </xdr:from>
    <xdr:to>
      <xdr:col>26</xdr:col>
      <xdr:colOff>101600</xdr:colOff>
      <xdr:row>35</xdr:row>
      <xdr:rowOff>260965</xdr:rowOff>
    </xdr:to>
    <xdr:sp macro="" textlink="">
      <xdr:nvSpPr>
        <xdr:cNvPr id="133" name="楕円 132"/>
        <xdr:cNvSpPr/>
      </xdr:nvSpPr>
      <xdr:spPr bwMode="auto">
        <a:xfrm>
          <a:off x="4953000" y="6769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245742</xdr:rowOff>
    </xdr:from>
    <xdr:ext cx="736600" cy="259045"/>
    <xdr:sp macro="" textlink="">
      <xdr:nvSpPr>
        <xdr:cNvPr id="134" name="テキスト ボックス 133"/>
        <xdr:cNvSpPr txBox="1"/>
      </xdr:nvSpPr>
      <xdr:spPr>
        <a:xfrm>
          <a:off x="4622800" y="6856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161330</xdr:rowOff>
    </xdr:from>
    <xdr:to>
      <xdr:col>22</xdr:col>
      <xdr:colOff>165100</xdr:colOff>
      <xdr:row>35</xdr:row>
      <xdr:rowOff>262930</xdr:rowOff>
    </xdr:to>
    <xdr:sp macro="" textlink="">
      <xdr:nvSpPr>
        <xdr:cNvPr id="135" name="楕円 134"/>
        <xdr:cNvSpPr/>
      </xdr:nvSpPr>
      <xdr:spPr bwMode="auto">
        <a:xfrm>
          <a:off x="4254500" y="6771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273107</xdr:rowOff>
    </xdr:from>
    <xdr:ext cx="762000" cy="259045"/>
    <xdr:sp macro="" textlink="">
      <xdr:nvSpPr>
        <xdr:cNvPr id="136" name="テキスト ボックス 135"/>
        <xdr:cNvSpPr txBox="1"/>
      </xdr:nvSpPr>
      <xdr:spPr>
        <a:xfrm>
          <a:off x="3924300" y="654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251537</xdr:rowOff>
    </xdr:from>
    <xdr:to>
      <xdr:col>19</xdr:col>
      <xdr:colOff>38100</xdr:colOff>
      <xdr:row>36</xdr:row>
      <xdr:rowOff>10237</xdr:rowOff>
    </xdr:to>
    <xdr:sp macro="" textlink="">
      <xdr:nvSpPr>
        <xdr:cNvPr id="137" name="楕円 136"/>
        <xdr:cNvSpPr/>
      </xdr:nvSpPr>
      <xdr:spPr bwMode="auto">
        <a:xfrm>
          <a:off x="3556000" y="6861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337914</xdr:rowOff>
    </xdr:from>
    <xdr:ext cx="762000" cy="259045"/>
    <xdr:sp macro="" textlink="">
      <xdr:nvSpPr>
        <xdr:cNvPr id="138" name="テキスト ボックス 137"/>
        <xdr:cNvSpPr txBox="1"/>
      </xdr:nvSpPr>
      <xdr:spPr>
        <a:xfrm>
          <a:off x="3225800" y="694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299337</xdr:rowOff>
    </xdr:from>
    <xdr:to>
      <xdr:col>15</xdr:col>
      <xdr:colOff>101600</xdr:colOff>
      <xdr:row>36</xdr:row>
      <xdr:rowOff>58037</xdr:rowOff>
    </xdr:to>
    <xdr:sp macro="" textlink="">
      <xdr:nvSpPr>
        <xdr:cNvPr id="139" name="楕円 138"/>
        <xdr:cNvSpPr/>
      </xdr:nvSpPr>
      <xdr:spPr bwMode="auto">
        <a:xfrm>
          <a:off x="2857500" y="6909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42814</xdr:rowOff>
    </xdr:from>
    <xdr:ext cx="762000" cy="259045"/>
    <xdr:sp macro="" textlink="">
      <xdr:nvSpPr>
        <xdr:cNvPr id="140" name="テキスト ボックス 139"/>
        <xdr:cNvSpPr txBox="1"/>
      </xdr:nvSpPr>
      <xdr:spPr>
        <a:xfrm>
          <a:off x="2527300" y="699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10,897
10,745
82.67
7,012,663
6,824,349
188,099
3,931,460
6,545,076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45529</xdr:rowOff>
    </xdr:from>
    <xdr:to>
      <xdr:col>24</xdr:col>
      <xdr:colOff>63500</xdr:colOff>
      <xdr:row>35</xdr:row>
      <xdr:rowOff>94513</xdr:rowOff>
    </xdr:to>
    <xdr:cxnSp macro="">
      <xdr:nvCxnSpPr>
        <xdr:cNvPr id="61" name="直線コネクタ 60"/>
        <xdr:cNvCxnSpPr/>
      </xdr:nvCxnSpPr>
      <xdr:spPr>
        <a:xfrm flipV="1">
          <a:off x="3797300" y="6046279"/>
          <a:ext cx="8382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94513</xdr:rowOff>
    </xdr:from>
    <xdr:to>
      <xdr:col>19</xdr:col>
      <xdr:colOff>177800</xdr:colOff>
      <xdr:row>35</xdr:row>
      <xdr:rowOff>131699</xdr:rowOff>
    </xdr:to>
    <xdr:cxnSp macro="">
      <xdr:nvCxnSpPr>
        <xdr:cNvPr id="64" name="直線コネクタ 63"/>
        <xdr:cNvCxnSpPr/>
      </xdr:nvCxnSpPr>
      <xdr:spPr>
        <a:xfrm flipV="1">
          <a:off x="2908300" y="6095263"/>
          <a:ext cx="889000" cy="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131699</xdr:rowOff>
    </xdr:from>
    <xdr:to>
      <xdr:col>15</xdr:col>
      <xdr:colOff>50800</xdr:colOff>
      <xdr:row>36</xdr:row>
      <xdr:rowOff>23927</xdr:rowOff>
    </xdr:to>
    <xdr:cxnSp macro="">
      <xdr:nvCxnSpPr>
        <xdr:cNvPr id="67" name="直線コネクタ 66"/>
        <xdr:cNvCxnSpPr/>
      </xdr:nvCxnSpPr>
      <xdr:spPr>
        <a:xfrm flipV="1">
          <a:off x="2019300" y="6132449"/>
          <a:ext cx="889000" cy="6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23927</xdr:rowOff>
    </xdr:from>
    <xdr:to>
      <xdr:col>10</xdr:col>
      <xdr:colOff>114300</xdr:colOff>
      <xdr:row>37</xdr:row>
      <xdr:rowOff>82804</xdr:rowOff>
    </xdr:to>
    <xdr:cxnSp macro="">
      <xdr:nvCxnSpPr>
        <xdr:cNvPr id="70" name="直線コネクタ 69"/>
        <xdr:cNvCxnSpPr/>
      </xdr:nvCxnSpPr>
      <xdr:spPr>
        <a:xfrm flipV="1">
          <a:off x="1130300" y="6196127"/>
          <a:ext cx="889000" cy="2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166179</xdr:rowOff>
    </xdr:from>
    <xdr:to>
      <xdr:col>24</xdr:col>
      <xdr:colOff>114300</xdr:colOff>
      <xdr:row>35</xdr:row>
      <xdr:rowOff>96329</xdr:rowOff>
    </xdr:to>
    <xdr:sp macro="" textlink="">
      <xdr:nvSpPr>
        <xdr:cNvPr id="80" name="楕円 79"/>
        <xdr:cNvSpPr/>
      </xdr:nvSpPr>
      <xdr:spPr>
        <a:xfrm>
          <a:off x="4584700" y="599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17606</xdr:rowOff>
    </xdr:from>
    <xdr:ext cx="599010" cy="259045"/>
    <xdr:sp macro="" textlink="">
      <xdr:nvSpPr>
        <xdr:cNvPr id="81" name="人件費該当値テキスト"/>
        <xdr:cNvSpPr txBox="1"/>
      </xdr:nvSpPr>
      <xdr:spPr>
        <a:xfrm>
          <a:off x="4686300" y="584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43713</xdr:rowOff>
    </xdr:from>
    <xdr:to>
      <xdr:col>20</xdr:col>
      <xdr:colOff>38100</xdr:colOff>
      <xdr:row>35</xdr:row>
      <xdr:rowOff>145313</xdr:rowOff>
    </xdr:to>
    <xdr:sp macro="" textlink="">
      <xdr:nvSpPr>
        <xdr:cNvPr id="82" name="楕円 81"/>
        <xdr:cNvSpPr/>
      </xdr:nvSpPr>
      <xdr:spPr>
        <a:xfrm>
          <a:off x="3746500" y="60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161840</xdr:rowOff>
    </xdr:from>
    <xdr:ext cx="599010" cy="259045"/>
    <xdr:sp macro="" textlink="">
      <xdr:nvSpPr>
        <xdr:cNvPr id="83" name="テキスト ボックス 82"/>
        <xdr:cNvSpPr txBox="1"/>
      </xdr:nvSpPr>
      <xdr:spPr>
        <a:xfrm>
          <a:off x="3497795" y="581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80899</xdr:rowOff>
    </xdr:from>
    <xdr:to>
      <xdr:col>15</xdr:col>
      <xdr:colOff>101600</xdr:colOff>
      <xdr:row>36</xdr:row>
      <xdr:rowOff>11049</xdr:rowOff>
    </xdr:to>
    <xdr:sp macro="" textlink="">
      <xdr:nvSpPr>
        <xdr:cNvPr id="84" name="楕円 83"/>
        <xdr:cNvSpPr/>
      </xdr:nvSpPr>
      <xdr:spPr>
        <a:xfrm>
          <a:off x="2857500" y="608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27576</xdr:rowOff>
    </xdr:from>
    <xdr:ext cx="599010" cy="259045"/>
    <xdr:sp macro="" textlink="">
      <xdr:nvSpPr>
        <xdr:cNvPr id="85" name="テキスト ボックス 84"/>
        <xdr:cNvSpPr txBox="1"/>
      </xdr:nvSpPr>
      <xdr:spPr>
        <a:xfrm>
          <a:off x="2608795" y="585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144577</xdr:rowOff>
    </xdr:from>
    <xdr:to>
      <xdr:col>10</xdr:col>
      <xdr:colOff>165100</xdr:colOff>
      <xdr:row>36</xdr:row>
      <xdr:rowOff>74727</xdr:rowOff>
    </xdr:to>
    <xdr:sp macro="" textlink="">
      <xdr:nvSpPr>
        <xdr:cNvPr id="86" name="楕円 85"/>
        <xdr:cNvSpPr/>
      </xdr:nvSpPr>
      <xdr:spPr>
        <a:xfrm>
          <a:off x="1968500" y="614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91254</xdr:rowOff>
    </xdr:from>
    <xdr:ext cx="599010" cy="259045"/>
    <xdr:sp macro="" textlink="">
      <xdr:nvSpPr>
        <xdr:cNvPr id="87" name="テキスト ボックス 86"/>
        <xdr:cNvSpPr txBox="1"/>
      </xdr:nvSpPr>
      <xdr:spPr>
        <a:xfrm>
          <a:off x="1719795" y="592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32004</xdr:rowOff>
    </xdr:from>
    <xdr:to>
      <xdr:col>6</xdr:col>
      <xdr:colOff>38100</xdr:colOff>
      <xdr:row>37</xdr:row>
      <xdr:rowOff>133604</xdr:rowOff>
    </xdr:to>
    <xdr:sp macro="" textlink="">
      <xdr:nvSpPr>
        <xdr:cNvPr id="88" name="楕円 87"/>
        <xdr:cNvSpPr/>
      </xdr:nvSpPr>
      <xdr:spPr>
        <a:xfrm>
          <a:off x="1079500" y="63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124731</xdr:rowOff>
    </xdr:from>
    <xdr:ext cx="534377" cy="259045"/>
    <xdr:sp macro="" textlink="">
      <xdr:nvSpPr>
        <xdr:cNvPr id="89" name="テキスト ボックス 88"/>
        <xdr:cNvSpPr txBox="1"/>
      </xdr:nvSpPr>
      <xdr:spPr>
        <a:xfrm>
          <a:off x="863111" y="646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170089</xdr:rowOff>
    </xdr:from>
    <xdr:to>
      <xdr:col>24</xdr:col>
      <xdr:colOff>63500</xdr:colOff>
      <xdr:row>56</xdr:row>
      <xdr:rowOff>171110</xdr:rowOff>
    </xdr:to>
    <xdr:cxnSp macro="">
      <xdr:nvCxnSpPr>
        <xdr:cNvPr id="118" name="直線コネクタ 117"/>
        <xdr:cNvCxnSpPr/>
      </xdr:nvCxnSpPr>
      <xdr:spPr>
        <a:xfrm flipV="1">
          <a:off x="3797300" y="9771289"/>
          <a:ext cx="838200" cy="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158274</xdr:rowOff>
    </xdr:from>
    <xdr:to>
      <xdr:col>19</xdr:col>
      <xdr:colOff>177800</xdr:colOff>
      <xdr:row>56</xdr:row>
      <xdr:rowOff>171110</xdr:rowOff>
    </xdr:to>
    <xdr:cxnSp macro="">
      <xdr:nvCxnSpPr>
        <xdr:cNvPr id="121" name="直線コネクタ 120"/>
        <xdr:cNvCxnSpPr/>
      </xdr:nvCxnSpPr>
      <xdr:spPr>
        <a:xfrm>
          <a:off x="2908300" y="9759474"/>
          <a:ext cx="889000" cy="1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158274</xdr:rowOff>
    </xdr:from>
    <xdr:to>
      <xdr:col>15</xdr:col>
      <xdr:colOff>50800</xdr:colOff>
      <xdr:row>57</xdr:row>
      <xdr:rowOff>29522</xdr:rowOff>
    </xdr:to>
    <xdr:cxnSp macro="">
      <xdr:nvCxnSpPr>
        <xdr:cNvPr id="124" name="直線コネクタ 123"/>
        <xdr:cNvCxnSpPr/>
      </xdr:nvCxnSpPr>
      <xdr:spPr>
        <a:xfrm flipV="1">
          <a:off x="2019300" y="9759474"/>
          <a:ext cx="889000" cy="4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55817</xdr:rowOff>
    </xdr:from>
    <xdr:ext cx="534377" cy="259045"/>
    <xdr:sp macro="" textlink="">
      <xdr:nvSpPr>
        <xdr:cNvPr id="126" name="テキスト ボックス 125"/>
        <xdr:cNvSpPr txBox="1"/>
      </xdr:nvSpPr>
      <xdr:spPr>
        <a:xfrm>
          <a:off x="2641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17700</xdr:rowOff>
    </xdr:from>
    <xdr:to>
      <xdr:col>10</xdr:col>
      <xdr:colOff>114300</xdr:colOff>
      <xdr:row>57</xdr:row>
      <xdr:rowOff>29522</xdr:rowOff>
    </xdr:to>
    <xdr:cxnSp macro="">
      <xdr:nvCxnSpPr>
        <xdr:cNvPr id="127" name="直線コネクタ 126"/>
        <xdr:cNvCxnSpPr/>
      </xdr:nvCxnSpPr>
      <xdr:spPr>
        <a:xfrm>
          <a:off x="1130300" y="9790350"/>
          <a:ext cx="889000" cy="1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84823</xdr:rowOff>
    </xdr:from>
    <xdr:ext cx="534377" cy="259045"/>
    <xdr:sp macro="" textlink="">
      <xdr:nvSpPr>
        <xdr:cNvPr id="129" name="テキスト ボックス 128"/>
        <xdr:cNvSpPr txBox="1"/>
      </xdr:nvSpPr>
      <xdr:spPr>
        <a:xfrm>
          <a:off x="1752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119289</xdr:rowOff>
    </xdr:from>
    <xdr:to>
      <xdr:col>24</xdr:col>
      <xdr:colOff>114300</xdr:colOff>
      <xdr:row>57</xdr:row>
      <xdr:rowOff>49439</xdr:rowOff>
    </xdr:to>
    <xdr:sp macro="" textlink="">
      <xdr:nvSpPr>
        <xdr:cNvPr id="137" name="楕円 136"/>
        <xdr:cNvSpPr/>
      </xdr:nvSpPr>
      <xdr:spPr>
        <a:xfrm>
          <a:off x="4584700" y="97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97716</xdr:rowOff>
    </xdr:from>
    <xdr:ext cx="599010" cy="259045"/>
    <xdr:sp macro="" textlink="">
      <xdr:nvSpPr>
        <xdr:cNvPr id="138" name="物件費該当値テキスト"/>
        <xdr:cNvSpPr txBox="1"/>
      </xdr:nvSpPr>
      <xdr:spPr>
        <a:xfrm>
          <a:off x="4686300" y="969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120310</xdr:rowOff>
    </xdr:from>
    <xdr:to>
      <xdr:col>20</xdr:col>
      <xdr:colOff>38100</xdr:colOff>
      <xdr:row>57</xdr:row>
      <xdr:rowOff>50460</xdr:rowOff>
    </xdr:to>
    <xdr:sp macro="" textlink="">
      <xdr:nvSpPr>
        <xdr:cNvPr id="139" name="楕円 138"/>
        <xdr:cNvSpPr/>
      </xdr:nvSpPr>
      <xdr:spPr>
        <a:xfrm>
          <a:off x="3746500" y="97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41587</xdr:rowOff>
    </xdr:from>
    <xdr:ext cx="599010" cy="259045"/>
    <xdr:sp macro="" textlink="">
      <xdr:nvSpPr>
        <xdr:cNvPr id="140" name="テキスト ボックス 139"/>
        <xdr:cNvSpPr txBox="1"/>
      </xdr:nvSpPr>
      <xdr:spPr>
        <a:xfrm>
          <a:off x="3497795" y="981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107474</xdr:rowOff>
    </xdr:from>
    <xdr:to>
      <xdr:col>15</xdr:col>
      <xdr:colOff>101600</xdr:colOff>
      <xdr:row>57</xdr:row>
      <xdr:rowOff>37624</xdr:rowOff>
    </xdr:to>
    <xdr:sp macro="" textlink="">
      <xdr:nvSpPr>
        <xdr:cNvPr id="141" name="楕円 140"/>
        <xdr:cNvSpPr/>
      </xdr:nvSpPr>
      <xdr:spPr>
        <a:xfrm>
          <a:off x="2857500" y="97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54151</xdr:rowOff>
    </xdr:from>
    <xdr:ext cx="599010" cy="259045"/>
    <xdr:sp macro="" textlink="">
      <xdr:nvSpPr>
        <xdr:cNvPr id="142" name="テキスト ボックス 141"/>
        <xdr:cNvSpPr txBox="1"/>
      </xdr:nvSpPr>
      <xdr:spPr>
        <a:xfrm>
          <a:off x="2608795" y="948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150172</xdr:rowOff>
    </xdr:from>
    <xdr:to>
      <xdr:col>10</xdr:col>
      <xdr:colOff>165100</xdr:colOff>
      <xdr:row>57</xdr:row>
      <xdr:rowOff>80322</xdr:rowOff>
    </xdr:to>
    <xdr:sp macro="" textlink="">
      <xdr:nvSpPr>
        <xdr:cNvPr id="143" name="楕円 142"/>
        <xdr:cNvSpPr/>
      </xdr:nvSpPr>
      <xdr:spPr>
        <a:xfrm>
          <a:off x="1968500" y="97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96849</xdr:rowOff>
    </xdr:from>
    <xdr:ext cx="534377" cy="259045"/>
    <xdr:sp macro="" textlink="">
      <xdr:nvSpPr>
        <xdr:cNvPr id="144" name="テキスト ボックス 143"/>
        <xdr:cNvSpPr txBox="1"/>
      </xdr:nvSpPr>
      <xdr:spPr>
        <a:xfrm>
          <a:off x="1752111" y="95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138350</xdr:rowOff>
    </xdr:from>
    <xdr:to>
      <xdr:col>6</xdr:col>
      <xdr:colOff>38100</xdr:colOff>
      <xdr:row>57</xdr:row>
      <xdr:rowOff>68500</xdr:rowOff>
    </xdr:to>
    <xdr:sp macro="" textlink="">
      <xdr:nvSpPr>
        <xdr:cNvPr id="145" name="楕円 144"/>
        <xdr:cNvSpPr/>
      </xdr:nvSpPr>
      <xdr:spPr>
        <a:xfrm>
          <a:off x="1079500" y="973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59627</xdr:rowOff>
    </xdr:from>
    <xdr:ext cx="534377" cy="259045"/>
    <xdr:sp macro="" textlink="">
      <xdr:nvSpPr>
        <xdr:cNvPr id="146" name="テキスト ボックス 145"/>
        <xdr:cNvSpPr txBox="1"/>
      </xdr:nvSpPr>
      <xdr:spPr>
        <a:xfrm>
          <a:off x="863111" y="983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99085</xdr:rowOff>
    </xdr:from>
    <xdr:to>
      <xdr:col>24</xdr:col>
      <xdr:colOff>63500</xdr:colOff>
      <xdr:row>78</xdr:row>
      <xdr:rowOff>107429</xdr:rowOff>
    </xdr:to>
    <xdr:cxnSp macro="">
      <xdr:nvCxnSpPr>
        <xdr:cNvPr id="175" name="直線コネクタ 174"/>
        <xdr:cNvCxnSpPr/>
      </xdr:nvCxnSpPr>
      <xdr:spPr>
        <a:xfrm>
          <a:off x="3797300" y="13472185"/>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22010</xdr:rowOff>
    </xdr:from>
    <xdr:to>
      <xdr:col>19</xdr:col>
      <xdr:colOff>177800</xdr:colOff>
      <xdr:row>78</xdr:row>
      <xdr:rowOff>99085</xdr:rowOff>
    </xdr:to>
    <xdr:cxnSp macro="">
      <xdr:nvCxnSpPr>
        <xdr:cNvPr id="178" name="直線コネクタ 177"/>
        <xdr:cNvCxnSpPr/>
      </xdr:nvCxnSpPr>
      <xdr:spPr>
        <a:xfrm>
          <a:off x="2908300" y="13395110"/>
          <a:ext cx="889000" cy="7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20028</xdr:rowOff>
    </xdr:from>
    <xdr:to>
      <xdr:col>15</xdr:col>
      <xdr:colOff>50800</xdr:colOff>
      <xdr:row>78</xdr:row>
      <xdr:rowOff>22010</xdr:rowOff>
    </xdr:to>
    <xdr:cxnSp macro="">
      <xdr:nvCxnSpPr>
        <xdr:cNvPr id="181" name="直線コネクタ 180"/>
        <xdr:cNvCxnSpPr/>
      </xdr:nvCxnSpPr>
      <xdr:spPr>
        <a:xfrm>
          <a:off x="2019300" y="13393128"/>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20028</xdr:rowOff>
    </xdr:from>
    <xdr:to>
      <xdr:col>10</xdr:col>
      <xdr:colOff>114300</xdr:colOff>
      <xdr:row>78</xdr:row>
      <xdr:rowOff>75540</xdr:rowOff>
    </xdr:to>
    <xdr:cxnSp macro="">
      <xdr:nvCxnSpPr>
        <xdr:cNvPr id="184" name="直線コネクタ 183"/>
        <xdr:cNvCxnSpPr/>
      </xdr:nvCxnSpPr>
      <xdr:spPr>
        <a:xfrm flipV="1">
          <a:off x="1130300" y="13393128"/>
          <a:ext cx="889000" cy="5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56629</xdr:rowOff>
    </xdr:from>
    <xdr:to>
      <xdr:col>24</xdr:col>
      <xdr:colOff>114300</xdr:colOff>
      <xdr:row>78</xdr:row>
      <xdr:rowOff>158229</xdr:rowOff>
    </xdr:to>
    <xdr:sp macro="" textlink="">
      <xdr:nvSpPr>
        <xdr:cNvPr id="194" name="楕円 193"/>
        <xdr:cNvSpPr/>
      </xdr:nvSpPr>
      <xdr:spPr>
        <a:xfrm>
          <a:off x="4584700" y="134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143006</xdr:rowOff>
    </xdr:from>
    <xdr:ext cx="469744" cy="259045"/>
    <xdr:sp macro="" textlink="">
      <xdr:nvSpPr>
        <xdr:cNvPr id="195" name="維持補修費該当値テキスト"/>
        <xdr:cNvSpPr txBox="1"/>
      </xdr:nvSpPr>
      <xdr:spPr>
        <a:xfrm>
          <a:off x="4686300" y="1334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48285</xdr:rowOff>
    </xdr:from>
    <xdr:to>
      <xdr:col>20</xdr:col>
      <xdr:colOff>38100</xdr:colOff>
      <xdr:row>78</xdr:row>
      <xdr:rowOff>149885</xdr:rowOff>
    </xdr:to>
    <xdr:sp macro="" textlink="">
      <xdr:nvSpPr>
        <xdr:cNvPr id="196" name="楕円 195"/>
        <xdr:cNvSpPr/>
      </xdr:nvSpPr>
      <xdr:spPr>
        <a:xfrm>
          <a:off x="3746500" y="1342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141012</xdr:rowOff>
    </xdr:from>
    <xdr:ext cx="469744" cy="259045"/>
    <xdr:sp macro="" textlink="">
      <xdr:nvSpPr>
        <xdr:cNvPr id="197" name="テキスト ボックス 196"/>
        <xdr:cNvSpPr txBox="1"/>
      </xdr:nvSpPr>
      <xdr:spPr>
        <a:xfrm>
          <a:off x="3562428" y="1351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142660</xdr:rowOff>
    </xdr:from>
    <xdr:to>
      <xdr:col>15</xdr:col>
      <xdr:colOff>101600</xdr:colOff>
      <xdr:row>78</xdr:row>
      <xdr:rowOff>72810</xdr:rowOff>
    </xdr:to>
    <xdr:sp macro="" textlink="">
      <xdr:nvSpPr>
        <xdr:cNvPr id="198" name="楕円 197"/>
        <xdr:cNvSpPr/>
      </xdr:nvSpPr>
      <xdr:spPr>
        <a:xfrm>
          <a:off x="2857500" y="133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63937</xdr:rowOff>
    </xdr:from>
    <xdr:ext cx="469744" cy="259045"/>
    <xdr:sp macro="" textlink="">
      <xdr:nvSpPr>
        <xdr:cNvPr id="199" name="テキスト ボックス 198"/>
        <xdr:cNvSpPr txBox="1"/>
      </xdr:nvSpPr>
      <xdr:spPr>
        <a:xfrm>
          <a:off x="2673428" y="134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140678</xdr:rowOff>
    </xdr:from>
    <xdr:to>
      <xdr:col>10</xdr:col>
      <xdr:colOff>165100</xdr:colOff>
      <xdr:row>78</xdr:row>
      <xdr:rowOff>70828</xdr:rowOff>
    </xdr:to>
    <xdr:sp macro="" textlink="">
      <xdr:nvSpPr>
        <xdr:cNvPr id="200" name="楕円 199"/>
        <xdr:cNvSpPr/>
      </xdr:nvSpPr>
      <xdr:spPr>
        <a:xfrm>
          <a:off x="1968500" y="133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61955</xdr:rowOff>
    </xdr:from>
    <xdr:ext cx="469744" cy="259045"/>
    <xdr:sp macro="" textlink="">
      <xdr:nvSpPr>
        <xdr:cNvPr id="201" name="テキスト ボックス 200"/>
        <xdr:cNvSpPr txBox="1"/>
      </xdr:nvSpPr>
      <xdr:spPr>
        <a:xfrm>
          <a:off x="1784428" y="134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24740</xdr:rowOff>
    </xdr:from>
    <xdr:to>
      <xdr:col>6</xdr:col>
      <xdr:colOff>38100</xdr:colOff>
      <xdr:row>78</xdr:row>
      <xdr:rowOff>126340</xdr:rowOff>
    </xdr:to>
    <xdr:sp macro="" textlink="">
      <xdr:nvSpPr>
        <xdr:cNvPr id="202" name="楕円 201"/>
        <xdr:cNvSpPr/>
      </xdr:nvSpPr>
      <xdr:spPr>
        <a:xfrm>
          <a:off x="1079500" y="133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117467</xdr:rowOff>
    </xdr:from>
    <xdr:ext cx="469744" cy="259045"/>
    <xdr:sp macro="" textlink="">
      <xdr:nvSpPr>
        <xdr:cNvPr id="203" name="テキスト ボックス 202"/>
        <xdr:cNvSpPr txBox="1"/>
      </xdr:nvSpPr>
      <xdr:spPr>
        <a:xfrm>
          <a:off x="895428" y="1349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22053</xdr:rowOff>
    </xdr:from>
    <xdr:to>
      <xdr:col>24</xdr:col>
      <xdr:colOff>63500</xdr:colOff>
      <xdr:row>96</xdr:row>
      <xdr:rowOff>140729</xdr:rowOff>
    </xdr:to>
    <xdr:cxnSp macro="">
      <xdr:nvCxnSpPr>
        <xdr:cNvPr id="235" name="直線コネクタ 234"/>
        <xdr:cNvCxnSpPr/>
      </xdr:nvCxnSpPr>
      <xdr:spPr>
        <a:xfrm flipV="1">
          <a:off x="3797300" y="16481253"/>
          <a:ext cx="838200" cy="11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48488</xdr:rowOff>
    </xdr:from>
    <xdr:ext cx="534377" cy="259045"/>
    <xdr:sp macro="" textlink="">
      <xdr:nvSpPr>
        <xdr:cNvPr id="236" name="扶助費平均値テキスト"/>
        <xdr:cNvSpPr txBox="1"/>
      </xdr:nvSpPr>
      <xdr:spPr>
        <a:xfrm>
          <a:off x="4686300" y="16164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146934</xdr:rowOff>
    </xdr:from>
    <xdr:to>
      <xdr:col>19</xdr:col>
      <xdr:colOff>177800</xdr:colOff>
      <xdr:row>96</xdr:row>
      <xdr:rowOff>140729</xdr:rowOff>
    </xdr:to>
    <xdr:cxnSp macro="">
      <xdr:nvCxnSpPr>
        <xdr:cNvPr id="238" name="直線コネクタ 237"/>
        <xdr:cNvCxnSpPr/>
      </xdr:nvCxnSpPr>
      <xdr:spPr>
        <a:xfrm>
          <a:off x="2908300" y="16434684"/>
          <a:ext cx="889000" cy="16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116485</xdr:rowOff>
    </xdr:from>
    <xdr:ext cx="534377" cy="259045"/>
    <xdr:sp macro="" textlink="">
      <xdr:nvSpPr>
        <xdr:cNvPr id="240" name="テキスト ボックス 239"/>
        <xdr:cNvSpPr txBox="1"/>
      </xdr:nvSpPr>
      <xdr:spPr>
        <a:xfrm>
          <a:off x="3530111" y="1623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146934</xdr:rowOff>
    </xdr:from>
    <xdr:to>
      <xdr:col>15</xdr:col>
      <xdr:colOff>50800</xdr:colOff>
      <xdr:row>97</xdr:row>
      <xdr:rowOff>171052</xdr:rowOff>
    </xdr:to>
    <xdr:cxnSp macro="">
      <xdr:nvCxnSpPr>
        <xdr:cNvPr id="241" name="直線コネクタ 240"/>
        <xdr:cNvCxnSpPr/>
      </xdr:nvCxnSpPr>
      <xdr:spPr>
        <a:xfrm flipV="1">
          <a:off x="2019300" y="16434684"/>
          <a:ext cx="889000" cy="36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3" name="テキスト ボックス 242"/>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171052</xdr:rowOff>
    </xdr:from>
    <xdr:to>
      <xdr:col>10</xdr:col>
      <xdr:colOff>114300</xdr:colOff>
      <xdr:row>98</xdr:row>
      <xdr:rowOff>74369</xdr:rowOff>
    </xdr:to>
    <xdr:cxnSp macro="">
      <xdr:nvCxnSpPr>
        <xdr:cNvPr id="244" name="直線コネクタ 243"/>
        <xdr:cNvCxnSpPr/>
      </xdr:nvCxnSpPr>
      <xdr:spPr>
        <a:xfrm flipV="1">
          <a:off x="1130300" y="16801702"/>
          <a:ext cx="889000" cy="7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6" name="テキスト ボックス 245"/>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144668</xdr:rowOff>
    </xdr:from>
    <xdr:ext cx="534377" cy="259045"/>
    <xdr:sp macro="" textlink="">
      <xdr:nvSpPr>
        <xdr:cNvPr id="248" name="テキスト ボックス 247"/>
        <xdr:cNvSpPr txBox="1"/>
      </xdr:nvSpPr>
      <xdr:spPr>
        <a:xfrm>
          <a:off x="863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142703</xdr:rowOff>
    </xdr:from>
    <xdr:to>
      <xdr:col>24</xdr:col>
      <xdr:colOff>114300</xdr:colOff>
      <xdr:row>96</xdr:row>
      <xdr:rowOff>72853</xdr:rowOff>
    </xdr:to>
    <xdr:sp macro="" textlink="">
      <xdr:nvSpPr>
        <xdr:cNvPr id="254" name="楕円 253"/>
        <xdr:cNvSpPr/>
      </xdr:nvSpPr>
      <xdr:spPr>
        <a:xfrm>
          <a:off x="4584700" y="164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121130</xdr:rowOff>
    </xdr:from>
    <xdr:ext cx="534377" cy="259045"/>
    <xdr:sp macro="" textlink="">
      <xdr:nvSpPr>
        <xdr:cNvPr id="255" name="扶助費該当値テキスト"/>
        <xdr:cNvSpPr txBox="1"/>
      </xdr:nvSpPr>
      <xdr:spPr>
        <a:xfrm>
          <a:off x="4686300"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89929</xdr:rowOff>
    </xdr:from>
    <xdr:to>
      <xdr:col>20</xdr:col>
      <xdr:colOff>38100</xdr:colOff>
      <xdr:row>97</xdr:row>
      <xdr:rowOff>20079</xdr:rowOff>
    </xdr:to>
    <xdr:sp macro="" textlink="">
      <xdr:nvSpPr>
        <xdr:cNvPr id="256" name="楕円 255"/>
        <xdr:cNvSpPr/>
      </xdr:nvSpPr>
      <xdr:spPr>
        <a:xfrm>
          <a:off x="3746500" y="1654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11206</xdr:rowOff>
    </xdr:from>
    <xdr:ext cx="534377" cy="259045"/>
    <xdr:sp macro="" textlink="">
      <xdr:nvSpPr>
        <xdr:cNvPr id="257" name="テキスト ボックス 256"/>
        <xdr:cNvSpPr txBox="1"/>
      </xdr:nvSpPr>
      <xdr:spPr>
        <a:xfrm>
          <a:off x="3530111" y="166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96134</xdr:rowOff>
    </xdr:from>
    <xdr:to>
      <xdr:col>15</xdr:col>
      <xdr:colOff>101600</xdr:colOff>
      <xdr:row>96</xdr:row>
      <xdr:rowOff>26284</xdr:rowOff>
    </xdr:to>
    <xdr:sp macro="" textlink="">
      <xdr:nvSpPr>
        <xdr:cNvPr id="258" name="楕円 257"/>
        <xdr:cNvSpPr/>
      </xdr:nvSpPr>
      <xdr:spPr>
        <a:xfrm>
          <a:off x="2857500" y="163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17411</xdr:rowOff>
    </xdr:from>
    <xdr:ext cx="534377" cy="259045"/>
    <xdr:sp macro="" textlink="">
      <xdr:nvSpPr>
        <xdr:cNvPr id="259" name="テキスト ボックス 258"/>
        <xdr:cNvSpPr txBox="1"/>
      </xdr:nvSpPr>
      <xdr:spPr>
        <a:xfrm>
          <a:off x="2641111" y="164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120252</xdr:rowOff>
    </xdr:from>
    <xdr:to>
      <xdr:col>10</xdr:col>
      <xdr:colOff>165100</xdr:colOff>
      <xdr:row>98</xdr:row>
      <xdr:rowOff>50402</xdr:rowOff>
    </xdr:to>
    <xdr:sp macro="" textlink="">
      <xdr:nvSpPr>
        <xdr:cNvPr id="260" name="楕円 259"/>
        <xdr:cNvSpPr/>
      </xdr:nvSpPr>
      <xdr:spPr>
        <a:xfrm>
          <a:off x="1968500" y="1675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41529</xdr:rowOff>
    </xdr:from>
    <xdr:ext cx="534377" cy="259045"/>
    <xdr:sp macro="" textlink="">
      <xdr:nvSpPr>
        <xdr:cNvPr id="261" name="テキスト ボックス 260"/>
        <xdr:cNvSpPr txBox="1"/>
      </xdr:nvSpPr>
      <xdr:spPr>
        <a:xfrm>
          <a:off x="1752111" y="168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23569</xdr:rowOff>
    </xdr:from>
    <xdr:to>
      <xdr:col>6</xdr:col>
      <xdr:colOff>38100</xdr:colOff>
      <xdr:row>98</xdr:row>
      <xdr:rowOff>125169</xdr:rowOff>
    </xdr:to>
    <xdr:sp macro="" textlink="">
      <xdr:nvSpPr>
        <xdr:cNvPr id="262" name="楕円 261"/>
        <xdr:cNvSpPr/>
      </xdr:nvSpPr>
      <xdr:spPr>
        <a:xfrm>
          <a:off x="1079500" y="1682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116296</xdr:rowOff>
    </xdr:from>
    <xdr:ext cx="534377" cy="259045"/>
    <xdr:sp macro="" textlink="">
      <xdr:nvSpPr>
        <xdr:cNvPr id="263" name="テキスト ボックス 262"/>
        <xdr:cNvSpPr txBox="1"/>
      </xdr:nvSpPr>
      <xdr:spPr>
        <a:xfrm>
          <a:off x="863111" y="1691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123431</xdr:rowOff>
    </xdr:from>
    <xdr:to>
      <xdr:col>55</xdr:col>
      <xdr:colOff>0</xdr:colOff>
      <xdr:row>36</xdr:row>
      <xdr:rowOff>153005</xdr:rowOff>
    </xdr:to>
    <xdr:cxnSp macro="">
      <xdr:nvCxnSpPr>
        <xdr:cNvPr id="292" name="直線コネクタ 291"/>
        <xdr:cNvCxnSpPr/>
      </xdr:nvCxnSpPr>
      <xdr:spPr>
        <a:xfrm flipV="1">
          <a:off x="9639300" y="6295631"/>
          <a:ext cx="838200" cy="2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153005</xdr:rowOff>
    </xdr:from>
    <xdr:to>
      <xdr:col>50</xdr:col>
      <xdr:colOff>114300</xdr:colOff>
      <xdr:row>37</xdr:row>
      <xdr:rowOff>15399</xdr:rowOff>
    </xdr:to>
    <xdr:cxnSp macro="">
      <xdr:nvCxnSpPr>
        <xdr:cNvPr id="295" name="直線コネクタ 294"/>
        <xdr:cNvCxnSpPr/>
      </xdr:nvCxnSpPr>
      <xdr:spPr>
        <a:xfrm flipV="1">
          <a:off x="8750300" y="6325205"/>
          <a:ext cx="889000" cy="3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7" name="テキスト ボックス 296"/>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140073</xdr:rowOff>
    </xdr:from>
    <xdr:to>
      <xdr:col>45</xdr:col>
      <xdr:colOff>177800</xdr:colOff>
      <xdr:row>37</xdr:row>
      <xdr:rowOff>15399</xdr:rowOff>
    </xdr:to>
    <xdr:cxnSp macro="">
      <xdr:nvCxnSpPr>
        <xdr:cNvPr id="298" name="直線コネクタ 297"/>
        <xdr:cNvCxnSpPr/>
      </xdr:nvCxnSpPr>
      <xdr:spPr>
        <a:xfrm>
          <a:off x="7861300" y="5969373"/>
          <a:ext cx="889000" cy="38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140073</xdr:rowOff>
    </xdr:from>
    <xdr:to>
      <xdr:col>41</xdr:col>
      <xdr:colOff>50800</xdr:colOff>
      <xdr:row>37</xdr:row>
      <xdr:rowOff>48127</xdr:rowOff>
    </xdr:to>
    <xdr:cxnSp macro="">
      <xdr:nvCxnSpPr>
        <xdr:cNvPr id="301" name="直線コネクタ 300"/>
        <xdr:cNvCxnSpPr/>
      </xdr:nvCxnSpPr>
      <xdr:spPr>
        <a:xfrm flipV="1">
          <a:off x="6972300" y="5969373"/>
          <a:ext cx="889000" cy="42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72631</xdr:rowOff>
    </xdr:from>
    <xdr:to>
      <xdr:col>55</xdr:col>
      <xdr:colOff>50800</xdr:colOff>
      <xdr:row>37</xdr:row>
      <xdr:rowOff>2781</xdr:rowOff>
    </xdr:to>
    <xdr:sp macro="" textlink="">
      <xdr:nvSpPr>
        <xdr:cNvPr id="311" name="楕円 310"/>
        <xdr:cNvSpPr/>
      </xdr:nvSpPr>
      <xdr:spPr>
        <a:xfrm>
          <a:off x="10426700" y="624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51058</xdr:rowOff>
    </xdr:from>
    <xdr:ext cx="599010" cy="259045"/>
    <xdr:sp macro="" textlink="">
      <xdr:nvSpPr>
        <xdr:cNvPr id="312" name="補助費等該当値テキスト"/>
        <xdr:cNvSpPr txBox="1"/>
      </xdr:nvSpPr>
      <xdr:spPr>
        <a:xfrm>
          <a:off x="10528300" y="622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102205</xdr:rowOff>
    </xdr:from>
    <xdr:to>
      <xdr:col>50</xdr:col>
      <xdr:colOff>165100</xdr:colOff>
      <xdr:row>37</xdr:row>
      <xdr:rowOff>32355</xdr:rowOff>
    </xdr:to>
    <xdr:sp macro="" textlink="">
      <xdr:nvSpPr>
        <xdr:cNvPr id="313" name="楕円 312"/>
        <xdr:cNvSpPr/>
      </xdr:nvSpPr>
      <xdr:spPr>
        <a:xfrm>
          <a:off x="9588500" y="62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23482</xdr:rowOff>
    </xdr:from>
    <xdr:ext cx="599010" cy="259045"/>
    <xdr:sp macro="" textlink="">
      <xdr:nvSpPr>
        <xdr:cNvPr id="314" name="テキスト ボックス 313"/>
        <xdr:cNvSpPr txBox="1"/>
      </xdr:nvSpPr>
      <xdr:spPr>
        <a:xfrm>
          <a:off x="9339795" y="636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136049</xdr:rowOff>
    </xdr:from>
    <xdr:to>
      <xdr:col>46</xdr:col>
      <xdr:colOff>38100</xdr:colOff>
      <xdr:row>37</xdr:row>
      <xdr:rowOff>66199</xdr:rowOff>
    </xdr:to>
    <xdr:sp macro="" textlink="">
      <xdr:nvSpPr>
        <xdr:cNvPr id="315" name="楕円 314"/>
        <xdr:cNvSpPr/>
      </xdr:nvSpPr>
      <xdr:spPr>
        <a:xfrm>
          <a:off x="8699500" y="63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57326</xdr:rowOff>
    </xdr:from>
    <xdr:ext cx="534377" cy="259045"/>
    <xdr:sp macro="" textlink="">
      <xdr:nvSpPr>
        <xdr:cNvPr id="316" name="テキスト ボックス 315"/>
        <xdr:cNvSpPr txBox="1"/>
      </xdr:nvSpPr>
      <xdr:spPr>
        <a:xfrm>
          <a:off x="8483111" y="640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89273</xdr:rowOff>
    </xdr:from>
    <xdr:to>
      <xdr:col>41</xdr:col>
      <xdr:colOff>101600</xdr:colOff>
      <xdr:row>35</xdr:row>
      <xdr:rowOff>19423</xdr:rowOff>
    </xdr:to>
    <xdr:sp macro="" textlink="">
      <xdr:nvSpPr>
        <xdr:cNvPr id="317" name="楕円 316"/>
        <xdr:cNvSpPr/>
      </xdr:nvSpPr>
      <xdr:spPr>
        <a:xfrm>
          <a:off x="7810500" y="591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10550</xdr:rowOff>
    </xdr:from>
    <xdr:ext cx="599010" cy="259045"/>
    <xdr:sp macro="" textlink="">
      <xdr:nvSpPr>
        <xdr:cNvPr id="318" name="テキスト ボックス 317"/>
        <xdr:cNvSpPr txBox="1"/>
      </xdr:nvSpPr>
      <xdr:spPr>
        <a:xfrm>
          <a:off x="7561795" y="6011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168777</xdr:rowOff>
    </xdr:from>
    <xdr:to>
      <xdr:col>36</xdr:col>
      <xdr:colOff>165100</xdr:colOff>
      <xdr:row>37</xdr:row>
      <xdr:rowOff>98927</xdr:rowOff>
    </xdr:to>
    <xdr:sp macro="" textlink="">
      <xdr:nvSpPr>
        <xdr:cNvPr id="319" name="楕円 318"/>
        <xdr:cNvSpPr/>
      </xdr:nvSpPr>
      <xdr:spPr>
        <a:xfrm>
          <a:off x="6921500" y="634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90054</xdr:rowOff>
    </xdr:from>
    <xdr:ext cx="534377" cy="259045"/>
    <xdr:sp macro="" textlink="">
      <xdr:nvSpPr>
        <xdr:cNvPr id="320" name="テキスト ボックス 319"/>
        <xdr:cNvSpPr txBox="1"/>
      </xdr:nvSpPr>
      <xdr:spPr>
        <a:xfrm>
          <a:off x="6705111" y="643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157783</xdr:rowOff>
    </xdr:from>
    <xdr:to>
      <xdr:col>55</xdr:col>
      <xdr:colOff>0</xdr:colOff>
      <xdr:row>58</xdr:row>
      <xdr:rowOff>15197</xdr:rowOff>
    </xdr:to>
    <xdr:cxnSp macro="">
      <xdr:nvCxnSpPr>
        <xdr:cNvPr id="349" name="直線コネクタ 348"/>
        <xdr:cNvCxnSpPr/>
      </xdr:nvCxnSpPr>
      <xdr:spPr>
        <a:xfrm flipV="1">
          <a:off x="9639300" y="9930433"/>
          <a:ext cx="838200" cy="2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50" name="普通建設事業費平均値テキスト"/>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170542</xdr:rowOff>
    </xdr:from>
    <xdr:to>
      <xdr:col>50</xdr:col>
      <xdr:colOff>114300</xdr:colOff>
      <xdr:row>58</xdr:row>
      <xdr:rowOff>15197</xdr:rowOff>
    </xdr:to>
    <xdr:cxnSp macro="">
      <xdr:nvCxnSpPr>
        <xdr:cNvPr id="352" name="直線コネクタ 351"/>
        <xdr:cNvCxnSpPr/>
      </xdr:nvCxnSpPr>
      <xdr:spPr>
        <a:xfrm>
          <a:off x="8750300" y="9943192"/>
          <a:ext cx="889000" cy="1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61972</xdr:rowOff>
    </xdr:from>
    <xdr:to>
      <xdr:col>45</xdr:col>
      <xdr:colOff>177800</xdr:colOff>
      <xdr:row>57</xdr:row>
      <xdr:rowOff>170542</xdr:rowOff>
    </xdr:to>
    <xdr:cxnSp macro="">
      <xdr:nvCxnSpPr>
        <xdr:cNvPr id="355" name="直線コネクタ 354"/>
        <xdr:cNvCxnSpPr/>
      </xdr:nvCxnSpPr>
      <xdr:spPr>
        <a:xfrm>
          <a:off x="7861300" y="9834622"/>
          <a:ext cx="889000" cy="10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127238</xdr:rowOff>
    </xdr:from>
    <xdr:ext cx="534377" cy="259045"/>
    <xdr:sp macro="" textlink="">
      <xdr:nvSpPr>
        <xdr:cNvPr id="357" name="テキスト ボックス 356"/>
        <xdr:cNvSpPr txBox="1"/>
      </xdr:nvSpPr>
      <xdr:spPr>
        <a:xfrm>
          <a:off x="8483111" y="95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61972</xdr:rowOff>
    </xdr:from>
    <xdr:to>
      <xdr:col>41</xdr:col>
      <xdr:colOff>50800</xdr:colOff>
      <xdr:row>58</xdr:row>
      <xdr:rowOff>50001</xdr:rowOff>
    </xdr:to>
    <xdr:cxnSp macro="">
      <xdr:nvCxnSpPr>
        <xdr:cNvPr id="358" name="直線コネクタ 357"/>
        <xdr:cNvCxnSpPr/>
      </xdr:nvCxnSpPr>
      <xdr:spPr>
        <a:xfrm flipV="1">
          <a:off x="6972300" y="9834622"/>
          <a:ext cx="889000" cy="15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93504</xdr:rowOff>
    </xdr:from>
    <xdr:ext cx="534377" cy="259045"/>
    <xdr:sp macro="" textlink="">
      <xdr:nvSpPr>
        <xdr:cNvPr id="360" name="テキスト ボックス 359"/>
        <xdr:cNvSpPr txBox="1"/>
      </xdr:nvSpPr>
      <xdr:spPr>
        <a:xfrm>
          <a:off x="7594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2" name="テキスト ボックス 361"/>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106983</xdr:rowOff>
    </xdr:from>
    <xdr:to>
      <xdr:col>55</xdr:col>
      <xdr:colOff>50800</xdr:colOff>
      <xdr:row>58</xdr:row>
      <xdr:rowOff>37133</xdr:rowOff>
    </xdr:to>
    <xdr:sp macro="" textlink="">
      <xdr:nvSpPr>
        <xdr:cNvPr id="368" name="楕円 367"/>
        <xdr:cNvSpPr/>
      </xdr:nvSpPr>
      <xdr:spPr>
        <a:xfrm>
          <a:off x="10426700" y="987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85410</xdr:rowOff>
    </xdr:from>
    <xdr:ext cx="534377" cy="259045"/>
    <xdr:sp macro="" textlink="">
      <xdr:nvSpPr>
        <xdr:cNvPr id="369" name="普通建設事業費該当値テキスト"/>
        <xdr:cNvSpPr txBox="1"/>
      </xdr:nvSpPr>
      <xdr:spPr>
        <a:xfrm>
          <a:off x="10528300" y="98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135847</xdr:rowOff>
    </xdr:from>
    <xdr:to>
      <xdr:col>50</xdr:col>
      <xdr:colOff>165100</xdr:colOff>
      <xdr:row>58</xdr:row>
      <xdr:rowOff>65997</xdr:rowOff>
    </xdr:to>
    <xdr:sp macro="" textlink="">
      <xdr:nvSpPr>
        <xdr:cNvPr id="370" name="楕円 369"/>
        <xdr:cNvSpPr/>
      </xdr:nvSpPr>
      <xdr:spPr>
        <a:xfrm>
          <a:off x="9588500" y="990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57124</xdr:rowOff>
    </xdr:from>
    <xdr:ext cx="534377" cy="259045"/>
    <xdr:sp macro="" textlink="">
      <xdr:nvSpPr>
        <xdr:cNvPr id="371" name="テキスト ボックス 370"/>
        <xdr:cNvSpPr txBox="1"/>
      </xdr:nvSpPr>
      <xdr:spPr>
        <a:xfrm>
          <a:off x="9372111" y="1000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119742</xdr:rowOff>
    </xdr:from>
    <xdr:to>
      <xdr:col>46</xdr:col>
      <xdr:colOff>38100</xdr:colOff>
      <xdr:row>58</xdr:row>
      <xdr:rowOff>49892</xdr:rowOff>
    </xdr:to>
    <xdr:sp macro="" textlink="">
      <xdr:nvSpPr>
        <xdr:cNvPr id="372" name="楕円 371"/>
        <xdr:cNvSpPr/>
      </xdr:nvSpPr>
      <xdr:spPr>
        <a:xfrm>
          <a:off x="8699500" y="98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41019</xdr:rowOff>
    </xdr:from>
    <xdr:ext cx="534377" cy="259045"/>
    <xdr:sp macro="" textlink="">
      <xdr:nvSpPr>
        <xdr:cNvPr id="373" name="テキスト ボックス 372"/>
        <xdr:cNvSpPr txBox="1"/>
      </xdr:nvSpPr>
      <xdr:spPr>
        <a:xfrm>
          <a:off x="8483111" y="998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11172</xdr:rowOff>
    </xdr:from>
    <xdr:to>
      <xdr:col>41</xdr:col>
      <xdr:colOff>101600</xdr:colOff>
      <xdr:row>57</xdr:row>
      <xdr:rowOff>112772</xdr:rowOff>
    </xdr:to>
    <xdr:sp macro="" textlink="">
      <xdr:nvSpPr>
        <xdr:cNvPr id="374" name="楕円 373"/>
        <xdr:cNvSpPr/>
      </xdr:nvSpPr>
      <xdr:spPr>
        <a:xfrm>
          <a:off x="7810500" y="978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103899</xdr:rowOff>
    </xdr:from>
    <xdr:ext cx="534377" cy="259045"/>
    <xdr:sp macro="" textlink="">
      <xdr:nvSpPr>
        <xdr:cNvPr id="375" name="テキスト ボックス 374"/>
        <xdr:cNvSpPr txBox="1"/>
      </xdr:nvSpPr>
      <xdr:spPr>
        <a:xfrm>
          <a:off x="7594111" y="987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170651</xdr:rowOff>
    </xdr:from>
    <xdr:to>
      <xdr:col>36</xdr:col>
      <xdr:colOff>165100</xdr:colOff>
      <xdr:row>58</xdr:row>
      <xdr:rowOff>100801</xdr:rowOff>
    </xdr:to>
    <xdr:sp macro="" textlink="">
      <xdr:nvSpPr>
        <xdr:cNvPr id="376" name="楕円 375"/>
        <xdr:cNvSpPr/>
      </xdr:nvSpPr>
      <xdr:spPr>
        <a:xfrm>
          <a:off x="6921500" y="994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91928</xdr:rowOff>
    </xdr:from>
    <xdr:ext cx="534377" cy="259045"/>
    <xdr:sp macro="" textlink="">
      <xdr:nvSpPr>
        <xdr:cNvPr id="377" name="テキスト ボックス 376"/>
        <xdr:cNvSpPr txBox="1"/>
      </xdr:nvSpPr>
      <xdr:spPr>
        <a:xfrm>
          <a:off x="6705111" y="1003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163714</xdr:rowOff>
    </xdr:from>
    <xdr:to>
      <xdr:col>55</xdr:col>
      <xdr:colOff>0</xdr:colOff>
      <xdr:row>77</xdr:row>
      <xdr:rowOff>164669</xdr:rowOff>
    </xdr:to>
    <xdr:cxnSp macro="">
      <xdr:nvCxnSpPr>
        <xdr:cNvPr id="402" name="直線コネクタ 401"/>
        <xdr:cNvCxnSpPr/>
      </xdr:nvCxnSpPr>
      <xdr:spPr>
        <a:xfrm>
          <a:off x="9639300" y="13365364"/>
          <a:ext cx="8382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145512</xdr:rowOff>
    </xdr:from>
    <xdr:to>
      <xdr:col>50</xdr:col>
      <xdr:colOff>114300</xdr:colOff>
      <xdr:row>77</xdr:row>
      <xdr:rowOff>163714</xdr:rowOff>
    </xdr:to>
    <xdr:cxnSp macro="">
      <xdr:nvCxnSpPr>
        <xdr:cNvPr id="405" name="直線コネクタ 404"/>
        <xdr:cNvCxnSpPr/>
      </xdr:nvCxnSpPr>
      <xdr:spPr>
        <a:xfrm>
          <a:off x="8750300" y="13347162"/>
          <a:ext cx="889000" cy="1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54535</xdr:rowOff>
    </xdr:from>
    <xdr:to>
      <xdr:col>45</xdr:col>
      <xdr:colOff>177800</xdr:colOff>
      <xdr:row>77</xdr:row>
      <xdr:rowOff>145512</xdr:rowOff>
    </xdr:to>
    <xdr:cxnSp macro="">
      <xdr:nvCxnSpPr>
        <xdr:cNvPr id="408" name="直線コネクタ 407"/>
        <xdr:cNvCxnSpPr/>
      </xdr:nvCxnSpPr>
      <xdr:spPr>
        <a:xfrm>
          <a:off x="7861300" y="13256185"/>
          <a:ext cx="889000" cy="9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10" name="テキスト ボックス 409"/>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54535</xdr:rowOff>
    </xdr:from>
    <xdr:to>
      <xdr:col>41</xdr:col>
      <xdr:colOff>50800</xdr:colOff>
      <xdr:row>77</xdr:row>
      <xdr:rowOff>147507</xdr:rowOff>
    </xdr:to>
    <xdr:cxnSp macro="">
      <xdr:nvCxnSpPr>
        <xdr:cNvPr id="411" name="直線コネクタ 410"/>
        <xdr:cNvCxnSpPr/>
      </xdr:nvCxnSpPr>
      <xdr:spPr>
        <a:xfrm flipV="1">
          <a:off x="6972300" y="13256185"/>
          <a:ext cx="889000" cy="9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91041</xdr:rowOff>
    </xdr:from>
    <xdr:ext cx="534377" cy="259045"/>
    <xdr:sp macro="" textlink="">
      <xdr:nvSpPr>
        <xdr:cNvPr id="413" name="テキスト ボックス 412"/>
        <xdr:cNvSpPr txBox="1"/>
      </xdr:nvSpPr>
      <xdr:spPr>
        <a:xfrm>
          <a:off x="7594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86475</xdr:rowOff>
    </xdr:from>
    <xdr:ext cx="534377" cy="259045"/>
    <xdr:sp macro="" textlink="">
      <xdr:nvSpPr>
        <xdr:cNvPr id="415" name="テキスト ボックス 414"/>
        <xdr:cNvSpPr txBox="1"/>
      </xdr:nvSpPr>
      <xdr:spPr>
        <a:xfrm>
          <a:off x="6705111" y="12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113869</xdr:rowOff>
    </xdr:from>
    <xdr:to>
      <xdr:col>55</xdr:col>
      <xdr:colOff>50800</xdr:colOff>
      <xdr:row>78</xdr:row>
      <xdr:rowOff>44019</xdr:rowOff>
    </xdr:to>
    <xdr:sp macro="" textlink="">
      <xdr:nvSpPr>
        <xdr:cNvPr id="421" name="楕円 420"/>
        <xdr:cNvSpPr/>
      </xdr:nvSpPr>
      <xdr:spPr>
        <a:xfrm>
          <a:off x="10426700" y="133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28796</xdr:rowOff>
    </xdr:from>
    <xdr:ext cx="469744" cy="259045"/>
    <xdr:sp macro="" textlink="">
      <xdr:nvSpPr>
        <xdr:cNvPr id="422" name="普通建設事業費 （ うち新規整備　）該当値テキスト"/>
        <xdr:cNvSpPr txBox="1"/>
      </xdr:nvSpPr>
      <xdr:spPr>
        <a:xfrm>
          <a:off x="10528300" y="132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112914</xdr:rowOff>
    </xdr:from>
    <xdr:to>
      <xdr:col>50</xdr:col>
      <xdr:colOff>165100</xdr:colOff>
      <xdr:row>78</xdr:row>
      <xdr:rowOff>43064</xdr:rowOff>
    </xdr:to>
    <xdr:sp macro="" textlink="">
      <xdr:nvSpPr>
        <xdr:cNvPr id="423" name="楕円 422"/>
        <xdr:cNvSpPr/>
      </xdr:nvSpPr>
      <xdr:spPr>
        <a:xfrm>
          <a:off x="9588500" y="1331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34191</xdr:rowOff>
    </xdr:from>
    <xdr:ext cx="469744" cy="259045"/>
    <xdr:sp macro="" textlink="">
      <xdr:nvSpPr>
        <xdr:cNvPr id="424" name="テキスト ボックス 423"/>
        <xdr:cNvSpPr txBox="1"/>
      </xdr:nvSpPr>
      <xdr:spPr>
        <a:xfrm>
          <a:off x="9404428" y="134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94712</xdr:rowOff>
    </xdr:from>
    <xdr:to>
      <xdr:col>46</xdr:col>
      <xdr:colOff>38100</xdr:colOff>
      <xdr:row>78</xdr:row>
      <xdr:rowOff>24862</xdr:rowOff>
    </xdr:to>
    <xdr:sp macro="" textlink="">
      <xdr:nvSpPr>
        <xdr:cNvPr id="425" name="楕円 424"/>
        <xdr:cNvSpPr/>
      </xdr:nvSpPr>
      <xdr:spPr>
        <a:xfrm>
          <a:off x="8699500" y="1329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15989</xdr:rowOff>
    </xdr:from>
    <xdr:ext cx="469744" cy="259045"/>
    <xdr:sp macro="" textlink="">
      <xdr:nvSpPr>
        <xdr:cNvPr id="426" name="テキスト ボックス 425"/>
        <xdr:cNvSpPr txBox="1"/>
      </xdr:nvSpPr>
      <xdr:spPr>
        <a:xfrm>
          <a:off x="8515428" y="1338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3735</xdr:rowOff>
    </xdr:from>
    <xdr:to>
      <xdr:col>41</xdr:col>
      <xdr:colOff>101600</xdr:colOff>
      <xdr:row>77</xdr:row>
      <xdr:rowOff>105335</xdr:rowOff>
    </xdr:to>
    <xdr:sp macro="" textlink="">
      <xdr:nvSpPr>
        <xdr:cNvPr id="427" name="楕円 426"/>
        <xdr:cNvSpPr/>
      </xdr:nvSpPr>
      <xdr:spPr>
        <a:xfrm>
          <a:off x="7810500" y="132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96462</xdr:rowOff>
    </xdr:from>
    <xdr:ext cx="534377" cy="259045"/>
    <xdr:sp macro="" textlink="">
      <xdr:nvSpPr>
        <xdr:cNvPr id="428" name="テキスト ボックス 427"/>
        <xdr:cNvSpPr txBox="1"/>
      </xdr:nvSpPr>
      <xdr:spPr>
        <a:xfrm>
          <a:off x="7594111" y="1329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96707</xdr:rowOff>
    </xdr:from>
    <xdr:to>
      <xdr:col>36</xdr:col>
      <xdr:colOff>165100</xdr:colOff>
      <xdr:row>78</xdr:row>
      <xdr:rowOff>26857</xdr:rowOff>
    </xdr:to>
    <xdr:sp macro="" textlink="">
      <xdr:nvSpPr>
        <xdr:cNvPr id="429" name="楕円 428"/>
        <xdr:cNvSpPr/>
      </xdr:nvSpPr>
      <xdr:spPr>
        <a:xfrm>
          <a:off x="6921500" y="1329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17984</xdr:rowOff>
    </xdr:from>
    <xdr:ext cx="469744" cy="259045"/>
    <xdr:sp macro="" textlink="">
      <xdr:nvSpPr>
        <xdr:cNvPr id="430" name="テキスト ボックス 429"/>
        <xdr:cNvSpPr txBox="1"/>
      </xdr:nvSpPr>
      <xdr:spPr>
        <a:xfrm>
          <a:off x="6737428" y="1339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3409</xdr:rowOff>
    </xdr:from>
    <xdr:to>
      <xdr:col>55</xdr:col>
      <xdr:colOff>0</xdr:colOff>
      <xdr:row>97</xdr:row>
      <xdr:rowOff>67752</xdr:rowOff>
    </xdr:to>
    <xdr:cxnSp macro="">
      <xdr:nvCxnSpPr>
        <xdr:cNvPr id="459" name="直線コネクタ 458"/>
        <xdr:cNvCxnSpPr/>
      </xdr:nvCxnSpPr>
      <xdr:spPr>
        <a:xfrm flipV="1">
          <a:off x="9639300" y="16634059"/>
          <a:ext cx="838200" cy="6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78928</xdr:rowOff>
    </xdr:from>
    <xdr:ext cx="534377" cy="259045"/>
    <xdr:sp macro="" textlink="">
      <xdr:nvSpPr>
        <xdr:cNvPr id="460" name="普通建設事業費 （ うち更新整備　）平均値テキスト"/>
        <xdr:cNvSpPr txBox="1"/>
      </xdr:nvSpPr>
      <xdr:spPr>
        <a:xfrm>
          <a:off x="10528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67752</xdr:rowOff>
    </xdr:from>
    <xdr:to>
      <xdr:col>50</xdr:col>
      <xdr:colOff>114300</xdr:colOff>
      <xdr:row>97</xdr:row>
      <xdr:rowOff>94681</xdr:rowOff>
    </xdr:to>
    <xdr:cxnSp macro="">
      <xdr:nvCxnSpPr>
        <xdr:cNvPr id="462" name="直線コネクタ 461"/>
        <xdr:cNvCxnSpPr/>
      </xdr:nvCxnSpPr>
      <xdr:spPr>
        <a:xfrm flipV="1">
          <a:off x="8750300" y="16698402"/>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44668</xdr:rowOff>
    </xdr:from>
    <xdr:ext cx="534377" cy="259045"/>
    <xdr:sp macro="" textlink="">
      <xdr:nvSpPr>
        <xdr:cNvPr id="464" name="テキスト ボックス 463"/>
        <xdr:cNvSpPr txBox="1"/>
      </xdr:nvSpPr>
      <xdr:spPr>
        <a:xfrm>
          <a:off x="9372111" y="163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20355</xdr:rowOff>
    </xdr:from>
    <xdr:to>
      <xdr:col>45</xdr:col>
      <xdr:colOff>177800</xdr:colOff>
      <xdr:row>97</xdr:row>
      <xdr:rowOff>94681</xdr:rowOff>
    </xdr:to>
    <xdr:cxnSp macro="">
      <xdr:nvCxnSpPr>
        <xdr:cNvPr id="465" name="直線コネクタ 464"/>
        <xdr:cNvCxnSpPr/>
      </xdr:nvCxnSpPr>
      <xdr:spPr>
        <a:xfrm>
          <a:off x="7861300" y="16651005"/>
          <a:ext cx="889000" cy="7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7" name="テキスト ボックス 466"/>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20355</xdr:rowOff>
    </xdr:from>
    <xdr:to>
      <xdr:col>41</xdr:col>
      <xdr:colOff>50800</xdr:colOff>
      <xdr:row>98</xdr:row>
      <xdr:rowOff>25126</xdr:rowOff>
    </xdr:to>
    <xdr:cxnSp macro="">
      <xdr:nvCxnSpPr>
        <xdr:cNvPr id="468" name="直線コネクタ 467"/>
        <xdr:cNvCxnSpPr/>
      </xdr:nvCxnSpPr>
      <xdr:spPr>
        <a:xfrm flipV="1">
          <a:off x="6972300" y="16651005"/>
          <a:ext cx="889000" cy="17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47159</xdr:rowOff>
    </xdr:from>
    <xdr:ext cx="534377" cy="259045"/>
    <xdr:sp macro="" textlink="">
      <xdr:nvSpPr>
        <xdr:cNvPr id="470" name="テキスト ボックス 469"/>
        <xdr:cNvSpPr txBox="1"/>
      </xdr:nvSpPr>
      <xdr:spPr>
        <a:xfrm>
          <a:off x="7594111" y="163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62293</xdr:rowOff>
    </xdr:from>
    <xdr:ext cx="534377" cy="259045"/>
    <xdr:sp macro="" textlink="">
      <xdr:nvSpPr>
        <xdr:cNvPr id="472" name="テキスト ボックス 471"/>
        <xdr:cNvSpPr txBox="1"/>
      </xdr:nvSpPr>
      <xdr:spPr>
        <a:xfrm>
          <a:off x="6705111" y="163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124059</xdr:rowOff>
    </xdr:from>
    <xdr:to>
      <xdr:col>55</xdr:col>
      <xdr:colOff>50800</xdr:colOff>
      <xdr:row>97</xdr:row>
      <xdr:rowOff>54209</xdr:rowOff>
    </xdr:to>
    <xdr:sp macro="" textlink="">
      <xdr:nvSpPr>
        <xdr:cNvPr id="478" name="楕円 477"/>
        <xdr:cNvSpPr/>
      </xdr:nvSpPr>
      <xdr:spPr>
        <a:xfrm>
          <a:off x="10426700" y="1658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102486</xdr:rowOff>
    </xdr:from>
    <xdr:ext cx="534377" cy="259045"/>
    <xdr:sp macro="" textlink="">
      <xdr:nvSpPr>
        <xdr:cNvPr id="479" name="普通建設事業費 （ うち更新整備　）該当値テキスト"/>
        <xdr:cNvSpPr txBox="1"/>
      </xdr:nvSpPr>
      <xdr:spPr>
        <a:xfrm>
          <a:off x="10528300" y="1656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16952</xdr:rowOff>
    </xdr:from>
    <xdr:to>
      <xdr:col>50</xdr:col>
      <xdr:colOff>165100</xdr:colOff>
      <xdr:row>97</xdr:row>
      <xdr:rowOff>118552</xdr:rowOff>
    </xdr:to>
    <xdr:sp macro="" textlink="">
      <xdr:nvSpPr>
        <xdr:cNvPr id="480" name="楕円 479"/>
        <xdr:cNvSpPr/>
      </xdr:nvSpPr>
      <xdr:spPr>
        <a:xfrm>
          <a:off x="9588500" y="1664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109679</xdr:rowOff>
    </xdr:from>
    <xdr:ext cx="534377" cy="259045"/>
    <xdr:sp macro="" textlink="">
      <xdr:nvSpPr>
        <xdr:cNvPr id="481" name="テキスト ボックス 480"/>
        <xdr:cNvSpPr txBox="1"/>
      </xdr:nvSpPr>
      <xdr:spPr>
        <a:xfrm>
          <a:off x="9372111" y="167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43881</xdr:rowOff>
    </xdr:from>
    <xdr:to>
      <xdr:col>46</xdr:col>
      <xdr:colOff>38100</xdr:colOff>
      <xdr:row>97</xdr:row>
      <xdr:rowOff>145481</xdr:rowOff>
    </xdr:to>
    <xdr:sp macro="" textlink="">
      <xdr:nvSpPr>
        <xdr:cNvPr id="482" name="楕円 481"/>
        <xdr:cNvSpPr/>
      </xdr:nvSpPr>
      <xdr:spPr>
        <a:xfrm>
          <a:off x="8699500" y="1667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136608</xdr:rowOff>
    </xdr:from>
    <xdr:ext cx="534377" cy="259045"/>
    <xdr:sp macro="" textlink="">
      <xdr:nvSpPr>
        <xdr:cNvPr id="483" name="テキスト ボックス 482"/>
        <xdr:cNvSpPr txBox="1"/>
      </xdr:nvSpPr>
      <xdr:spPr>
        <a:xfrm>
          <a:off x="8483111" y="1676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141005</xdr:rowOff>
    </xdr:from>
    <xdr:to>
      <xdr:col>41</xdr:col>
      <xdr:colOff>101600</xdr:colOff>
      <xdr:row>97</xdr:row>
      <xdr:rowOff>71155</xdr:rowOff>
    </xdr:to>
    <xdr:sp macro="" textlink="">
      <xdr:nvSpPr>
        <xdr:cNvPr id="484" name="楕円 483"/>
        <xdr:cNvSpPr/>
      </xdr:nvSpPr>
      <xdr:spPr>
        <a:xfrm>
          <a:off x="7810500" y="1660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62282</xdr:rowOff>
    </xdr:from>
    <xdr:ext cx="534377" cy="259045"/>
    <xdr:sp macro="" textlink="">
      <xdr:nvSpPr>
        <xdr:cNvPr id="485" name="テキスト ボックス 484"/>
        <xdr:cNvSpPr txBox="1"/>
      </xdr:nvSpPr>
      <xdr:spPr>
        <a:xfrm>
          <a:off x="7594111" y="1669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145776</xdr:rowOff>
    </xdr:from>
    <xdr:to>
      <xdr:col>36</xdr:col>
      <xdr:colOff>165100</xdr:colOff>
      <xdr:row>98</xdr:row>
      <xdr:rowOff>75926</xdr:rowOff>
    </xdr:to>
    <xdr:sp macro="" textlink="">
      <xdr:nvSpPr>
        <xdr:cNvPr id="486" name="楕円 485"/>
        <xdr:cNvSpPr/>
      </xdr:nvSpPr>
      <xdr:spPr>
        <a:xfrm>
          <a:off x="6921500" y="1677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67053</xdr:rowOff>
    </xdr:from>
    <xdr:ext cx="534377" cy="259045"/>
    <xdr:sp macro="" textlink="">
      <xdr:nvSpPr>
        <xdr:cNvPr id="487" name="テキスト ボックス 486"/>
        <xdr:cNvSpPr txBox="1"/>
      </xdr:nvSpPr>
      <xdr:spPr>
        <a:xfrm>
          <a:off x="6705111" y="1686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136614</xdr:rowOff>
    </xdr:from>
    <xdr:to>
      <xdr:col>85</xdr:col>
      <xdr:colOff>127000</xdr:colOff>
      <xdr:row>38</xdr:row>
      <xdr:rowOff>139700</xdr:rowOff>
    </xdr:to>
    <xdr:cxnSp macro="">
      <xdr:nvCxnSpPr>
        <xdr:cNvPr id="514" name="直線コネクタ 513"/>
        <xdr:cNvCxnSpPr/>
      </xdr:nvCxnSpPr>
      <xdr:spPr>
        <a:xfrm flipV="1">
          <a:off x="15481300" y="6651714"/>
          <a:ext cx="8382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132101</xdr:rowOff>
    </xdr:from>
    <xdr:to>
      <xdr:col>81</xdr:col>
      <xdr:colOff>50800</xdr:colOff>
      <xdr:row>38</xdr:row>
      <xdr:rowOff>139700</xdr:rowOff>
    </xdr:to>
    <xdr:cxnSp macro="">
      <xdr:nvCxnSpPr>
        <xdr:cNvPr id="517" name="直線コネクタ 516"/>
        <xdr:cNvCxnSpPr/>
      </xdr:nvCxnSpPr>
      <xdr:spPr>
        <a:xfrm>
          <a:off x="14592300" y="6647201"/>
          <a:ext cx="889000" cy="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132101</xdr:rowOff>
    </xdr:from>
    <xdr:to>
      <xdr:col>76</xdr:col>
      <xdr:colOff>114300</xdr:colOff>
      <xdr:row>38</xdr:row>
      <xdr:rowOff>139700</xdr:rowOff>
    </xdr:to>
    <xdr:cxnSp macro="">
      <xdr:nvCxnSpPr>
        <xdr:cNvPr id="520" name="直線コネクタ 519"/>
        <xdr:cNvCxnSpPr/>
      </xdr:nvCxnSpPr>
      <xdr:spPr>
        <a:xfrm flipV="1">
          <a:off x="13703300" y="6647201"/>
          <a:ext cx="889000" cy="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5" name="テキスト ボックス 524"/>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85814</xdr:rowOff>
    </xdr:from>
    <xdr:to>
      <xdr:col>85</xdr:col>
      <xdr:colOff>177800</xdr:colOff>
      <xdr:row>39</xdr:row>
      <xdr:rowOff>15964</xdr:rowOff>
    </xdr:to>
    <xdr:sp macro="" textlink="">
      <xdr:nvSpPr>
        <xdr:cNvPr id="533" name="楕円 532"/>
        <xdr:cNvSpPr/>
      </xdr:nvSpPr>
      <xdr:spPr>
        <a:xfrm>
          <a:off x="16268700" y="660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378565" cy="259045"/>
    <xdr:sp macro="" textlink="">
      <xdr:nvSpPr>
        <xdr:cNvPr id="534" name="災害復旧事業費該当値テキスト"/>
        <xdr:cNvSpPr txBox="1"/>
      </xdr:nvSpPr>
      <xdr:spPr>
        <a:xfrm>
          <a:off x="16370300" y="6550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81301</xdr:rowOff>
    </xdr:from>
    <xdr:to>
      <xdr:col>76</xdr:col>
      <xdr:colOff>165100</xdr:colOff>
      <xdr:row>39</xdr:row>
      <xdr:rowOff>11451</xdr:rowOff>
    </xdr:to>
    <xdr:sp macro="" textlink="">
      <xdr:nvSpPr>
        <xdr:cNvPr id="537" name="楕円 536"/>
        <xdr:cNvSpPr/>
      </xdr:nvSpPr>
      <xdr:spPr>
        <a:xfrm>
          <a:off x="14541500" y="659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2578</xdr:rowOff>
    </xdr:from>
    <xdr:ext cx="469744" cy="259045"/>
    <xdr:sp macro="" textlink="">
      <xdr:nvSpPr>
        <xdr:cNvPr id="538" name="テキスト ボックス 537"/>
        <xdr:cNvSpPr txBox="1"/>
      </xdr:nvSpPr>
      <xdr:spPr>
        <a:xfrm>
          <a:off x="14357428" y="668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61043</xdr:rowOff>
    </xdr:from>
    <xdr:to>
      <xdr:col>85</xdr:col>
      <xdr:colOff>127000</xdr:colOff>
      <xdr:row>77</xdr:row>
      <xdr:rowOff>67142</xdr:rowOff>
    </xdr:to>
    <xdr:cxnSp macro="">
      <xdr:nvCxnSpPr>
        <xdr:cNvPr id="628" name="直線コネクタ 627"/>
        <xdr:cNvCxnSpPr/>
      </xdr:nvCxnSpPr>
      <xdr:spPr>
        <a:xfrm flipV="1">
          <a:off x="15481300" y="13262693"/>
          <a:ext cx="838200" cy="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9" name="公債費平均値テキスト"/>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67142</xdr:rowOff>
    </xdr:from>
    <xdr:to>
      <xdr:col>81</xdr:col>
      <xdr:colOff>50800</xdr:colOff>
      <xdr:row>77</xdr:row>
      <xdr:rowOff>69675</xdr:rowOff>
    </xdr:to>
    <xdr:cxnSp macro="">
      <xdr:nvCxnSpPr>
        <xdr:cNvPr id="631" name="直線コネクタ 630"/>
        <xdr:cNvCxnSpPr/>
      </xdr:nvCxnSpPr>
      <xdr:spPr>
        <a:xfrm flipV="1">
          <a:off x="14592300" y="13268792"/>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33" name="テキスト ボックス 632"/>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69675</xdr:rowOff>
    </xdr:from>
    <xdr:to>
      <xdr:col>76</xdr:col>
      <xdr:colOff>114300</xdr:colOff>
      <xdr:row>77</xdr:row>
      <xdr:rowOff>92503</xdr:rowOff>
    </xdr:to>
    <xdr:cxnSp macro="">
      <xdr:nvCxnSpPr>
        <xdr:cNvPr id="634" name="直線コネクタ 633"/>
        <xdr:cNvCxnSpPr/>
      </xdr:nvCxnSpPr>
      <xdr:spPr>
        <a:xfrm flipV="1">
          <a:off x="13703300" y="13271325"/>
          <a:ext cx="889000" cy="2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6" name="テキスト ボックス 635"/>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92503</xdr:rowOff>
    </xdr:from>
    <xdr:to>
      <xdr:col>71</xdr:col>
      <xdr:colOff>177800</xdr:colOff>
      <xdr:row>77</xdr:row>
      <xdr:rowOff>94025</xdr:rowOff>
    </xdr:to>
    <xdr:cxnSp macro="">
      <xdr:nvCxnSpPr>
        <xdr:cNvPr id="637" name="直線コネクタ 636"/>
        <xdr:cNvCxnSpPr/>
      </xdr:nvCxnSpPr>
      <xdr:spPr>
        <a:xfrm flipV="1">
          <a:off x="12814300" y="13294153"/>
          <a:ext cx="889000" cy="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9" name="テキスト ボックス 638"/>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41" name="テキスト ボックス 640"/>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10243</xdr:rowOff>
    </xdr:from>
    <xdr:to>
      <xdr:col>85</xdr:col>
      <xdr:colOff>177800</xdr:colOff>
      <xdr:row>77</xdr:row>
      <xdr:rowOff>111843</xdr:rowOff>
    </xdr:to>
    <xdr:sp macro="" textlink="">
      <xdr:nvSpPr>
        <xdr:cNvPr id="647" name="楕円 646"/>
        <xdr:cNvSpPr/>
      </xdr:nvSpPr>
      <xdr:spPr>
        <a:xfrm>
          <a:off x="16268700" y="132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160120</xdr:rowOff>
    </xdr:from>
    <xdr:ext cx="534377" cy="259045"/>
    <xdr:sp macro="" textlink="">
      <xdr:nvSpPr>
        <xdr:cNvPr id="648" name="公債費該当値テキスト"/>
        <xdr:cNvSpPr txBox="1"/>
      </xdr:nvSpPr>
      <xdr:spPr>
        <a:xfrm>
          <a:off x="16370300" y="1319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16342</xdr:rowOff>
    </xdr:from>
    <xdr:to>
      <xdr:col>81</xdr:col>
      <xdr:colOff>101600</xdr:colOff>
      <xdr:row>77</xdr:row>
      <xdr:rowOff>117942</xdr:rowOff>
    </xdr:to>
    <xdr:sp macro="" textlink="">
      <xdr:nvSpPr>
        <xdr:cNvPr id="649" name="楕円 648"/>
        <xdr:cNvSpPr/>
      </xdr:nvSpPr>
      <xdr:spPr>
        <a:xfrm>
          <a:off x="15430500" y="1321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109069</xdr:rowOff>
    </xdr:from>
    <xdr:ext cx="534377" cy="259045"/>
    <xdr:sp macro="" textlink="">
      <xdr:nvSpPr>
        <xdr:cNvPr id="650" name="テキスト ボックス 649"/>
        <xdr:cNvSpPr txBox="1"/>
      </xdr:nvSpPr>
      <xdr:spPr>
        <a:xfrm>
          <a:off x="15214111" y="1331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18875</xdr:rowOff>
    </xdr:from>
    <xdr:to>
      <xdr:col>76</xdr:col>
      <xdr:colOff>165100</xdr:colOff>
      <xdr:row>77</xdr:row>
      <xdr:rowOff>120475</xdr:rowOff>
    </xdr:to>
    <xdr:sp macro="" textlink="">
      <xdr:nvSpPr>
        <xdr:cNvPr id="651" name="楕円 650"/>
        <xdr:cNvSpPr/>
      </xdr:nvSpPr>
      <xdr:spPr>
        <a:xfrm>
          <a:off x="14541500" y="1322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111602</xdr:rowOff>
    </xdr:from>
    <xdr:ext cx="534377" cy="259045"/>
    <xdr:sp macro="" textlink="">
      <xdr:nvSpPr>
        <xdr:cNvPr id="652" name="テキスト ボックス 651"/>
        <xdr:cNvSpPr txBox="1"/>
      </xdr:nvSpPr>
      <xdr:spPr>
        <a:xfrm>
          <a:off x="14325111" y="1331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41703</xdr:rowOff>
    </xdr:from>
    <xdr:to>
      <xdr:col>72</xdr:col>
      <xdr:colOff>38100</xdr:colOff>
      <xdr:row>77</xdr:row>
      <xdr:rowOff>143303</xdr:rowOff>
    </xdr:to>
    <xdr:sp macro="" textlink="">
      <xdr:nvSpPr>
        <xdr:cNvPr id="653" name="楕円 652"/>
        <xdr:cNvSpPr/>
      </xdr:nvSpPr>
      <xdr:spPr>
        <a:xfrm>
          <a:off x="13652500" y="132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134430</xdr:rowOff>
    </xdr:from>
    <xdr:ext cx="534377" cy="259045"/>
    <xdr:sp macro="" textlink="">
      <xdr:nvSpPr>
        <xdr:cNvPr id="654" name="テキスト ボックス 653"/>
        <xdr:cNvSpPr txBox="1"/>
      </xdr:nvSpPr>
      <xdr:spPr>
        <a:xfrm>
          <a:off x="13436111" y="1333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43225</xdr:rowOff>
    </xdr:from>
    <xdr:to>
      <xdr:col>67</xdr:col>
      <xdr:colOff>101600</xdr:colOff>
      <xdr:row>77</xdr:row>
      <xdr:rowOff>144825</xdr:rowOff>
    </xdr:to>
    <xdr:sp macro="" textlink="">
      <xdr:nvSpPr>
        <xdr:cNvPr id="655" name="楕円 654"/>
        <xdr:cNvSpPr/>
      </xdr:nvSpPr>
      <xdr:spPr>
        <a:xfrm>
          <a:off x="12763500" y="1324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135952</xdr:rowOff>
    </xdr:from>
    <xdr:ext cx="534377" cy="259045"/>
    <xdr:sp macro="" textlink="">
      <xdr:nvSpPr>
        <xdr:cNvPr id="656" name="テキスト ボックス 655"/>
        <xdr:cNvSpPr txBox="1"/>
      </xdr:nvSpPr>
      <xdr:spPr>
        <a:xfrm>
          <a:off x="12547111" y="1333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99375</xdr:rowOff>
    </xdr:from>
    <xdr:to>
      <xdr:col>85</xdr:col>
      <xdr:colOff>127000</xdr:colOff>
      <xdr:row>97</xdr:row>
      <xdr:rowOff>105880</xdr:rowOff>
    </xdr:to>
    <xdr:cxnSp macro="">
      <xdr:nvCxnSpPr>
        <xdr:cNvPr id="683" name="直線コネクタ 682"/>
        <xdr:cNvCxnSpPr/>
      </xdr:nvCxnSpPr>
      <xdr:spPr>
        <a:xfrm flipV="1">
          <a:off x="15481300" y="16730025"/>
          <a:ext cx="838200" cy="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37133</xdr:rowOff>
    </xdr:from>
    <xdr:ext cx="534377" cy="259045"/>
    <xdr:sp macro="" textlink="">
      <xdr:nvSpPr>
        <xdr:cNvPr id="684" name="積立金平均値テキスト"/>
        <xdr:cNvSpPr txBox="1"/>
      </xdr:nvSpPr>
      <xdr:spPr>
        <a:xfrm>
          <a:off x="16370300" y="1666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10083</xdr:rowOff>
    </xdr:from>
    <xdr:to>
      <xdr:col>81</xdr:col>
      <xdr:colOff>50800</xdr:colOff>
      <xdr:row>97</xdr:row>
      <xdr:rowOff>105880</xdr:rowOff>
    </xdr:to>
    <xdr:cxnSp macro="">
      <xdr:nvCxnSpPr>
        <xdr:cNvPr id="686" name="直線コネクタ 685"/>
        <xdr:cNvCxnSpPr/>
      </xdr:nvCxnSpPr>
      <xdr:spPr>
        <a:xfrm>
          <a:off x="14592300" y="16640733"/>
          <a:ext cx="889000" cy="9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88" name="テキスト ボックス 687"/>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10083</xdr:rowOff>
    </xdr:from>
    <xdr:to>
      <xdr:col>76</xdr:col>
      <xdr:colOff>114300</xdr:colOff>
      <xdr:row>97</xdr:row>
      <xdr:rowOff>166474</xdr:rowOff>
    </xdr:to>
    <xdr:cxnSp macro="">
      <xdr:nvCxnSpPr>
        <xdr:cNvPr id="689" name="直線コネクタ 688"/>
        <xdr:cNvCxnSpPr/>
      </xdr:nvCxnSpPr>
      <xdr:spPr>
        <a:xfrm flipV="1">
          <a:off x="13703300" y="16640733"/>
          <a:ext cx="889000" cy="15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123069</xdr:rowOff>
    </xdr:from>
    <xdr:ext cx="534377" cy="259045"/>
    <xdr:sp macro="" textlink="">
      <xdr:nvSpPr>
        <xdr:cNvPr id="691" name="テキスト ボックス 690"/>
        <xdr:cNvSpPr txBox="1"/>
      </xdr:nvSpPr>
      <xdr:spPr>
        <a:xfrm>
          <a:off x="14325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166474</xdr:rowOff>
    </xdr:from>
    <xdr:to>
      <xdr:col>71</xdr:col>
      <xdr:colOff>177800</xdr:colOff>
      <xdr:row>98</xdr:row>
      <xdr:rowOff>15652</xdr:rowOff>
    </xdr:to>
    <xdr:cxnSp macro="">
      <xdr:nvCxnSpPr>
        <xdr:cNvPr id="692" name="直線コネクタ 691"/>
        <xdr:cNvCxnSpPr/>
      </xdr:nvCxnSpPr>
      <xdr:spPr>
        <a:xfrm flipV="1">
          <a:off x="12814300" y="16797124"/>
          <a:ext cx="889000" cy="2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4" name="テキスト ボックス 693"/>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81979</xdr:rowOff>
    </xdr:from>
    <xdr:ext cx="534377" cy="259045"/>
    <xdr:sp macro="" textlink="">
      <xdr:nvSpPr>
        <xdr:cNvPr id="696" name="テキスト ボックス 695"/>
        <xdr:cNvSpPr txBox="1"/>
      </xdr:nvSpPr>
      <xdr:spPr>
        <a:xfrm>
          <a:off x="12547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48575</xdr:rowOff>
    </xdr:from>
    <xdr:to>
      <xdr:col>85</xdr:col>
      <xdr:colOff>177800</xdr:colOff>
      <xdr:row>97</xdr:row>
      <xdr:rowOff>150175</xdr:rowOff>
    </xdr:to>
    <xdr:sp macro="" textlink="">
      <xdr:nvSpPr>
        <xdr:cNvPr id="702" name="楕円 701"/>
        <xdr:cNvSpPr/>
      </xdr:nvSpPr>
      <xdr:spPr>
        <a:xfrm>
          <a:off x="16268700" y="1667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71452</xdr:rowOff>
    </xdr:from>
    <xdr:ext cx="534377" cy="259045"/>
    <xdr:sp macro="" textlink="">
      <xdr:nvSpPr>
        <xdr:cNvPr id="703" name="積立金該当値テキスト"/>
        <xdr:cNvSpPr txBox="1"/>
      </xdr:nvSpPr>
      <xdr:spPr>
        <a:xfrm>
          <a:off x="16370300" y="1653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55080</xdr:rowOff>
    </xdr:from>
    <xdr:to>
      <xdr:col>81</xdr:col>
      <xdr:colOff>101600</xdr:colOff>
      <xdr:row>97</xdr:row>
      <xdr:rowOff>156680</xdr:rowOff>
    </xdr:to>
    <xdr:sp macro="" textlink="">
      <xdr:nvSpPr>
        <xdr:cNvPr id="704" name="楕円 703"/>
        <xdr:cNvSpPr/>
      </xdr:nvSpPr>
      <xdr:spPr>
        <a:xfrm>
          <a:off x="15430500" y="166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147807</xdr:rowOff>
    </xdr:from>
    <xdr:ext cx="534377" cy="259045"/>
    <xdr:sp macro="" textlink="">
      <xdr:nvSpPr>
        <xdr:cNvPr id="705" name="テキスト ボックス 704"/>
        <xdr:cNvSpPr txBox="1"/>
      </xdr:nvSpPr>
      <xdr:spPr>
        <a:xfrm>
          <a:off x="15214111" y="1677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130733</xdr:rowOff>
    </xdr:from>
    <xdr:to>
      <xdr:col>76</xdr:col>
      <xdr:colOff>165100</xdr:colOff>
      <xdr:row>97</xdr:row>
      <xdr:rowOff>60883</xdr:rowOff>
    </xdr:to>
    <xdr:sp macro="" textlink="">
      <xdr:nvSpPr>
        <xdr:cNvPr id="706" name="楕円 705"/>
        <xdr:cNvSpPr/>
      </xdr:nvSpPr>
      <xdr:spPr>
        <a:xfrm>
          <a:off x="14541500" y="165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77410</xdr:rowOff>
    </xdr:from>
    <xdr:ext cx="534377" cy="259045"/>
    <xdr:sp macro="" textlink="">
      <xdr:nvSpPr>
        <xdr:cNvPr id="707" name="テキスト ボックス 706"/>
        <xdr:cNvSpPr txBox="1"/>
      </xdr:nvSpPr>
      <xdr:spPr>
        <a:xfrm>
          <a:off x="14325111" y="1636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115674</xdr:rowOff>
    </xdr:from>
    <xdr:to>
      <xdr:col>72</xdr:col>
      <xdr:colOff>38100</xdr:colOff>
      <xdr:row>98</xdr:row>
      <xdr:rowOff>45824</xdr:rowOff>
    </xdr:to>
    <xdr:sp macro="" textlink="">
      <xdr:nvSpPr>
        <xdr:cNvPr id="708" name="楕円 707"/>
        <xdr:cNvSpPr/>
      </xdr:nvSpPr>
      <xdr:spPr>
        <a:xfrm>
          <a:off x="13652500" y="1674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36951</xdr:rowOff>
    </xdr:from>
    <xdr:ext cx="534377" cy="259045"/>
    <xdr:sp macro="" textlink="">
      <xdr:nvSpPr>
        <xdr:cNvPr id="709" name="テキスト ボックス 708"/>
        <xdr:cNvSpPr txBox="1"/>
      </xdr:nvSpPr>
      <xdr:spPr>
        <a:xfrm>
          <a:off x="13436111" y="1683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136302</xdr:rowOff>
    </xdr:from>
    <xdr:to>
      <xdr:col>67</xdr:col>
      <xdr:colOff>101600</xdr:colOff>
      <xdr:row>98</xdr:row>
      <xdr:rowOff>66452</xdr:rowOff>
    </xdr:to>
    <xdr:sp macro="" textlink="">
      <xdr:nvSpPr>
        <xdr:cNvPr id="710" name="楕円 709"/>
        <xdr:cNvSpPr/>
      </xdr:nvSpPr>
      <xdr:spPr>
        <a:xfrm>
          <a:off x="12763500" y="1676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57579</xdr:rowOff>
    </xdr:from>
    <xdr:ext cx="534377" cy="259045"/>
    <xdr:sp macro="" textlink="">
      <xdr:nvSpPr>
        <xdr:cNvPr id="711" name="テキスト ボックス 710"/>
        <xdr:cNvSpPr txBox="1"/>
      </xdr:nvSpPr>
      <xdr:spPr>
        <a:xfrm>
          <a:off x="12547111" y="1685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8" name="テキスト ボックス 747"/>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9" name="直線コネクタ 79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2" name="直線コネクタ 80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5" name="直線コネクタ 80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8" name="直線コネクタ 80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9"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0" name="楕円 81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1" name="テキスト ボックス 82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2" name="楕円 82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3" name="テキスト ボックス 82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4" name="楕円 82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5" name="テキスト ボックス 82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6" name="楕円 82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7" name="テキスト ボックス 82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169135</xdr:rowOff>
    </xdr:from>
    <xdr:to>
      <xdr:col>116</xdr:col>
      <xdr:colOff>63500</xdr:colOff>
      <xdr:row>78</xdr:row>
      <xdr:rowOff>47760</xdr:rowOff>
    </xdr:to>
    <xdr:cxnSp macro="">
      <xdr:nvCxnSpPr>
        <xdr:cNvPr id="859" name="直線コネクタ 858"/>
        <xdr:cNvCxnSpPr/>
      </xdr:nvCxnSpPr>
      <xdr:spPr>
        <a:xfrm flipV="1">
          <a:off x="21323300" y="13370785"/>
          <a:ext cx="838200" cy="5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47760</xdr:rowOff>
    </xdr:from>
    <xdr:to>
      <xdr:col>111</xdr:col>
      <xdr:colOff>177800</xdr:colOff>
      <xdr:row>78</xdr:row>
      <xdr:rowOff>49904</xdr:rowOff>
    </xdr:to>
    <xdr:cxnSp macro="">
      <xdr:nvCxnSpPr>
        <xdr:cNvPr id="862" name="直線コネクタ 861"/>
        <xdr:cNvCxnSpPr/>
      </xdr:nvCxnSpPr>
      <xdr:spPr>
        <a:xfrm flipV="1">
          <a:off x="20434300" y="13420860"/>
          <a:ext cx="889000" cy="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49904</xdr:rowOff>
    </xdr:from>
    <xdr:to>
      <xdr:col>107</xdr:col>
      <xdr:colOff>50800</xdr:colOff>
      <xdr:row>78</xdr:row>
      <xdr:rowOff>67005</xdr:rowOff>
    </xdr:to>
    <xdr:cxnSp macro="">
      <xdr:nvCxnSpPr>
        <xdr:cNvPr id="865" name="直線コネクタ 864"/>
        <xdr:cNvCxnSpPr/>
      </xdr:nvCxnSpPr>
      <xdr:spPr>
        <a:xfrm flipV="1">
          <a:off x="19545300" y="13423004"/>
          <a:ext cx="889000" cy="1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7" name="テキスト ボックス 866"/>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67005</xdr:rowOff>
    </xdr:from>
    <xdr:to>
      <xdr:col>102</xdr:col>
      <xdr:colOff>114300</xdr:colOff>
      <xdr:row>78</xdr:row>
      <xdr:rowOff>80590</xdr:rowOff>
    </xdr:to>
    <xdr:cxnSp macro="">
      <xdr:nvCxnSpPr>
        <xdr:cNvPr id="868" name="直線コネクタ 867"/>
        <xdr:cNvCxnSpPr/>
      </xdr:nvCxnSpPr>
      <xdr:spPr>
        <a:xfrm flipV="1">
          <a:off x="18656300" y="13440105"/>
          <a:ext cx="8890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70" name="テキスト ボックス 869"/>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118335</xdr:rowOff>
    </xdr:from>
    <xdr:to>
      <xdr:col>116</xdr:col>
      <xdr:colOff>114300</xdr:colOff>
      <xdr:row>78</xdr:row>
      <xdr:rowOff>48485</xdr:rowOff>
    </xdr:to>
    <xdr:sp macro="" textlink="">
      <xdr:nvSpPr>
        <xdr:cNvPr id="878" name="楕円 877"/>
        <xdr:cNvSpPr/>
      </xdr:nvSpPr>
      <xdr:spPr>
        <a:xfrm>
          <a:off x="22110700" y="1331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96762</xdr:rowOff>
    </xdr:from>
    <xdr:ext cx="534377" cy="259045"/>
    <xdr:sp macro="" textlink="">
      <xdr:nvSpPr>
        <xdr:cNvPr id="879" name="繰出金該当値テキスト"/>
        <xdr:cNvSpPr txBox="1"/>
      </xdr:nvSpPr>
      <xdr:spPr>
        <a:xfrm>
          <a:off x="22212300" y="1329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168410</xdr:rowOff>
    </xdr:from>
    <xdr:to>
      <xdr:col>112</xdr:col>
      <xdr:colOff>38100</xdr:colOff>
      <xdr:row>78</xdr:row>
      <xdr:rowOff>98560</xdr:rowOff>
    </xdr:to>
    <xdr:sp macro="" textlink="">
      <xdr:nvSpPr>
        <xdr:cNvPr id="880" name="楕円 879"/>
        <xdr:cNvSpPr/>
      </xdr:nvSpPr>
      <xdr:spPr>
        <a:xfrm>
          <a:off x="21272500" y="1337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89687</xdr:rowOff>
    </xdr:from>
    <xdr:ext cx="534377" cy="259045"/>
    <xdr:sp macro="" textlink="">
      <xdr:nvSpPr>
        <xdr:cNvPr id="881" name="テキスト ボックス 880"/>
        <xdr:cNvSpPr txBox="1"/>
      </xdr:nvSpPr>
      <xdr:spPr>
        <a:xfrm>
          <a:off x="21056111" y="134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170554</xdr:rowOff>
    </xdr:from>
    <xdr:to>
      <xdr:col>107</xdr:col>
      <xdr:colOff>101600</xdr:colOff>
      <xdr:row>78</xdr:row>
      <xdr:rowOff>100704</xdr:rowOff>
    </xdr:to>
    <xdr:sp macro="" textlink="">
      <xdr:nvSpPr>
        <xdr:cNvPr id="882" name="楕円 881"/>
        <xdr:cNvSpPr/>
      </xdr:nvSpPr>
      <xdr:spPr>
        <a:xfrm>
          <a:off x="20383500" y="1337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91831</xdr:rowOff>
    </xdr:from>
    <xdr:ext cx="534377" cy="259045"/>
    <xdr:sp macro="" textlink="">
      <xdr:nvSpPr>
        <xdr:cNvPr id="883" name="テキスト ボックス 882"/>
        <xdr:cNvSpPr txBox="1"/>
      </xdr:nvSpPr>
      <xdr:spPr>
        <a:xfrm>
          <a:off x="20167111" y="1346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16205</xdr:rowOff>
    </xdr:from>
    <xdr:to>
      <xdr:col>102</xdr:col>
      <xdr:colOff>165100</xdr:colOff>
      <xdr:row>78</xdr:row>
      <xdr:rowOff>117805</xdr:rowOff>
    </xdr:to>
    <xdr:sp macro="" textlink="">
      <xdr:nvSpPr>
        <xdr:cNvPr id="884" name="楕円 883"/>
        <xdr:cNvSpPr/>
      </xdr:nvSpPr>
      <xdr:spPr>
        <a:xfrm>
          <a:off x="19494500" y="133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108932</xdr:rowOff>
    </xdr:from>
    <xdr:ext cx="534377" cy="259045"/>
    <xdr:sp macro="" textlink="">
      <xdr:nvSpPr>
        <xdr:cNvPr id="885" name="テキスト ボックス 884"/>
        <xdr:cNvSpPr txBox="1"/>
      </xdr:nvSpPr>
      <xdr:spPr>
        <a:xfrm>
          <a:off x="19278111" y="1348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29790</xdr:rowOff>
    </xdr:from>
    <xdr:to>
      <xdr:col>98</xdr:col>
      <xdr:colOff>38100</xdr:colOff>
      <xdr:row>78</xdr:row>
      <xdr:rowOff>131390</xdr:rowOff>
    </xdr:to>
    <xdr:sp macro="" textlink="">
      <xdr:nvSpPr>
        <xdr:cNvPr id="886" name="楕円 885"/>
        <xdr:cNvSpPr/>
      </xdr:nvSpPr>
      <xdr:spPr>
        <a:xfrm>
          <a:off x="18605500" y="1340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122517</xdr:rowOff>
    </xdr:from>
    <xdr:ext cx="534377" cy="259045"/>
    <xdr:sp macro="" textlink="">
      <xdr:nvSpPr>
        <xdr:cNvPr id="887" name="テキスト ボックス 886"/>
        <xdr:cNvSpPr txBox="1"/>
      </xdr:nvSpPr>
      <xdr:spPr>
        <a:xfrm>
          <a:off x="18389111" y="1349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歳出決算額は、住民一人当たり</a:t>
          </a:r>
          <a:r>
            <a:rPr kumimoji="1" lang="en-US" altLang="ja-JP" sz="1300">
              <a:latin typeface="ＭＳ Ｐゴシック" panose="020B0600070205080204" pitchFamily="50" charset="-128"/>
              <a:ea typeface="ＭＳ Ｐゴシック" panose="020B0600070205080204" pitchFamily="50" charset="-128"/>
            </a:rPr>
            <a:t>626,259</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34,544</a:t>
          </a:r>
          <a:r>
            <a:rPr kumimoji="1" lang="ja-JP" altLang="en-US" sz="1300">
              <a:latin typeface="ＭＳ Ｐゴシック" panose="020B0600070205080204" pitchFamily="50" charset="-128"/>
              <a:ea typeface="ＭＳ Ｐゴシック" panose="020B0600070205080204" pitchFamily="50" charset="-128"/>
            </a:rPr>
            <a:t>円の増となっている。人件費は、住民一人当たり</a:t>
          </a:r>
          <a:r>
            <a:rPr kumimoji="1" lang="en-US" altLang="ja-JP" sz="1300">
              <a:latin typeface="ＭＳ Ｐゴシック" panose="020B0600070205080204" pitchFamily="50" charset="-128"/>
              <a:ea typeface="ＭＳ Ｐゴシック" panose="020B0600070205080204" pitchFamily="50" charset="-128"/>
            </a:rPr>
            <a:t>113,915</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円となっており、類似団体平均と比べ</a:t>
          </a:r>
          <a:r>
            <a:rPr kumimoji="1" lang="en-US" altLang="ja-JP" sz="1300">
              <a:latin typeface="ＭＳ Ｐゴシック" panose="020B0600070205080204" pitchFamily="50" charset="-128"/>
              <a:ea typeface="ＭＳ Ｐゴシック" panose="020B0600070205080204" pitchFamily="50" charset="-128"/>
            </a:rPr>
            <a:t>4,859</a:t>
          </a:r>
          <a:r>
            <a:rPr kumimoji="1" lang="ja-JP" altLang="en-US" sz="1300">
              <a:latin typeface="ＭＳ Ｐゴシック" panose="020B0600070205080204" pitchFamily="50" charset="-128"/>
              <a:ea typeface="ＭＳ Ｐゴシック" panose="020B0600070205080204" pitchFamily="50" charset="-128"/>
            </a:rPr>
            <a:t>円高く、前年度に比べて</a:t>
          </a:r>
          <a:r>
            <a:rPr kumimoji="1" lang="en-US" altLang="ja-JP" sz="1300">
              <a:latin typeface="ＭＳ Ｐゴシック" panose="020B0600070205080204" pitchFamily="50" charset="-128"/>
              <a:ea typeface="ＭＳ Ｐゴシック" panose="020B0600070205080204" pitchFamily="50" charset="-128"/>
            </a:rPr>
            <a:t>3,857</a:t>
          </a:r>
          <a:r>
            <a:rPr kumimoji="1" lang="ja-JP" altLang="en-US" sz="1300">
              <a:latin typeface="ＭＳ Ｐゴシック" panose="020B0600070205080204" pitchFamily="50" charset="-128"/>
              <a:ea typeface="ＭＳ Ｐゴシック" panose="020B0600070205080204" pitchFamily="50" charset="-128"/>
            </a:rPr>
            <a:t>円の増加となっている。人事院勧告に伴う給与改定に加え期末勤勉手当の支給率の増により、しばらくは増加傾向が続くと見込まれる。また、普通建設事業費については、小中学校をはじめとする公共施設の老朽化対策事業等の大規模な投資的経費の増により、住民一人当たり</a:t>
          </a:r>
          <a:r>
            <a:rPr kumimoji="1" lang="en-US" altLang="ja-JP" sz="1300">
              <a:latin typeface="ＭＳ Ｐゴシック" panose="020B0600070205080204" pitchFamily="50" charset="-128"/>
              <a:ea typeface="ＭＳ Ｐゴシック" panose="020B0600070205080204" pitchFamily="50" charset="-128"/>
            </a:rPr>
            <a:t>60,254</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7,576</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76,205</a:t>
          </a:r>
          <a:r>
            <a:rPr kumimoji="1" lang="ja-JP" altLang="en-US" sz="1300">
              <a:latin typeface="ＭＳ Ｐゴシック" panose="020B0600070205080204" pitchFamily="50" charset="-128"/>
              <a:ea typeface="ＭＳ Ｐゴシック" panose="020B0600070205080204" pitchFamily="50" charset="-128"/>
            </a:rPr>
            <a:t>円、補助費は住民一人当たり</a:t>
          </a:r>
          <a:r>
            <a:rPr kumimoji="1" lang="en-US" altLang="ja-JP" sz="1300">
              <a:latin typeface="ＭＳ Ｐゴシック" panose="020B0600070205080204" pitchFamily="50" charset="-128"/>
              <a:ea typeface="ＭＳ Ｐゴシック" panose="020B0600070205080204" pitchFamily="50" charset="-128"/>
            </a:rPr>
            <a:t>114,270</a:t>
          </a:r>
          <a:r>
            <a:rPr kumimoji="1" lang="ja-JP" altLang="en-US" sz="1300">
              <a:latin typeface="ＭＳ Ｐゴシック" panose="020B0600070205080204" pitchFamily="50" charset="-128"/>
              <a:ea typeface="ＭＳ Ｐゴシック" panose="020B0600070205080204" pitchFamily="50" charset="-128"/>
            </a:rPr>
            <a:t>円で、それぞれ類似団体平均を下回っているが、増加傾向の継続が見込まれる。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10,897
10,745
82.67
7,012,663
6,824,349
188,099
3,931,460
6,545,076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98742</xdr:rowOff>
    </xdr:from>
    <xdr:to>
      <xdr:col>24</xdr:col>
      <xdr:colOff>63500</xdr:colOff>
      <xdr:row>35</xdr:row>
      <xdr:rowOff>107696</xdr:rowOff>
    </xdr:to>
    <xdr:cxnSp macro="">
      <xdr:nvCxnSpPr>
        <xdr:cNvPr id="61" name="直線コネクタ 60"/>
        <xdr:cNvCxnSpPr/>
      </xdr:nvCxnSpPr>
      <xdr:spPr>
        <a:xfrm>
          <a:off x="3797300" y="6099492"/>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108475</xdr:rowOff>
    </xdr:from>
    <xdr:ext cx="469744" cy="259045"/>
    <xdr:sp macro="" textlink="">
      <xdr:nvSpPr>
        <xdr:cNvPr id="62" name="議会費平均値テキスト"/>
        <xdr:cNvSpPr txBox="1"/>
      </xdr:nvSpPr>
      <xdr:spPr>
        <a:xfrm>
          <a:off x="4686300" y="6109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98742</xdr:rowOff>
    </xdr:from>
    <xdr:to>
      <xdr:col>19</xdr:col>
      <xdr:colOff>177800</xdr:colOff>
      <xdr:row>35</xdr:row>
      <xdr:rowOff>126746</xdr:rowOff>
    </xdr:to>
    <xdr:cxnSp macro="">
      <xdr:nvCxnSpPr>
        <xdr:cNvPr id="64" name="直線コネクタ 63"/>
        <xdr:cNvCxnSpPr/>
      </xdr:nvCxnSpPr>
      <xdr:spPr>
        <a:xfrm flipV="1">
          <a:off x="2908300" y="6099492"/>
          <a:ext cx="8890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85234</xdr:rowOff>
    </xdr:from>
    <xdr:ext cx="469744" cy="259045"/>
    <xdr:sp macro="" textlink="">
      <xdr:nvSpPr>
        <xdr:cNvPr id="66" name="テキスト ボックス 65"/>
        <xdr:cNvSpPr txBox="1"/>
      </xdr:nvSpPr>
      <xdr:spPr>
        <a:xfrm>
          <a:off x="3562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126746</xdr:rowOff>
    </xdr:from>
    <xdr:to>
      <xdr:col>15</xdr:col>
      <xdr:colOff>50800</xdr:colOff>
      <xdr:row>35</xdr:row>
      <xdr:rowOff>145224</xdr:rowOff>
    </xdr:to>
    <xdr:cxnSp macro="">
      <xdr:nvCxnSpPr>
        <xdr:cNvPr id="67" name="直線コネクタ 66"/>
        <xdr:cNvCxnSpPr/>
      </xdr:nvCxnSpPr>
      <xdr:spPr>
        <a:xfrm flipV="1">
          <a:off x="2019300" y="6127496"/>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69" name="テキスト ボックス 68"/>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145224</xdr:rowOff>
    </xdr:from>
    <xdr:to>
      <xdr:col>10</xdr:col>
      <xdr:colOff>114300</xdr:colOff>
      <xdr:row>36</xdr:row>
      <xdr:rowOff>67882</xdr:rowOff>
    </xdr:to>
    <xdr:cxnSp macro="">
      <xdr:nvCxnSpPr>
        <xdr:cNvPr id="70" name="直線コネクタ 69"/>
        <xdr:cNvCxnSpPr/>
      </xdr:nvCxnSpPr>
      <xdr:spPr>
        <a:xfrm flipV="1">
          <a:off x="1130300" y="6145974"/>
          <a:ext cx="889000" cy="9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56896</xdr:rowOff>
    </xdr:from>
    <xdr:to>
      <xdr:col>24</xdr:col>
      <xdr:colOff>114300</xdr:colOff>
      <xdr:row>35</xdr:row>
      <xdr:rowOff>158496</xdr:rowOff>
    </xdr:to>
    <xdr:sp macro="" textlink="">
      <xdr:nvSpPr>
        <xdr:cNvPr id="80" name="楕円 79"/>
        <xdr:cNvSpPr/>
      </xdr:nvSpPr>
      <xdr:spPr>
        <a:xfrm>
          <a:off x="4584700" y="60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79773</xdr:rowOff>
    </xdr:from>
    <xdr:ext cx="469744" cy="259045"/>
    <xdr:sp macro="" textlink="">
      <xdr:nvSpPr>
        <xdr:cNvPr id="81" name="議会費該当値テキスト"/>
        <xdr:cNvSpPr txBox="1"/>
      </xdr:nvSpPr>
      <xdr:spPr>
        <a:xfrm>
          <a:off x="4686300" y="590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47942</xdr:rowOff>
    </xdr:from>
    <xdr:to>
      <xdr:col>20</xdr:col>
      <xdr:colOff>38100</xdr:colOff>
      <xdr:row>35</xdr:row>
      <xdr:rowOff>149542</xdr:rowOff>
    </xdr:to>
    <xdr:sp macro="" textlink="">
      <xdr:nvSpPr>
        <xdr:cNvPr id="82" name="楕円 81"/>
        <xdr:cNvSpPr/>
      </xdr:nvSpPr>
      <xdr:spPr>
        <a:xfrm>
          <a:off x="3746500" y="60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166069</xdr:rowOff>
    </xdr:from>
    <xdr:ext cx="469744" cy="259045"/>
    <xdr:sp macro="" textlink="">
      <xdr:nvSpPr>
        <xdr:cNvPr id="83" name="テキスト ボックス 82"/>
        <xdr:cNvSpPr txBox="1"/>
      </xdr:nvSpPr>
      <xdr:spPr>
        <a:xfrm>
          <a:off x="3562428" y="582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75946</xdr:rowOff>
    </xdr:from>
    <xdr:to>
      <xdr:col>15</xdr:col>
      <xdr:colOff>101600</xdr:colOff>
      <xdr:row>36</xdr:row>
      <xdr:rowOff>6096</xdr:rowOff>
    </xdr:to>
    <xdr:sp macro="" textlink="">
      <xdr:nvSpPr>
        <xdr:cNvPr id="84" name="楕円 83"/>
        <xdr:cNvSpPr/>
      </xdr:nvSpPr>
      <xdr:spPr>
        <a:xfrm>
          <a:off x="2857500" y="60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22623</xdr:rowOff>
    </xdr:from>
    <xdr:ext cx="469744" cy="259045"/>
    <xdr:sp macro="" textlink="">
      <xdr:nvSpPr>
        <xdr:cNvPr id="85" name="テキスト ボックス 84"/>
        <xdr:cNvSpPr txBox="1"/>
      </xdr:nvSpPr>
      <xdr:spPr>
        <a:xfrm>
          <a:off x="2673428" y="585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94424</xdr:rowOff>
    </xdr:from>
    <xdr:to>
      <xdr:col>10</xdr:col>
      <xdr:colOff>165100</xdr:colOff>
      <xdr:row>36</xdr:row>
      <xdr:rowOff>24574</xdr:rowOff>
    </xdr:to>
    <xdr:sp macro="" textlink="">
      <xdr:nvSpPr>
        <xdr:cNvPr id="86" name="楕円 85"/>
        <xdr:cNvSpPr/>
      </xdr:nvSpPr>
      <xdr:spPr>
        <a:xfrm>
          <a:off x="1968500" y="60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41101</xdr:rowOff>
    </xdr:from>
    <xdr:ext cx="469744" cy="259045"/>
    <xdr:sp macro="" textlink="">
      <xdr:nvSpPr>
        <xdr:cNvPr id="87" name="テキスト ボックス 86"/>
        <xdr:cNvSpPr txBox="1"/>
      </xdr:nvSpPr>
      <xdr:spPr>
        <a:xfrm>
          <a:off x="1784428" y="58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17082</xdr:rowOff>
    </xdr:from>
    <xdr:to>
      <xdr:col>6</xdr:col>
      <xdr:colOff>38100</xdr:colOff>
      <xdr:row>36</xdr:row>
      <xdr:rowOff>118682</xdr:rowOff>
    </xdr:to>
    <xdr:sp macro="" textlink="">
      <xdr:nvSpPr>
        <xdr:cNvPr id="88" name="楕円 87"/>
        <xdr:cNvSpPr/>
      </xdr:nvSpPr>
      <xdr:spPr>
        <a:xfrm>
          <a:off x="1079500" y="618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109809</xdr:rowOff>
    </xdr:from>
    <xdr:ext cx="469744" cy="259045"/>
    <xdr:sp macro="" textlink="">
      <xdr:nvSpPr>
        <xdr:cNvPr id="89" name="テキスト ボックス 88"/>
        <xdr:cNvSpPr txBox="1"/>
      </xdr:nvSpPr>
      <xdr:spPr>
        <a:xfrm>
          <a:off x="895428" y="628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97138</xdr:rowOff>
    </xdr:from>
    <xdr:to>
      <xdr:col>24</xdr:col>
      <xdr:colOff>63500</xdr:colOff>
      <xdr:row>56</xdr:row>
      <xdr:rowOff>107041</xdr:rowOff>
    </xdr:to>
    <xdr:cxnSp macro="">
      <xdr:nvCxnSpPr>
        <xdr:cNvPr id="118" name="直線コネクタ 117"/>
        <xdr:cNvCxnSpPr/>
      </xdr:nvCxnSpPr>
      <xdr:spPr>
        <a:xfrm flipV="1">
          <a:off x="3797300" y="9698338"/>
          <a:ext cx="838200" cy="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33744</xdr:rowOff>
    </xdr:from>
    <xdr:to>
      <xdr:col>19</xdr:col>
      <xdr:colOff>177800</xdr:colOff>
      <xdr:row>56</xdr:row>
      <xdr:rowOff>107041</xdr:rowOff>
    </xdr:to>
    <xdr:cxnSp macro="">
      <xdr:nvCxnSpPr>
        <xdr:cNvPr id="121" name="直線コネクタ 120"/>
        <xdr:cNvCxnSpPr/>
      </xdr:nvCxnSpPr>
      <xdr:spPr>
        <a:xfrm>
          <a:off x="2908300" y="9634944"/>
          <a:ext cx="889000" cy="7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134122</xdr:rowOff>
    </xdr:from>
    <xdr:to>
      <xdr:col>15</xdr:col>
      <xdr:colOff>50800</xdr:colOff>
      <xdr:row>56</xdr:row>
      <xdr:rowOff>33744</xdr:rowOff>
    </xdr:to>
    <xdr:cxnSp macro="">
      <xdr:nvCxnSpPr>
        <xdr:cNvPr id="124" name="直線コネクタ 123"/>
        <xdr:cNvCxnSpPr/>
      </xdr:nvCxnSpPr>
      <xdr:spPr>
        <a:xfrm>
          <a:off x="2019300" y="9392422"/>
          <a:ext cx="889000" cy="24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86491</xdr:rowOff>
    </xdr:from>
    <xdr:ext cx="599010" cy="259045"/>
    <xdr:sp macro="" textlink="">
      <xdr:nvSpPr>
        <xdr:cNvPr id="126" name="テキスト ボックス 125"/>
        <xdr:cNvSpPr txBox="1"/>
      </xdr:nvSpPr>
      <xdr:spPr>
        <a:xfrm>
          <a:off x="2608795" y="968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134122</xdr:rowOff>
    </xdr:from>
    <xdr:to>
      <xdr:col>10</xdr:col>
      <xdr:colOff>114300</xdr:colOff>
      <xdr:row>57</xdr:row>
      <xdr:rowOff>135242</xdr:rowOff>
    </xdr:to>
    <xdr:cxnSp macro="">
      <xdr:nvCxnSpPr>
        <xdr:cNvPr id="127" name="直線コネクタ 126"/>
        <xdr:cNvCxnSpPr/>
      </xdr:nvCxnSpPr>
      <xdr:spPr>
        <a:xfrm flipV="1">
          <a:off x="1130300" y="9392422"/>
          <a:ext cx="889000" cy="51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99813</xdr:rowOff>
    </xdr:from>
    <xdr:ext cx="599010" cy="259045"/>
    <xdr:sp macro="" textlink="">
      <xdr:nvSpPr>
        <xdr:cNvPr id="129" name="テキスト ボックス 128"/>
        <xdr:cNvSpPr txBox="1"/>
      </xdr:nvSpPr>
      <xdr:spPr>
        <a:xfrm>
          <a:off x="1719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46338</xdr:rowOff>
    </xdr:from>
    <xdr:to>
      <xdr:col>24</xdr:col>
      <xdr:colOff>114300</xdr:colOff>
      <xdr:row>56</xdr:row>
      <xdr:rowOff>147938</xdr:rowOff>
    </xdr:to>
    <xdr:sp macro="" textlink="">
      <xdr:nvSpPr>
        <xdr:cNvPr id="137" name="楕円 136"/>
        <xdr:cNvSpPr/>
      </xdr:nvSpPr>
      <xdr:spPr>
        <a:xfrm>
          <a:off x="4584700" y="964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24765</xdr:rowOff>
    </xdr:from>
    <xdr:ext cx="599010" cy="259045"/>
    <xdr:sp macro="" textlink="">
      <xdr:nvSpPr>
        <xdr:cNvPr id="138" name="総務費該当値テキスト"/>
        <xdr:cNvSpPr txBox="1"/>
      </xdr:nvSpPr>
      <xdr:spPr>
        <a:xfrm>
          <a:off x="4686300" y="962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56241</xdr:rowOff>
    </xdr:from>
    <xdr:to>
      <xdr:col>20</xdr:col>
      <xdr:colOff>38100</xdr:colOff>
      <xdr:row>56</xdr:row>
      <xdr:rowOff>157841</xdr:rowOff>
    </xdr:to>
    <xdr:sp macro="" textlink="">
      <xdr:nvSpPr>
        <xdr:cNvPr id="139" name="楕円 138"/>
        <xdr:cNvSpPr/>
      </xdr:nvSpPr>
      <xdr:spPr>
        <a:xfrm>
          <a:off x="3746500" y="965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148968</xdr:rowOff>
    </xdr:from>
    <xdr:ext cx="599010" cy="259045"/>
    <xdr:sp macro="" textlink="">
      <xdr:nvSpPr>
        <xdr:cNvPr id="140" name="テキスト ボックス 139"/>
        <xdr:cNvSpPr txBox="1"/>
      </xdr:nvSpPr>
      <xdr:spPr>
        <a:xfrm>
          <a:off x="3497795" y="975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154394</xdr:rowOff>
    </xdr:from>
    <xdr:to>
      <xdr:col>15</xdr:col>
      <xdr:colOff>101600</xdr:colOff>
      <xdr:row>56</xdr:row>
      <xdr:rowOff>84544</xdr:rowOff>
    </xdr:to>
    <xdr:sp macro="" textlink="">
      <xdr:nvSpPr>
        <xdr:cNvPr id="141" name="楕円 140"/>
        <xdr:cNvSpPr/>
      </xdr:nvSpPr>
      <xdr:spPr>
        <a:xfrm>
          <a:off x="2857500" y="958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101071</xdr:rowOff>
    </xdr:from>
    <xdr:ext cx="599010" cy="259045"/>
    <xdr:sp macro="" textlink="">
      <xdr:nvSpPr>
        <xdr:cNvPr id="142" name="テキスト ボックス 141"/>
        <xdr:cNvSpPr txBox="1"/>
      </xdr:nvSpPr>
      <xdr:spPr>
        <a:xfrm>
          <a:off x="2608795" y="935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83322</xdr:rowOff>
    </xdr:from>
    <xdr:to>
      <xdr:col>10</xdr:col>
      <xdr:colOff>165100</xdr:colOff>
      <xdr:row>55</xdr:row>
      <xdr:rowOff>13472</xdr:rowOff>
    </xdr:to>
    <xdr:sp macro="" textlink="">
      <xdr:nvSpPr>
        <xdr:cNvPr id="143" name="楕円 142"/>
        <xdr:cNvSpPr/>
      </xdr:nvSpPr>
      <xdr:spPr>
        <a:xfrm>
          <a:off x="1968500" y="934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4599</xdr:rowOff>
    </xdr:from>
    <xdr:ext cx="599010" cy="259045"/>
    <xdr:sp macro="" textlink="">
      <xdr:nvSpPr>
        <xdr:cNvPr id="144" name="テキスト ボックス 143"/>
        <xdr:cNvSpPr txBox="1"/>
      </xdr:nvSpPr>
      <xdr:spPr>
        <a:xfrm>
          <a:off x="1719795" y="9434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84442</xdr:rowOff>
    </xdr:from>
    <xdr:to>
      <xdr:col>6</xdr:col>
      <xdr:colOff>38100</xdr:colOff>
      <xdr:row>58</xdr:row>
      <xdr:rowOff>14592</xdr:rowOff>
    </xdr:to>
    <xdr:sp macro="" textlink="">
      <xdr:nvSpPr>
        <xdr:cNvPr id="145" name="楕円 144"/>
        <xdr:cNvSpPr/>
      </xdr:nvSpPr>
      <xdr:spPr>
        <a:xfrm>
          <a:off x="1079500" y="98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5719</xdr:rowOff>
    </xdr:from>
    <xdr:ext cx="534377" cy="259045"/>
    <xdr:sp macro="" textlink="">
      <xdr:nvSpPr>
        <xdr:cNvPr id="146" name="テキスト ボックス 145"/>
        <xdr:cNvSpPr txBox="1"/>
      </xdr:nvSpPr>
      <xdr:spPr>
        <a:xfrm>
          <a:off x="863111" y="994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20490</xdr:rowOff>
    </xdr:from>
    <xdr:to>
      <xdr:col>24</xdr:col>
      <xdr:colOff>63500</xdr:colOff>
      <xdr:row>76</xdr:row>
      <xdr:rowOff>141801</xdr:rowOff>
    </xdr:to>
    <xdr:cxnSp macro="">
      <xdr:nvCxnSpPr>
        <xdr:cNvPr id="178" name="直線コネクタ 177"/>
        <xdr:cNvCxnSpPr/>
      </xdr:nvCxnSpPr>
      <xdr:spPr>
        <a:xfrm flipV="1">
          <a:off x="3797300" y="13050690"/>
          <a:ext cx="838200" cy="12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114248</xdr:rowOff>
    </xdr:from>
    <xdr:ext cx="599010" cy="259045"/>
    <xdr:sp macro="" textlink="">
      <xdr:nvSpPr>
        <xdr:cNvPr id="179" name="民生費平均値テキスト"/>
        <xdr:cNvSpPr txBox="1"/>
      </xdr:nvSpPr>
      <xdr:spPr>
        <a:xfrm>
          <a:off x="4686300" y="1280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53932</xdr:rowOff>
    </xdr:from>
    <xdr:to>
      <xdr:col>19</xdr:col>
      <xdr:colOff>177800</xdr:colOff>
      <xdr:row>76</xdr:row>
      <xdr:rowOff>141801</xdr:rowOff>
    </xdr:to>
    <xdr:cxnSp macro="">
      <xdr:nvCxnSpPr>
        <xdr:cNvPr id="181" name="直線コネクタ 180"/>
        <xdr:cNvCxnSpPr/>
      </xdr:nvCxnSpPr>
      <xdr:spPr>
        <a:xfrm>
          <a:off x="2908300" y="13084132"/>
          <a:ext cx="889000" cy="8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8385</xdr:rowOff>
    </xdr:from>
    <xdr:ext cx="599010" cy="259045"/>
    <xdr:sp macro="" textlink="">
      <xdr:nvSpPr>
        <xdr:cNvPr id="183" name="テキスト ボックス 182"/>
        <xdr:cNvSpPr txBox="1"/>
      </xdr:nvSpPr>
      <xdr:spPr>
        <a:xfrm>
          <a:off x="3497795" y="1286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53932</xdr:rowOff>
    </xdr:from>
    <xdr:to>
      <xdr:col>15</xdr:col>
      <xdr:colOff>50800</xdr:colOff>
      <xdr:row>77</xdr:row>
      <xdr:rowOff>138557</xdr:rowOff>
    </xdr:to>
    <xdr:cxnSp macro="">
      <xdr:nvCxnSpPr>
        <xdr:cNvPr id="184" name="直線コネクタ 183"/>
        <xdr:cNvCxnSpPr/>
      </xdr:nvCxnSpPr>
      <xdr:spPr>
        <a:xfrm flipV="1">
          <a:off x="2019300" y="13084132"/>
          <a:ext cx="889000" cy="25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56260</xdr:rowOff>
    </xdr:from>
    <xdr:ext cx="599010" cy="259045"/>
    <xdr:sp macro="" textlink="">
      <xdr:nvSpPr>
        <xdr:cNvPr id="186" name="テキスト ボックス 185"/>
        <xdr:cNvSpPr txBox="1"/>
      </xdr:nvSpPr>
      <xdr:spPr>
        <a:xfrm>
          <a:off x="2608795" y="1274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127214</xdr:rowOff>
    </xdr:from>
    <xdr:to>
      <xdr:col>10</xdr:col>
      <xdr:colOff>114300</xdr:colOff>
      <xdr:row>77</xdr:row>
      <xdr:rowOff>138557</xdr:rowOff>
    </xdr:to>
    <xdr:cxnSp macro="">
      <xdr:nvCxnSpPr>
        <xdr:cNvPr id="187" name="直線コネクタ 186"/>
        <xdr:cNvCxnSpPr/>
      </xdr:nvCxnSpPr>
      <xdr:spPr>
        <a:xfrm>
          <a:off x="1130300" y="13328864"/>
          <a:ext cx="889000" cy="1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163516</xdr:rowOff>
    </xdr:from>
    <xdr:ext cx="599010" cy="259045"/>
    <xdr:sp macro="" textlink="">
      <xdr:nvSpPr>
        <xdr:cNvPr id="189" name="テキスト ボックス 188"/>
        <xdr:cNvSpPr txBox="1"/>
      </xdr:nvSpPr>
      <xdr:spPr>
        <a:xfrm>
          <a:off x="1719795" y="1302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5903</xdr:rowOff>
    </xdr:from>
    <xdr:ext cx="599010" cy="259045"/>
    <xdr:sp macro="" textlink="">
      <xdr:nvSpPr>
        <xdr:cNvPr id="191" name="テキスト ボックス 190"/>
        <xdr:cNvSpPr txBox="1"/>
      </xdr:nvSpPr>
      <xdr:spPr>
        <a:xfrm>
          <a:off x="830795" y="1303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141140</xdr:rowOff>
    </xdr:from>
    <xdr:to>
      <xdr:col>24</xdr:col>
      <xdr:colOff>114300</xdr:colOff>
      <xdr:row>76</xdr:row>
      <xdr:rowOff>71290</xdr:rowOff>
    </xdr:to>
    <xdr:sp macro="" textlink="">
      <xdr:nvSpPr>
        <xdr:cNvPr id="197" name="楕円 196"/>
        <xdr:cNvSpPr/>
      </xdr:nvSpPr>
      <xdr:spPr>
        <a:xfrm>
          <a:off x="4584700" y="1299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119567</xdr:rowOff>
    </xdr:from>
    <xdr:ext cx="599010" cy="259045"/>
    <xdr:sp macro="" textlink="">
      <xdr:nvSpPr>
        <xdr:cNvPr id="198" name="民生費該当値テキスト"/>
        <xdr:cNvSpPr txBox="1"/>
      </xdr:nvSpPr>
      <xdr:spPr>
        <a:xfrm>
          <a:off x="4686300" y="1297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91001</xdr:rowOff>
    </xdr:from>
    <xdr:to>
      <xdr:col>20</xdr:col>
      <xdr:colOff>38100</xdr:colOff>
      <xdr:row>77</xdr:row>
      <xdr:rowOff>21151</xdr:rowOff>
    </xdr:to>
    <xdr:sp macro="" textlink="">
      <xdr:nvSpPr>
        <xdr:cNvPr id="199" name="楕円 198"/>
        <xdr:cNvSpPr/>
      </xdr:nvSpPr>
      <xdr:spPr>
        <a:xfrm>
          <a:off x="3746500" y="131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12278</xdr:rowOff>
    </xdr:from>
    <xdr:ext cx="599010" cy="259045"/>
    <xdr:sp macro="" textlink="">
      <xdr:nvSpPr>
        <xdr:cNvPr id="200" name="テキスト ボックス 199"/>
        <xdr:cNvSpPr txBox="1"/>
      </xdr:nvSpPr>
      <xdr:spPr>
        <a:xfrm>
          <a:off x="3497795" y="1321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3132</xdr:rowOff>
    </xdr:from>
    <xdr:to>
      <xdr:col>15</xdr:col>
      <xdr:colOff>101600</xdr:colOff>
      <xdr:row>76</xdr:row>
      <xdr:rowOff>104732</xdr:rowOff>
    </xdr:to>
    <xdr:sp macro="" textlink="">
      <xdr:nvSpPr>
        <xdr:cNvPr id="201" name="楕円 200"/>
        <xdr:cNvSpPr/>
      </xdr:nvSpPr>
      <xdr:spPr>
        <a:xfrm>
          <a:off x="2857500" y="1303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95859</xdr:rowOff>
    </xdr:from>
    <xdr:ext cx="599010" cy="259045"/>
    <xdr:sp macro="" textlink="">
      <xdr:nvSpPr>
        <xdr:cNvPr id="202" name="テキスト ボックス 201"/>
        <xdr:cNvSpPr txBox="1"/>
      </xdr:nvSpPr>
      <xdr:spPr>
        <a:xfrm>
          <a:off x="2608795" y="1312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87757</xdr:rowOff>
    </xdr:from>
    <xdr:to>
      <xdr:col>10</xdr:col>
      <xdr:colOff>165100</xdr:colOff>
      <xdr:row>78</xdr:row>
      <xdr:rowOff>17907</xdr:rowOff>
    </xdr:to>
    <xdr:sp macro="" textlink="">
      <xdr:nvSpPr>
        <xdr:cNvPr id="203" name="楕円 202"/>
        <xdr:cNvSpPr/>
      </xdr:nvSpPr>
      <xdr:spPr>
        <a:xfrm>
          <a:off x="1968500" y="1328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9034</xdr:rowOff>
    </xdr:from>
    <xdr:ext cx="599010" cy="259045"/>
    <xdr:sp macro="" textlink="">
      <xdr:nvSpPr>
        <xdr:cNvPr id="204" name="テキスト ボックス 203"/>
        <xdr:cNvSpPr txBox="1"/>
      </xdr:nvSpPr>
      <xdr:spPr>
        <a:xfrm>
          <a:off x="1719795" y="1338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76414</xdr:rowOff>
    </xdr:from>
    <xdr:to>
      <xdr:col>6</xdr:col>
      <xdr:colOff>38100</xdr:colOff>
      <xdr:row>78</xdr:row>
      <xdr:rowOff>6564</xdr:rowOff>
    </xdr:to>
    <xdr:sp macro="" textlink="">
      <xdr:nvSpPr>
        <xdr:cNvPr id="205" name="楕円 204"/>
        <xdr:cNvSpPr/>
      </xdr:nvSpPr>
      <xdr:spPr>
        <a:xfrm>
          <a:off x="1079500" y="1327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169141</xdr:rowOff>
    </xdr:from>
    <xdr:ext cx="599010" cy="259045"/>
    <xdr:sp macro="" textlink="">
      <xdr:nvSpPr>
        <xdr:cNvPr id="206" name="テキスト ボックス 205"/>
        <xdr:cNvSpPr txBox="1"/>
      </xdr:nvSpPr>
      <xdr:spPr>
        <a:xfrm>
          <a:off x="830795" y="1337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77467</xdr:rowOff>
    </xdr:from>
    <xdr:to>
      <xdr:col>24</xdr:col>
      <xdr:colOff>63500</xdr:colOff>
      <xdr:row>97</xdr:row>
      <xdr:rowOff>148887</xdr:rowOff>
    </xdr:to>
    <xdr:cxnSp macro="">
      <xdr:nvCxnSpPr>
        <xdr:cNvPr id="238" name="直線コネクタ 237"/>
        <xdr:cNvCxnSpPr/>
      </xdr:nvCxnSpPr>
      <xdr:spPr>
        <a:xfrm flipV="1">
          <a:off x="3797300" y="16708117"/>
          <a:ext cx="838200" cy="7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10014</xdr:rowOff>
    </xdr:from>
    <xdr:ext cx="534377" cy="259045"/>
    <xdr:sp macro="" textlink="">
      <xdr:nvSpPr>
        <xdr:cNvPr id="239" name="衛生費平均値テキスト"/>
        <xdr:cNvSpPr txBox="1"/>
      </xdr:nvSpPr>
      <xdr:spPr>
        <a:xfrm>
          <a:off x="4686300" y="1664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148887</xdr:rowOff>
    </xdr:from>
    <xdr:to>
      <xdr:col>19</xdr:col>
      <xdr:colOff>177800</xdr:colOff>
      <xdr:row>97</xdr:row>
      <xdr:rowOff>152479</xdr:rowOff>
    </xdr:to>
    <xdr:cxnSp macro="">
      <xdr:nvCxnSpPr>
        <xdr:cNvPr id="241" name="直線コネクタ 240"/>
        <xdr:cNvCxnSpPr/>
      </xdr:nvCxnSpPr>
      <xdr:spPr>
        <a:xfrm flipV="1">
          <a:off x="2908300" y="16779537"/>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152479</xdr:rowOff>
    </xdr:from>
    <xdr:to>
      <xdr:col>15</xdr:col>
      <xdr:colOff>50800</xdr:colOff>
      <xdr:row>98</xdr:row>
      <xdr:rowOff>95591</xdr:rowOff>
    </xdr:to>
    <xdr:cxnSp macro="">
      <xdr:nvCxnSpPr>
        <xdr:cNvPr id="244" name="直線コネクタ 243"/>
        <xdr:cNvCxnSpPr/>
      </xdr:nvCxnSpPr>
      <xdr:spPr>
        <a:xfrm flipV="1">
          <a:off x="2019300" y="16783129"/>
          <a:ext cx="889000" cy="1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57959</xdr:rowOff>
    </xdr:from>
    <xdr:to>
      <xdr:col>10</xdr:col>
      <xdr:colOff>114300</xdr:colOff>
      <xdr:row>98</xdr:row>
      <xdr:rowOff>95591</xdr:rowOff>
    </xdr:to>
    <xdr:cxnSp macro="">
      <xdr:nvCxnSpPr>
        <xdr:cNvPr id="247" name="直線コネクタ 246"/>
        <xdr:cNvCxnSpPr/>
      </xdr:nvCxnSpPr>
      <xdr:spPr>
        <a:xfrm>
          <a:off x="1130300" y="16860059"/>
          <a:ext cx="889000" cy="3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9" name="テキスト ボックス 248"/>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103762</xdr:rowOff>
    </xdr:from>
    <xdr:ext cx="534377" cy="259045"/>
    <xdr:sp macro="" textlink="">
      <xdr:nvSpPr>
        <xdr:cNvPr id="251" name="テキスト ボックス 250"/>
        <xdr:cNvSpPr txBox="1"/>
      </xdr:nvSpPr>
      <xdr:spPr>
        <a:xfrm>
          <a:off x="863111" y="1690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26667</xdr:rowOff>
    </xdr:from>
    <xdr:to>
      <xdr:col>24</xdr:col>
      <xdr:colOff>114300</xdr:colOff>
      <xdr:row>97</xdr:row>
      <xdr:rowOff>128267</xdr:rowOff>
    </xdr:to>
    <xdr:sp macro="" textlink="">
      <xdr:nvSpPr>
        <xdr:cNvPr id="257" name="楕円 256"/>
        <xdr:cNvSpPr/>
      </xdr:nvSpPr>
      <xdr:spPr>
        <a:xfrm>
          <a:off x="4584700" y="1665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49544</xdr:rowOff>
    </xdr:from>
    <xdr:ext cx="534377" cy="259045"/>
    <xdr:sp macro="" textlink="">
      <xdr:nvSpPr>
        <xdr:cNvPr id="258" name="衛生費該当値テキスト"/>
        <xdr:cNvSpPr txBox="1"/>
      </xdr:nvSpPr>
      <xdr:spPr>
        <a:xfrm>
          <a:off x="4686300" y="1650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98087</xdr:rowOff>
    </xdr:from>
    <xdr:to>
      <xdr:col>20</xdr:col>
      <xdr:colOff>38100</xdr:colOff>
      <xdr:row>98</xdr:row>
      <xdr:rowOff>28237</xdr:rowOff>
    </xdr:to>
    <xdr:sp macro="" textlink="">
      <xdr:nvSpPr>
        <xdr:cNvPr id="259" name="楕円 258"/>
        <xdr:cNvSpPr/>
      </xdr:nvSpPr>
      <xdr:spPr>
        <a:xfrm>
          <a:off x="3746500" y="1672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19364</xdr:rowOff>
    </xdr:from>
    <xdr:ext cx="534377" cy="259045"/>
    <xdr:sp macro="" textlink="">
      <xdr:nvSpPr>
        <xdr:cNvPr id="260" name="テキスト ボックス 259"/>
        <xdr:cNvSpPr txBox="1"/>
      </xdr:nvSpPr>
      <xdr:spPr>
        <a:xfrm>
          <a:off x="3530111" y="1682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101679</xdr:rowOff>
    </xdr:from>
    <xdr:to>
      <xdr:col>15</xdr:col>
      <xdr:colOff>101600</xdr:colOff>
      <xdr:row>98</xdr:row>
      <xdr:rowOff>31829</xdr:rowOff>
    </xdr:to>
    <xdr:sp macro="" textlink="">
      <xdr:nvSpPr>
        <xdr:cNvPr id="261" name="楕円 260"/>
        <xdr:cNvSpPr/>
      </xdr:nvSpPr>
      <xdr:spPr>
        <a:xfrm>
          <a:off x="2857500" y="16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22956</xdr:rowOff>
    </xdr:from>
    <xdr:ext cx="534377" cy="259045"/>
    <xdr:sp macro="" textlink="">
      <xdr:nvSpPr>
        <xdr:cNvPr id="262" name="テキスト ボックス 261"/>
        <xdr:cNvSpPr txBox="1"/>
      </xdr:nvSpPr>
      <xdr:spPr>
        <a:xfrm>
          <a:off x="2641111" y="168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44791</xdr:rowOff>
    </xdr:from>
    <xdr:to>
      <xdr:col>10</xdr:col>
      <xdr:colOff>165100</xdr:colOff>
      <xdr:row>98</xdr:row>
      <xdr:rowOff>146391</xdr:rowOff>
    </xdr:to>
    <xdr:sp macro="" textlink="">
      <xdr:nvSpPr>
        <xdr:cNvPr id="263" name="楕円 262"/>
        <xdr:cNvSpPr/>
      </xdr:nvSpPr>
      <xdr:spPr>
        <a:xfrm>
          <a:off x="1968500" y="1684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137518</xdr:rowOff>
    </xdr:from>
    <xdr:ext cx="534377" cy="259045"/>
    <xdr:sp macro="" textlink="">
      <xdr:nvSpPr>
        <xdr:cNvPr id="264" name="テキスト ボックス 263"/>
        <xdr:cNvSpPr txBox="1"/>
      </xdr:nvSpPr>
      <xdr:spPr>
        <a:xfrm>
          <a:off x="1752111" y="169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7159</xdr:rowOff>
    </xdr:from>
    <xdr:to>
      <xdr:col>6</xdr:col>
      <xdr:colOff>38100</xdr:colOff>
      <xdr:row>98</xdr:row>
      <xdr:rowOff>108759</xdr:rowOff>
    </xdr:to>
    <xdr:sp macro="" textlink="">
      <xdr:nvSpPr>
        <xdr:cNvPr id="265" name="楕円 264"/>
        <xdr:cNvSpPr/>
      </xdr:nvSpPr>
      <xdr:spPr>
        <a:xfrm>
          <a:off x="1079500" y="1680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125286</xdr:rowOff>
    </xdr:from>
    <xdr:ext cx="534377" cy="259045"/>
    <xdr:sp macro="" textlink="">
      <xdr:nvSpPr>
        <xdr:cNvPr id="266" name="テキスト ボックス 265"/>
        <xdr:cNvSpPr txBox="1"/>
      </xdr:nvSpPr>
      <xdr:spPr>
        <a:xfrm>
          <a:off x="863111" y="1658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113640</xdr:rowOff>
    </xdr:from>
    <xdr:to>
      <xdr:col>55</xdr:col>
      <xdr:colOff>0</xdr:colOff>
      <xdr:row>37</xdr:row>
      <xdr:rowOff>137414</xdr:rowOff>
    </xdr:to>
    <xdr:cxnSp macro="">
      <xdr:nvCxnSpPr>
        <xdr:cNvPr id="293" name="直線コネクタ 292"/>
        <xdr:cNvCxnSpPr/>
      </xdr:nvCxnSpPr>
      <xdr:spPr>
        <a:xfrm>
          <a:off x="9639300" y="6457290"/>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113640</xdr:rowOff>
    </xdr:from>
    <xdr:to>
      <xdr:col>50</xdr:col>
      <xdr:colOff>114300</xdr:colOff>
      <xdr:row>37</xdr:row>
      <xdr:rowOff>141072</xdr:rowOff>
    </xdr:to>
    <xdr:cxnSp macro="">
      <xdr:nvCxnSpPr>
        <xdr:cNvPr id="296" name="直線コネクタ 295"/>
        <xdr:cNvCxnSpPr/>
      </xdr:nvCxnSpPr>
      <xdr:spPr>
        <a:xfrm flipV="1">
          <a:off x="8750300" y="645729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126898</xdr:rowOff>
    </xdr:from>
    <xdr:to>
      <xdr:col>45</xdr:col>
      <xdr:colOff>177800</xdr:colOff>
      <xdr:row>37</xdr:row>
      <xdr:rowOff>141072</xdr:rowOff>
    </xdr:to>
    <xdr:cxnSp macro="">
      <xdr:nvCxnSpPr>
        <xdr:cNvPr id="299" name="直線コネクタ 298"/>
        <xdr:cNvCxnSpPr/>
      </xdr:nvCxnSpPr>
      <xdr:spPr>
        <a:xfrm>
          <a:off x="7861300" y="6470548"/>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126898</xdr:rowOff>
    </xdr:from>
    <xdr:to>
      <xdr:col>41</xdr:col>
      <xdr:colOff>50800</xdr:colOff>
      <xdr:row>37</xdr:row>
      <xdr:rowOff>146101</xdr:rowOff>
    </xdr:to>
    <xdr:cxnSp macro="">
      <xdr:nvCxnSpPr>
        <xdr:cNvPr id="302" name="直線コネクタ 301"/>
        <xdr:cNvCxnSpPr/>
      </xdr:nvCxnSpPr>
      <xdr:spPr>
        <a:xfrm flipV="1">
          <a:off x="6972300" y="6470548"/>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86614</xdr:rowOff>
    </xdr:from>
    <xdr:to>
      <xdr:col>55</xdr:col>
      <xdr:colOff>50800</xdr:colOff>
      <xdr:row>38</xdr:row>
      <xdr:rowOff>16764</xdr:rowOff>
    </xdr:to>
    <xdr:sp macro="" textlink="">
      <xdr:nvSpPr>
        <xdr:cNvPr id="312" name="楕円 311"/>
        <xdr:cNvSpPr/>
      </xdr:nvSpPr>
      <xdr:spPr>
        <a:xfrm>
          <a:off x="10426700" y="64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65041</xdr:rowOff>
    </xdr:from>
    <xdr:ext cx="378565" cy="259045"/>
    <xdr:sp macro="" textlink="">
      <xdr:nvSpPr>
        <xdr:cNvPr id="313" name="労働費該当値テキスト"/>
        <xdr:cNvSpPr txBox="1"/>
      </xdr:nvSpPr>
      <xdr:spPr>
        <a:xfrm>
          <a:off x="10528300"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62840</xdr:rowOff>
    </xdr:from>
    <xdr:to>
      <xdr:col>50</xdr:col>
      <xdr:colOff>165100</xdr:colOff>
      <xdr:row>37</xdr:row>
      <xdr:rowOff>164440</xdr:rowOff>
    </xdr:to>
    <xdr:sp macro="" textlink="">
      <xdr:nvSpPr>
        <xdr:cNvPr id="314" name="楕円 313"/>
        <xdr:cNvSpPr/>
      </xdr:nvSpPr>
      <xdr:spPr>
        <a:xfrm>
          <a:off x="9588500" y="64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155567</xdr:rowOff>
    </xdr:from>
    <xdr:ext cx="378565" cy="259045"/>
    <xdr:sp macro="" textlink="">
      <xdr:nvSpPr>
        <xdr:cNvPr id="315" name="テキスト ボックス 314"/>
        <xdr:cNvSpPr txBox="1"/>
      </xdr:nvSpPr>
      <xdr:spPr>
        <a:xfrm>
          <a:off x="9450017" y="64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90272</xdr:rowOff>
    </xdr:from>
    <xdr:to>
      <xdr:col>46</xdr:col>
      <xdr:colOff>38100</xdr:colOff>
      <xdr:row>38</xdr:row>
      <xdr:rowOff>20422</xdr:rowOff>
    </xdr:to>
    <xdr:sp macro="" textlink="">
      <xdr:nvSpPr>
        <xdr:cNvPr id="316" name="楕円 315"/>
        <xdr:cNvSpPr/>
      </xdr:nvSpPr>
      <xdr:spPr>
        <a:xfrm>
          <a:off x="8699500" y="64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11548</xdr:rowOff>
    </xdr:from>
    <xdr:ext cx="378565" cy="259045"/>
    <xdr:sp macro="" textlink="">
      <xdr:nvSpPr>
        <xdr:cNvPr id="317" name="テキスト ボックス 316"/>
        <xdr:cNvSpPr txBox="1"/>
      </xdr:nvSpPr>
      <xdr:spPr>
        <a:xfrm>
          <a:off x="8561017" y="6526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76098</xdr:rowOff>
    </xdr:from>
    <xdr:to>
      <xdr:col>41</xdr:col>
      <xdr:colOff>101600</xdr:colOff>
      <xdr:row>38</xdr:row>
      <xdr:rowOff>6248</xdr:rowOff>
    </xdr:to>
    <xdr:sp macro="" textlink="">
      <xdr:nvSpPr>
        <xdr:cNvPr id="318" name="楕円 317"/>
        <xdr:cNvSpPr/>
      </xdr:nvSpPr>
      <xdr:spPr>
        <a:xfrm>
          <a:off x="7810500" y="641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168825</xdr:rowOff>
    </xdr:from>
    <xdr:ext cx="378565" cy="259045"/>
    <xdr:sp macro="" textlink="">
      <xdr:nvSpPr>
        <xdr:cNvPr id="319" name="テキスト ボックス 318"/>
        <xdr:cNvSpPr txBox="1"/>
      </xdr:nvSpPr>
      <xdr:spPr>
        <a:xfrm>
          <a:off x="7672017" y="6512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95301</xdr:rowOff>
    </xdr:from>
    <xdr:to>
      <xdr:col>36</xdr:col>
      <xdr:colOff>165100</xdr:colOff>
      <xdr:row>38</xdr:row>
      <xdr:rowOff>25451</xdr:rowOff>
    </xdr:to>
    <xdr:sp macro="" textlink="">
      <xdr:nvSpPr>
        <xdr:cNvPr id="320" name="楕円 319"/>
        <xdr:cNvSpPr/>
      </xdr:nvSpPr>
      <xdr:spPr>
        <a:xfrm>
          <a:off x="6921500" y="64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16578</xdr:rowOff>
    </xdr:from>
    <xdr:ext cx="378565" cy="259045"/>
    <xdr:sp macro="" textlink="">
      <xdr:nvSpPr>
        <xdr:cNvPr id="321" name="テキスト ボックス 320"/>
        <xdr:cNvSpPr txBox="1"/>
      </xdr:nvSpPr>
      <xdr:spPr>
        <a:xfrm>
          <a:off x="6783017" y="6531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84465</xdr:rowOff>
    </xdr:from>
    <xdr:to>
      <xdr:col>55</xdr:col>
      <xdr:colOff>0</xdr:colOff>
      <xdr:row>57</xdr:row>
      <xdr:rowOff>115116</xdr:rowOff>
    </xdr:to>
    <xdr:cxnSp macro="">
      <xdr:nvCxnSpPr>
        <xdr:cNvPr id="348" name="直線コネクタ 347"/>
        <xdr:cNvCxnSpPr/>
      </xdr:nvCxnSpPr>
      <xdr:spPr>
        <a:xfrm flipV="1">
          <a:off x="9639300" y="9857115"/>
          <a:ext cx="838200" cy="3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46428</xdr:rowOff>
    </xdr:from>
    <xdr:ext cx="534377" cy="259045"/>
    <xdr:sp macro="" textlink="">
      <xdr:nvSpPr>
        <xdr:cNvPr id="349" name="農林水産業費平均値テキスト"/>
        <xdr:cNvSpPr txBox="1"/>
      </xdr:nvSpPr>
      <xdr:spPr>
        <a:xfrm>
          <a:off x="10528300" y="9819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115116</xdr:rowOff>
    </xdr:from>
    <xdr:to>
      <xdr:col>50</xdr:col>
      <xdr:colOff>114300</xdr:colOff>
      <xdr:row>57</xdr:row>
      <xdr:rowOff>135723</xdr:rowOff>
    </xdr:to>
    <xdr:cxnSp macro="">
      <xdr:nvCxnSpPr>
        <xdr:cNvPr id="351" name="直線コネクタ 350"/>
        <xdr:cNvCxnSpPr/>
      </xdr:nvCxnSpPr>
      <xdr:spPr>
        <a:xfrm flipV="1">
          <a:off x="8750300" y="9887766"/>
          <a:ext cx="889000" cy="2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338</xdr:rowOff>
    </xdr:from>
    <xdr:ext cx="534377" cy="259045"/>
    <xdr:sp macro="" textlink="">
      <xdr:nvSpPr>
        <xdr:cNvPr id="353" name="テキスト ボックス 352"/>
        <xdr:cNvSpPr txBox="1"/>
      </xdr:nvSpPr>
      <xdr:spPr>
        <a:xfrm>
          <a:off x="9372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135723</xdr:rowOff>
    </xdr:from>
    <xdr:to>
      <xdr:col>45</xdr:col>
      <xdr:colOff>177800</xdr:colOff>
      <xdr:row>57</xdr:row>
      <xdr:rowOff>153608</xdr:rowOff>
    </xdr:to>
    <xdr:cxnSp macro="">
      <xdr:nvCxnSpPr>
        <xdr:cNvPr id="354" name="直線コネクタ 353"/>
        <xdr:cNvCxnSpPr/>
      </xdr:nvCxnSpPr>
      <xdr:spPr>
        <a:xfrm flipV="1">
          <a:off x="7861300" y="9908373"/>
          <a:ext cx="889000" cy="1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131749</xdr:rowOff>
    </xdr:from>
    <xdr:to>
      <xdr:col>41</xdr:col>
      <xdr:colOff>50800</xdr:colOff>
      <xdr:row>57</xdr:row>
      <xdr:rowOff>153608</xdr:rowOff>
    </xdr:to>
    <xdr:cxnSp macro="">
      <xdr:nvCxnSpPr>
        <xdr:cNvPr id="357" name="直線コネクタ 356"/>
        <xdr:cNvCxnSpPr/>
      </xdr:nvCxnSpPr>
      <xdr:spPr>
        <a:xfrm>
          <a:off x="6972300" y="9904399"/>
          <a:ext cx="889000" cy="2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59" name="テキスト ボックス 358"/>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7781</xdr:rowOff>
    </xdr:from>
    <xdr:ext cx="534377" cy="259045"/>
    <xdr:sp macro="" textlink="">
      <xdr:nvSpPr>
        <xdr:cNvPr id="361" name="テキスト ボックス 360"/>
        <xdr:cNvSpPr txBox="1"/>
      </xdr:nvSpPr>
      <xdr:spPr>
        <a:xfrm>
          <a:off x="6705111" y="995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33665</xdr:rowOff>
    </xdr:from>
    <xdr:to>
      <xdr:col>55</xdr:col>
      <xdr:colOff>50800</xdr:colOff>
      <xdr:row>57</xdr:row>
      <xdr:rowOff>135265</xdr:rowOff>
    </xdr:to>
    <xdr:sp macro="" textlink="">
      <xdr:nvSpPr>
        <xdr:cNvPr id="367" name="楕円 366"/>
        <xdr:cNvSpPr/>
      </xdr:nvSpPr>
      <xdr:spPr>
        <a:xfrm>
          <a:off x="10426700" y="98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56542</xdr:rowOff>
    </xdr:from>
    <xdr:ext cx="534377" cy="259045"/>
    <xdr:sp macro="" textlink="">
      <xdr:nvSpPr>
        <xdr:cNvPr id="368" name="農林水産業費該当値テキスト"/>
        <xdr:cNvSpPr txBox="1"/>
      </xdr:nvSpPr>
      <xdr:spPr>
        <a:xfrm>
          <a:off x="10528300" y="965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64316</xdr:rowOff>
    </xdr:from>
    <xdr:to>
      <xdr:col>50</xdr:col>
      <xdr:colOff>165100</xdr:colOff>
      <xdr:row>57</xdr:row>
      <xdr:rowOff>165916</xdr:rowOff>
    </xdr:to>
    <xdr:sp macro="" textlink="">
      <xdr:nvSpPr>
        <xdr:cNvPr id="369" name="楕円 368"/>
        <xdr:cNvSpPr/>
      </xdr:nvSpPr>
      <xdr:spPr>
        <a:xfrm>
          <a:off x="9588500" y="983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10993</xdr:rowOff>
    </xdr:from>
    <xdr:ext cx="534377" cy="259045"/>
    <xdr:sp macro="" textlink="">
      <xdr:nvSpPr>
        <xdr:cNvPr id="370" name="テキスト ボックス 369"/>
        <xdr:cNvSpPr txBox="1"/>
      </xdr:nvSpPr>
      <xdr:spPr>
        <a:xfrm>
          <a:off x="9372111" y="961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84923</xdr:rowOff>
    </xdr:from>
    <xdr:to>
      <xdr:col>46</xdr:col>
      <xdr:colOff>38100</xdr:colOff>
      <xdr:row>58</xdr:row>
      <xdr:rowOff>15073</xdr:rowOff>
    </xdr:to>
    <xdr:sp macro="" textlink="">
      <xdr:nvSpPr>
        <xdr:cNvPr id="371" name="楕円 370"/>
        <xdr:cNvSpPr/>
      </xdr:nvSpPr>
      <xdr:spPr>
        <a:xfrm>
          <a:off x="8699500" y="985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6200</xdr:rowOff>
    </xdr:from>
    <xdr:ext cx="534377" cy="259045"/>
    <xdr:sp macro="" textlink="">
      <xdr:nvSpPr>
        <xdr:cNvPr id="372" name="テキスト ボックス 371"/>
        <xdr:cNvSpPr txBox="1"/>
      </xdr:nvSpPr>
      <xdr:spPr>
        <a:xfrm>
          <a:off x="8483111" y="99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102808</xdr:rowOff>
    </xdr:from>
    <xdr:to>
      <xdr:col>41</xdr:col>
      <xdr:colOff>101600</xdr:colOff>
      <xdr:row>58</xdr:row>
      <xdr:rowOff>32958</xdr:rowOff>
    </xdr:to>
    <xdr:sp macro="" textlink="">
      <xdr:nvSpPr>
        <xdr:cNvPr id="373" name="楕円 372"/>
        <xdr:cNvSpPr/>
      </xdr:nvSpPr>
      <xdr:spPr>
        <a:xfrm>
          <a:off x="7810500" y="987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24085</xdr:rowOff>
    </xdr:from>
    <xdr:ext cx="534377" cy="259045"/>
    <xdr:sp macro="" textlink="">
      <xdr:nvSpPr>
        <xdr:cNvPr id="374" name="テキスト ボックス 373"/>
        <xdr:cNvSpPr txBox="1"/>
      </xdr:nvSpPr>
      <xdr:spPr>
        <a:xfrm>
          <a:off x="7594111" y="996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80949</xdr:rowOff>
    </xdr:from>
    <xdr:to>
      <xdr:col>36</xdr:col>
      <xdr:colOff>165100</xdr:colOff>
      <xdr:row>58</xdr:row>
      <xdr:rowOff>11099</xdr:rowOff>
    </xdr:to>
    <xdr:sp macro="" textlink="">
      <xdr:nvSpPr>
        <xdr:cNvPr id="375" name="楕円 374"/>
        <xdr:cNvSpPr/>
      </xdr:nvSpPr>
      <xdr:spPr>
        <a:xfrm>
          <a:off x="6921500" y="985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27626</xdr:rowOff>
    </xdr:from>
    <xdr:ext cx="534377" cy="259045"/>
    <xdr:sp macro="" textlink="">
      <xdr:nvSpPr>
        <xdr:cNvPr id="376" name="テキスト ボックス 375"/>
        <xdr:cNvSpPr txBox="1"/>
      </xdr:nvSpPr>
      <xdr:spPr>
        <a:xfrm>
          <a:off x="6705111" y="96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86513</xdr:rowOff>
    </xdr:from>
    <xdr:to>
      <xdr:col>55</xdr:col>
      <xdr:colOff>0</xdr:colOff>
      <xdr:row>79</xdr:row>
      <xdr:rowOff>417</xdr:rowOff>
    </xdr:to>
    <xdr:cxnSp macro="">
      <xdr:nvCxnSpPr>
        <xdr:cNvPr id="407" name="直線コネクタ 406"/>
        <xdr:cNvCxnSpPr/>
      </xdr:nvCxnSpPr>
      <xdr:spPr>
        <a:xfrm>
          <a:off x="9639300" y="13459613"/>
          <a:ext cx="838200" cy="8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8" name="商工費平均値テキスト"/>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71044</xdr:rowOff>
    </xdr:from>
    <xdr:to>
      <xdr:col>50</xdr:col>
      <xdr:colOff>114300</xdr:colOff>
      <xdr:row>78</xdr:row>
      <xdr:rowOff>86513</xdr:rowOff>
    </xdr:to>
    <xdr:cxnSp macro="">
      <xdr:nvCxnSpPr>
        <xdr:cNvPr id="410" name="直線コネクタ 409"/>
        <xdr:cNvCxnSpPr/>
      </xdr:nvCxnSpPr>
      <xdr:spPr>
        <a:xfrm>
          <a:off x="8750300" y="13444144"/>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2" name="テキスト ボックス 411"/>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71000</xdr:rowOff>
    </xdr:from>
    <xdr:to>
      <xdr:col>45</xdr:col>
      <xdr:colOff>177800</xdr:colOff>
      <xdr:row>78</xdr:row>
      <xdr:rowOff>71044</xdr:rowOff>
    </xdr:to>
    <xdr:cxnSp macro="">
      <xdr:nvCxnSpPr>
        <xdr:cNvPr id="413" name="直線コネクタ 412"/>
        <xdr:cNvCxnSpPr/>
      </xdr:nvCxnSpPr>
      <xdr:spPr>
        <a:xfrm>
          <a:off x="7861300" y="13444100"/>
          <a:ext cx="889000" cy="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71000</xdr:rowOff>
    </xdr:from>
    <xdr:to>
      <xdr:col>41</xdr:col>
      <xdr:colOff>50800</xdr:colOff>
      <xdr:row>78</xdr:row>
      <xdr:rowOff>165314</xdr:rowOff>
    </xdr:to>
    <xdr:cxnSp macro="">
      <xdr:nvCxnSpPr>
        <xdr:cNvPr id="416" name="直線コネクタ 415"/>
        <xdr:cNvCxnSpPr/>
      </xdr:nvCxnSpPr>
      <xdr:spPr>
        <a:xfrm flipV="1">
          <a:off x="6972300" y="13444100"/>
          <a:ext cx="889000" cy="9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8" name="テキスト ボックス 417"/>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0" name="テキスト ボックス 419"/>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121067</xdr:rowOff>
    </xdr:from>
    <xdr:to>
      <xdr:col>55</xdr:col>
      <xdr:colOff>50800</xdr:colOff>
      <xdr:row>79</xdr:row>
      <xdr:rowOff>51217</xdr:rowOff>
    </xdr:to>
    <xdr:sp macro="" textlink="">
      <xdr:nvSpPr>
        <xdr:cNvPr id="426" name="楕円 425"/>
        <xdr:cNvSpPr/>
      </xdr:nvSpPr>
      <xdr:spPr>
        <a:xfrm>
          <a:off x="10426700" y="1349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35994</xdr:rowOff>
    </xdr:from>
    <xdr:ext cx="469744" cy="259045"/>
    <xdr:sp macro="" textlink="">
      <xdr:nvSpPr>
        <xdr:cNvPr id="427" name="商工費該当値テキスト"/>
        <xdr:cNvSpPr txBox="1"/>
      </xdr:nvSpPr>
      <xdr:spPr>
        <a:xfrm>
          <a:off x="10528300" y="1340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35713</xdr:rowOff>
    </xdr:from>
    <xdr:to>
      <xdr:col>50</xdr:col>
      <xdr:colOff>165100</xdr:colOff>
      <xdr:row>78</xdr:row>
      <xdr:rowOff>137313</xdr:rowOff>
    </xdr:to>
    <xdr:sp macro="" textlink="">
      <xdr:nvSpPr>
        <xdr:cNvPr id="428" name="楕円 427"/>
        <xdr:cNvSpPr/>
      </xdr:nvSpPr>
      <xdr:spPr>
        <a:xfrm>
          <a:off x="9588500" y="134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128440</xdr:rowOff>
    </xdr:from>
    <xdr:ext cx="534377" cy="259045"/>
    <xdr:sp macro="" textlink="">
      <xdr:nvSpPr>
        <xdr:cNvPr id="429" name="テキスト ボックス 428"/>
        <xdr:cNvSpPr txBox="1"/>
      </xdr:nvSpPr>
      <xdr:spPr>
        <a:xfrm>
          <a:off x="9372111" y="135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20244</xdr:rowOff>
    </xdr:from>
    <xdr:to>
      <xdr:col>46</xdr:col>
      <xdr:colOff>38100</xdr:colOff>
      <xdr:row>78</xdr:row>
      <xdr:rowOff>121844</xdr:rowOff>
    </xdr:to>
    <xdr:sp macro="" textlink="">
      <xdr:nvSpPr>
        <xdr:cNvPr id="430" name="楕円 429"/>
        <xdr:cNvSpPr/>
      </xdr:nvSpPr>
      <xdr:spPr>
        <a:xfrm>
          <a:off x="8699500" y="1339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112971</xdr:rowOff>
    </xdr:from>
    <xdr:ext cx="534377" cy="259045"/>
    <xdr:sp macro="" textlink="">
      <xdr:nvSpPr>
        <xdr:cNvPr id="431" name="テキスト ボックス 430"/>
        <xdr:cNvSpPr txBox="1"/>
      </xdr:nvSpPr>
      <xdr:spPr>
        <a:xfrm>
          <a:off x="8483111" y="134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20200</xdr:rowOff>
    </xdr:from>
    <xdr:to>
      <xdr:col>41</xdr:col>
      <xdr:colOff>101600</xdr:colOff>
      <xdr:row>78</xdr:row>
      <xdr:rowOff>121800</xdr:rowOff>
    </xdr:to>
    <xdr:sp macro="" textlink="">
      <xdr:nvSpPr>
        <xdr:cNvPr id="432" name="楕円 431"/>
        <xdr:cNvSpPr/>
      </xdr:nvSpPr>
      <xdr:spPr>
        <a:xfrm>
          <a:off x="7810500" y="133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112927</xdr:rowOff>
    </xdr:from>
    <xdr:ext cx="534377" cy="259045"/>
    <xdr:sp macro="" textlink="">
      <xdr:nvSpPr>
        <xdr:cNvPr id="433" name="テキスト ボックス 432"/>
        <xdr:cNvSpPr txBox="1"/>
      </xdr:nvSpPr>
      <xdr:spPr>
        <a:xfrm>
          <a:off x="7594111" y="1348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114514</xdr:rowOff>
    </xdr:from>
    <xdr:to>
      <xdr:col>36</xdr:col>
      <xdr:colOff>165100</xdr:colOff>
      <xdr:row>79</xdr:row>
      <xdr:rowOff>44664</xdr:rowOff>
    </xdr:to>
    <xdr:sp macro="" textlink="">
      <xdr:nvSpPr>
        <xdr:cNvPr id="434" name="楕円 433"/>
        <xdr:cNvSpPr/>
      </xdr:nvSpPr>
      <xdr:spPr>
        <a:xfrm>
          <a:off x="6921500" y="1348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35791</xdr:rowOff>
    </xdr:from>
    <xdr:ext cx="469744" cy="259045"/>
    <xdr:sp macro="" textlink="">
      <xdr:nvSpPr>
        <xdr:cNvPr id="435" name="テキスト ボックス 434"/>
        <xdr:cNvSpPr txBox="1"/>
      </xdr:nvSpPr>
      <xdr:spPr>
        <a:xfrm>
          <a:off x="6737428" y="1358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63686</xdr:rowOff>
    </xdr:from>
    <xdr:to>
      <xdr:col>55</xdr:col>
      <xdr:colOff>0</xdr:colOff>
      <xdr:row>98</xdr:row>
      <xdr:rowOff>66224</xdr:rowOff>
    </xdr:to>
    <xdr:cxnSp macro="">
      <xdr:nvCxnSpPr>
        <xdr:cNvPr id="464" name="直線コネクタ 463"/>
        <xdr:cNvCxnSpPr/>
      </xdr:nvCxnSpPr>
      <xdr:spPr>
        <a:xfrm flipV="1">
          <a:off x="9639300" y="16865786"/>
          <a:ext cx="8382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62178</xdr:rowOff>
    </xdr:from>
    <xdr:to>
      <xdr:col>50</xdr:col>
      <xdr:colOff>114300</xdr:colOff>
      <xdr:row>98</xdr:row>
      <xdr:rowOff>66224</xdr:rowOff>
    </xdr:to>
    <xdr:cxnSp macro="">
      <xdr:nvCxnSpPr>
        <xdr:cNvPr id="467" name="直線コネクタ 466"/>
        <xdr:cNvCxnSpPr/>
      </xdr:nvCxnSpPr>
      <xdr:spPr>
        <a:xfrm>
          <a:off x="8750300" y="16864278"/>
          <a:ext cx="889000" cy="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9" name="テキスト ボックス 468"/>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57796</xdr:rowOff>
    </xdr:from>
    <xdr:to>
      <xdr:col>45</xdr:col>
      <xdr:colOff>177800</xdr:colOff>
      <xdr:row>98</xdr:row>
      <xdr:rowOff>62178</xdr:rowOff>
    </xdr:to>
    <xdr:cxnSp macro="">
      <xdr:nvCxnSpPr>
        <xdr:cNvPr id="470" name="直線コネクタ 469"/>
        <xdr:cNvCxnSpPr/>
      </xdr:nvCxnSpPr>
      <xdr:spPr>
        <a:xfrm>
          <a:off x="7861300" y="16859896"/>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2" name="テキスト ボックス 471"/>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57796</xdr:rowOff>
    </xdr:from>
    <xdr:to>
      <xdr:col>41</xdr:col>
      <xdr:colOff>50800</xdr:colOff>
      <xdr:row>98</xdr:row>
      <xdr:rowOff>69608</xdr:rowOff>
    </xdr:to>
    <xdr:cxnSp macro="">
      <xdr:nvCxnSpPr>
        <xdr:cNvPr id="473" name="直線コネクタ 472"/>
        <xdr:cNvCxnSpPr/>
      </xdr:nvCxnSpPr>
      <xdr:spPr>
        <a:xfrm flipV="1">
          <a:off x="6972300" y="16859896"/>
          <a:ext cx="8890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25930</xdr:rowOff>
    </xdr:from>
    <xdr:ext cx="534377" cy="259045"/>
    <xdr:sp macro="" textlink="">
      <xdr:nvSpPr>
        <xdr:cNvPr id="475" name="テキスト ボックス 474"/>
        <xdr:cNvSpPr txBox="1"/>
      </xdr:nvSpPr>
      <xdr:spPr>
        <a:xfrm>
          <a:off x="7594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2872</xdr:rowOff>
    </xdr:from>
    <xdr:ext cx="534377" cy="259045"/>
    <xdr:sp macro="" textlink="">
      <xdr:nvSpPr>
        <xdr:cNvPr id="477" name="テキスト ボックス 476"/>
        <xdr:cNvSpPr txBox="1"/>
      </xdr:nvSpPr>
      <xdr:spPr>
        <a:xfrm>
          <a:off x="6705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12886</xdr:rowOff>
    </xdr:from>
    <xdr:to>
      <xdr:col>55</xdr:col>
      <xdr:colOff>50800</xdr:colOff>
      <xdr:row>98</xdr:row>
      <xdr:rowOff>114486</xdr:rowOff>
    </xdr:to>
    <xdr:sp macro="" textlink="">
      <xdr:nvSpPr>
        <xdr:cNvPr id="483" name="楕円 482"/>
        <xdr:cNvSpPr/>
      </xdr:nvSpPr>
      <xdr:spPr>
        <a:xfrm>
          <a:off x="10426700" y="168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99263</xdr:rowOff>
    </xdr:from>
    <xdr:ext cx="534377" cy="259045"/>
    <xdr:sp macro="" textlink="">
      <xdr:nvSpPr>
        <xdr:cNvPr id="484" name="土木費該当値テキスト"/>
        <xdr:cNvSpPr txBox="1"/>
      </xdr:nvSpPr>
      <xdr:spPr>
        <a:xfrm>
          <a:off x="10528300" y="167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15424</xdr:rowOff>
    </xdr:from>
    <xdr:to>
      <xdr:col>50</xdr:col>
      <xdr:colOff>165100</xdr:colOff>
      <xdr:row>98</xdr:row>
      <xdr:rowOff>117024</xdr:rowOff>
    </xdr:to>
    <xdr:sp macro="" textlink="">
      <xdr:nvSpPr>
        <xdr:cNvPr id="485" name="楕円 484"/>
        <xdr:cNvSpPr/>
      </xdr:nvSpPr>
      <xdr:spPr>
        <a:xfrm>
          <a:off x="9588500" y="1681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108151</xdr:rowOff>
    </xdr:from>
    <xdr:ext cx="534377" cy="259045"/>
    <xdr:sp macro="" textlink="">
      <xdr:nvSpPr>
        <xdr:cNvPr id="486" name="テキスト ボックス 485"/>
        <xdr:cNvSpPr txBox="1"/>
      </xdr:nvSpPr>
      <xdr:spPr>
        <a:xfrm>
          <a:off x="9372111" y="169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11378</xdr:rowOff>
    </xdr:from>
    <xdr:to>
      <xdr:col>46</xdr:col>
      <xdr:colOff>38100</xdr:colOff>
      <xdr:row>98</xdr:row>
      <xdr:rowOff>112978</xdr:rowOff>
    </xdr:to>
    <xdr:sp macro="" textlink="">
      <xdr:nvSpPr>
        <xdr:cNvPr id="487" name="楕円 486"/>
        <xdr:cNvSpPr/>
      </xdr:nvSpPr>
      <xdr:spPr>
        <a:xfrm>
          <a:off x="8699500" y="1681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104105</xdr:rowOff>
    </xdr:from>
    <xdr:ext cx="534377" cy="259045"/>
    <xdr:sp macro="" textlink="">
      <xdr:nvSpPr>
        <xdr:cNvPr id="488" name="テキスト ボックス 487"/>
        <xdr:cNvSpPr txBox="1"/>
      </xdr:nvSpPr>
      <xdr:spPr>
        <a:xfrm>
          <a:off x="8483111" y="1690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6996</xdr:rowOff>
    </xdr:from>
    <xdr:to>
      <xdr:col>41</xdr:col>
      <xdr:colOff>101600</xdr:colOff>
      <xdr:row>98</xdr:row>
      <xdr:rowOff>108596</xdr:rowOff>
    </xdr:to>
    <xdr:sp macro="" textlink="">
      <xdr:nvSpPr>
        <xdr:cNvPr id="489" name="楕円 488"/>
        <xdr:cNvSpPr/>
      </xdr:nvSpPr>
      <xdr:spPr>
        <a:xfrm>
          <a:off x="7810500" y="1680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99723</xdr:rowOff>
    </xdr:from>
    <xdr:ext cx="534377" cy="259045"/>
    <xdr:sp macro="" textlink="">
      <xdr:nvSpPr>
        <xdr:cNvPr id="490" name="テキスト ボックス 489"/>
        <xdr:cNvSpPr txBox="1"/>
      </xdr:nvSpPr>
      <xdr:spPr>
        <a:xfrm>
          <a:off x="7594111" y="1690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18808</xdr:rowOff>
    </xdr:from>
    <xdr:to>
      <xdr:col>36</xdr:col>
      <xdr:colOff>165100</xdr:colOff>
      <xdr:row>98</xdr:row>
      <xdr:rowOff>120408</xdr:rowOff>
    </xdr:to>
    <xdr:sp macro="" textlink="">
      <xdr:nvSpPr>
        <xdr:cNvPr id="491" name="楕円 490"/>
        <xdr:cNvSpPr/>
      </xdr:nvSpPr>
      <xdr:spPr>
        <a:xfrm>
          <a:off x="6921500" y="1682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111535</xdr:rowOff>
    </xdr:from>
    <xdr:ext cx="534377" cy="259045"/>
    <xdr:sp macro="" textlink="">
      <xdr:nvSpPr>
        <xdr:cNvPr id="492" name="テキスト ボックス 491"/>
        <xdr:cNvSpPr txBox="1"/>
      </xdr:nvSpPr>
      <xdr:spPr>
        <a:xfrm>
          <a:off x="6705111" y="1691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103434</xdr:rowOff>
    </xdr:from>
    <xdr:to>
      <xdr:col>85</xdr:col>
      <xdr:colOff>127000</xdr:colOff>
      <xdr:row>39</xdr:row>
      <xdr:rowOff>110815</xdr:rowOff>
    </xdr:to>
    <xdr:cxnSp macro="">
      <xdr:nvCxnSpPr>
        <xdr:cNvPr id="524" name="直線コネクタ 523"/>
        <xdr:cNvCxnSpPr/>
      </xdr:nvCxnSpPr>
      <xdr:spPr>
        <a:xfrm flipV="1">
          <a:off x="15481300" y="6789984"/>
          <a:ext cx="8382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90470</xdr:rowOff>
    </xdr:from>
    <xdr:to>
      <xdr:col>81</xdr:col>
      <xdr:colOff>50800</xdr:colOff>
      <xdr:row>39</xdr:row>
      <xdr:rowOff>110815</xdr:rowOff>
    </xdr:to>
    <xdr:cxnSp macro="">
      <xdr:nvCxnSpPr>
        <xdr:cNvPr id="527" name="直線コネクタ 526"/>
        <xdr:cNvCxnSpPr/>
      </xdr:nvCxnSpPr>
      <xdr:spPr>
        <a:xfrm>
          <a:off x="14592300" y="6777020"/>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9" name="テキスト ボックス 528"/>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137823</xdr:rowOff>
    </xdr:from>
    <xdr:to>
      <xdr:col>76</xdr:col>
      <xdr:colOff>114300</xdr:colOff>
      <xdr:row>39</xdr:row>
      <xdr:rowOff>90470</xdr:rowOff>
    </xdr:to>
    <xdr:cxnSp macro="">
      <xdr:nvCxnSpPr>
        <xdr:cNvPr id="530" name="直線コネクタ 529"/>
        <xdr:cNvCxnSpPr/>
      </xdr:nvCxnSpPr>
      <xdr:spPr>
        <a:xfrm>
          <a:off x="13703300" y="6652923"/>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32" name="テキスト ボックス 531"/>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137823</xdr:rowOff>
    </xdr:from>
    <xdr:to>
      <xdr:col>71</xdr:col>
      <xdr:colOff>177800</xdr:colOff>
      <xdr:row>39</xdr:row>
      <xdr:rowOff>82779</xdr:rowOff>
    </xdr:to>
    <xdr:cxnSp macro="">
      <xdr:nvCxnSpPr>
        <xdr:cNvPr id="533" name="直線コネクタ 532"/>
        <xdr:cNvCxnSpPr/>
      </xdr:nvCxnSpPr>
      <xdr:spPr>
        <a:xfrm flipV="1">
          <a:off x="12814300" y="6652923"/>
          <a:ext cx="889000" cy="11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52634</xdr:rowOff>
    </xdr:from>
    <xdr:to>
      <xdr:col>85</xdr:col>
      <xdr:colOff>177800</xdr:colOff>
      <xdr:row>39</xdr:row>
      <xdr:rowOff>154234</xdr:rowOff>
    </xdr:to>
    <xdr:sp macro="" textlink="">
      <xdr:nvSpPr>
        <xdr:cNvPr id="543" name="楕円 542"/>
        <xdr:cNvSpPr/>
      </xdr:nvSpPr>
      <xdr:spPr>
        <a:xfrm>
          <a:off x="16268700" y="673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139011</xdr:rowOff>
    </xdr:from>
    <xdr:ext cx="534377" cy="259045"/>
    <xdr:sp macro="" textlink="">
      <xdr:nvSpPr>
        <xdr:cNvPr id="544" name="消防費該当値テキスト"/>
        <xdr:cNvSpPr txBox="1"/>
      </xdr:nvSpPr>
      <xdr:spPr>
        <a:xfrm>
          <a:off x="16370300" y="665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60015</xdr:rowOff>
    </xdr:from>
    <xdr:to>
      <xdr:col>81</xdr:col>
      <xdr:colOff>101600</xdr:colOff>
      <xdr:row>39</xdr:row>
      <xdr:rowOff>161615</xdr:rowOff>
    </xdr:to>
    <xdr:sp macro="" textlink="">
      <xdr:nvSpPr>
        <xdr:cNvPr id="545" name="楕円 544"/>
        <xdr:cNvSpPr/>
      </xdr:nvSpPr>
      <xdr:spPr>
        <a:xfrm>
          <a:off x="15430500" y="67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152742</xdr:rowOff>
    </xdr:from>
    <xdr:ext cx="534377" cy="259045"/>
    <xdr:sp macro="" textlink="">
      <xdr:nvSpPr>
        <xdr:cNvPr id="546" name="テキスト ボックス 545"/>
        <xdr:cNvSpPr txBox="1"/>
      </xdr:nvSpPr>
      <xdr:spPr>
        <a:xfrm>
          <a:off x="15214111" y="683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39670</xdr:rowOff>
    </xdr:from>
    <xdr:to>
      <xdr:col>76</xdr:col>
      <xdr:colOff>165100</xdr:colOff>
      <xdr:row>39</xdr:row>
      <xdr:rowOff>141270</xdr:rowOff>
    </xdr:to>
    <xdr:sp macro="" textlink="">
      <xdr:nvSpPr>
        <xdr:cNvPr id="547" name="楕円 546"/>
        <xdr:cNvSpPr/>
      </xdr:nvSpPr>
      <xdr:spPr>
        <a:xfrm>
          <a:off x="14541500" y="672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132397</xdr:rowOff>
    </xdr:from>
    <xdr:ext cx="534377" cy="259045"/>
    <xdr:sp macro="" textlink="">
      <xdr:nvSpPr>
        <xdr:cNvPr id="548" name="テキスト ボックス 547"/>
        <xdr:cNvSpPr txBox="1"/>
      </xdr:nvSpPr>
      <xdr:spPr>
        <a:xfrm>
          <a:off x="14325111" y="681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87023</xdr:rowOff>
    </xdr:from>
    <xdr:to>
      <xdr:col>72</xdr:col>
      <xdr:colOff>38100</xdr:colOff>
      <xdr:row>39</xdr:row>
      <xdr:rowOff>17173</xdr:rowOff>
    </xdr:to>
    <xdr:sp macro="" textlink="">
      <xdr:nvSpPr>
        <xdr:cNvPr id="549" name="楕円 548"/>
        <xdr:cNvSpPr/>
      </xdr:nvSpPr>
      <xdr:spPr>
        <a:xfrm>
          <a:off x="13652500" y="660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8300</xdr:rowOff>
    </xdr:from>
    <xdr:ext cx="534377" cy="259045"/>
    <xdr:sp macro="" textlink="">
      <xdr:nvSpPr>
        <xdr:cNvPr id="550" name="テキスト ボックス 549"/>
        <xdr:cNvSpPr txBox="1"/>
      </xdr:nvSpPr>
      <xdr:spPr>
        <a:xfrm>
          <a:off x="13436111" y="669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31979</xdr:rowOff>
    </xdr:from>
    <xdr:to>
      <xdr:col>67</xdr:col>
      <xdr:colOff>101600</xdr:colOff>
      <xdr:row>39</xdr:row>
      <xdr:rowOff>133579</xdr:rowOff>
    </xdr:to>
    <xdr:sp macro="" textlink="">
      <xdr:nvSpPr>
        <xdr:cNvPr id="551" name="楕円 550"/>
        <xdr:cNvSpPr/>
      </xdr:nvSpPr>
      <xdr:spPr>
        <a:xfrm>
          <a:off x="12763500" y="671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124706</xdr:rowOff>
    </xdr:from>
    <xdr:ext cx="534377" cy="259045"/>
    <xdr:sp macro="" textlink="">
      <xdr:nvSpPr>
        <xdr:cNvPr id="552" name="テキスト ボックス 551"/>
        <xdr:cNvSpPr txBox="1"/>
      </xdr:nvSpPr>
      <xdr:spPr>
        <a:xfrm>
          <a:off x="12547111" y="681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90117</xdr:rowOff>
    </xdr:from>
    <xdr:to>
      <xdr:col>85</xdr:col>
      <xdr:colOff>127000</xdr:colOff>
      <xdr:row>56</xdr:row>
      <xdr:rowOff>146572</xdr:rowOff>
    </xdr:to>
    <xdr:cxnSp macro="">
      <xdr:nvCxnSpPr>
        <xdr:cNvPr id="579" name="直線コネクタ 578"/>
        <xdr:cNvCxnSpPr/>
      </xdr:nvCxnSpPr>
      <xdr:spPr>
        <a:xfrm flipV="1">
          <a:off x="15481300" y="9691317"/>
          <a:ext cx="838200" cy="5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22759</xdr:rowOff>
    </xdr:from>
    <xdr:ext cx="534377" cy="259045"/>
    <xdr:sp macro="" textlink="">
      <xdr:nvSpPr>
        <xdr:cNvPr id="580" name="教育費平均値テキスト"/>
        <xdr:cNvSpPr txBox="1"/>
      </xdr:nvSpPr>
      <xdr:spPr>
        <a:xfrm>
          <a:off x="16370300" y="9623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134286</xdr:rowOff>
    </xdr:from>
    <xdr:to>
      <xdr:col>81</xdr:col>
      <xdr:colOff>50800</xdr:colOff>
      <xdr:row>56</xdr:row>
      <xdr:rowOff>146572</xdr:rowOff>
    </xdr:to>
    <xdr:cxnSp macro="">
      <xdr:nvCxnSpPr>
        <xdr:cNvPr id="582" name="直線コネクタ 581"/>
        <xdr:cNvCxnSpPr/>
      </xdr:nvCxnSpPr>
      <xdr:spPr>
        <a:xfrm>
          <a:off x="14592300" y="9735486"/>
          <a:ext cx="889000" cy="1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4" name="テキスト ボックス 583"/>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33844</xdr:rowOff>
    </xdr:from>
    <xdr:to>
      <xdr:col>76</xdr:col>
      <xdr:colOff>114300</xdr:colOff>
      <xdr:row>56</xdr:row>
      <xdr:rowOff>134286</xdr:rowOff>
    </xdr:to>
    <xdr:cxnSp macro="">
      <xdr:nvCxnSpPr>
        <xdr:cNvPr id="585" name="直線コネクタ 584"/>
        <xdr:cNvCxnSpPr/>
      </xdr:nvCxnSpPr>
      <xdr:spPr>
        <a:xfrm>
          <a:off x="13703300" y="9635044"/>
          <a:ext cx="889000" cy="10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44887</xdr:rowOff>
    </xdr:from>
    <xdr:ext cx="534377" cy="259045"/>
    <xdr:sp macro="" textlink="">
      <xdr:nvSpPr>
        <xdr:cNvPr id="587" name="テキスト ボックス 586"/>
        <xdr:cNvSpPr txBox="1"/>
      </xdr:nvSpPr>
      <xdr:spPr>
        <a:xfrm>
          <a:off x="14325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33844</xdr:rowOff>
    </xdr:from>
    <xdr:to>
      <xdr:col>71</xdr:col>
      <xdr:colOff>177800</xdr:colOff>
      <xdr:row>57</xdr:row>
      <xdr:rowOff>18345</xdr:rowOff>
    </xdr:to>
    <xdr:cxnSp macro="">
      <xdr:nvCxnSpPr>
        <xdr:cNvPr id="588" name="直線コネクタ 587"/>
        <xdr:cNvCxnSpPr/>
      </xdr:nvCxnSpPr>
      <xdr:spPr>
        <a:xfrm flipV="1">
          <a:off x="12814300" y="9635044"/>
          <a:ext cx="889000" cy="15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23857</xdr:rowOff>
    </xdr:from>
    <xdr:ext cx="534377" cy="259045"/>
    <xdr:sp macro="" textlink="">
      <xdr:nvSpPr>
        <xdr:cNvPr id="590" name="テキスト ボックス 589"/>
        <xdr:cNvSpPr txBox="1"/>
      </xdr:nvSpPr>
      <xdr:spPr>
        <a:xfrm>
          <a:off x="13436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70591</xdr:rowOff>
    </xdr:from>
    <xdr:ext cx="534377" cy="259045"/>
    <xdr:sp macro="" textlink="">
      <xdr:nvSpPr>
        <xdr:cNvPr id="592" name="テキスト ボックス 591"/>
        <xdr:cNvSpPr txBox="1"/>
      </xdr:nvSpPr>
      <xdr:spPr>
        <a:xfrm>
          <a:off x="12547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39317</xdr:rowOff>
    </xdr:from>
    <xdr:to>
      <xdr:col>85</xdr:col>
      <xdr:colOff>177800</xdr:colOff>
      <xdr:row>56</xdr:row>
      <xdr:rowOff>140917</xdr:rowOff>
    </xdr:to>
    <xdr:sp macro="" textlink="">
      <xdr:nvSpPr>
        <xdr:cNvPr id="598" name="楕円 597"/>
        <xdr:cNvSpPr/>
      </xdr:nvSpPr>
      <xdr:spPr>
        <a:xfrm>
          <a:off x="16268700" y="96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62194</xdr:rowOff>
    </xdr:from>
    <xdr:ext cx="534377" cy="259045"/>
    <xdr:sp macro="" textlink="">
      <xdr:nvSpPr>
        <xdr:cNvPr id="599" name="教育費該当値テキスト"/>
        <xdr:cNvSpPr txBox="1"/>
      </xdr:nvSpPr>
      <xdr:spPr>
        <a:xfrm>
          <a:off x="16370300" y="949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95772</xdr:rowOff>
    </xdr:from>
    <xdr:to>
      <xdr:col>81</xdr:col>
      <xdr:colOff>101600</xdr:colOff>
      <xdr:row>57</xdr:row>
      <xdr:rowOff>25922</xdr:rowOff>
    </xdr:to>
    <xdr:sp macro="" textlink="">
      <xdr:nvSpPr>
        <xdr:cNvPr id="600" name="楕円 599"/>
        <xdr:cNvSpPr/>
      </xdr:nvSpPr>
      <xdr:spPr>
        <a:xfrm>
          <a:off x="15430500" y="969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17049</xdr:rowOff>
    </xdr:from>
    <xdr:ext cx="534377" cy="259045"/>
    <xdr:sp macro="" textlink="">
      <xdr:nvSpPr>
        <xdr:cNvPr id="601" name="テキスト ボックス 600"/>
        <xdr:cNvSpPr txBox="1"/>
      </xdr:nvSpPr>
      <xdr:spPr>
        <a:xfrm>
          <a:off x="15214111" y="978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83486</xdr:rowOff>
    </xdr:from>
    <xdr:to>
      <xdr:col>76</xdr:col>
      <xdr:colOff>165100</xdr:colOff>
      <xdr:row>57</xdr:row>
      <xdr:rowOff>13636</xdr:rowOff>
    </xdr:to>
    <xdr:sp macro="" textlink="">
      <xdr:nvSpPr>
        <xdr:cNvPr id="602" name="楕円 601"/>
        <xdr:cNvSpPr/>
      </xdr:nvSpPr>
      <xdr:spPr>
        <a:xfrm>
          <a:off x="14541500" y="968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30163</xdr:rowOff>
    </xdr:from>
    <xdr:ext cx="534377" cy="259045"/>
    <xdr:sp macro="" textlink="">
      <xdr:nvSpPr>
        <xdr:cNvPr id="603" name="テキスト ボックス 602"/>
        <xdr:cNvSpPr txBox="1"/>
      </xdr:nvSpPr>
      <xdr:spPr>
        <a:xfrm>
          <a:off x="14325111" y="945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154494</xdr:rowOff>
    </xdr:from>
    <xdr:to>
      <xdr:col>72</xdr:col>
      <xdr:colOff>38100</xdr:colOff>
      <xdr:row>56</xdr:row>
      <xdr:rowOff>84644</xdr:rowOff>
    </xdr:to>
    <xdr:sp macro="" textlink="">
      <xdr:nvSpPr>
        <xdr:cNvPr id="604" name="楕円 603"/>
        <xdr:cNvSpPr/>
      </xdr:nvSpPr>
      <xdr:spPr>
        <a:xfrm>
          <a:off x="13652500" y="958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101171</xdr:rowOff>
    </xdr:from>
    <xdr:ext cx="534377" cy="259045"/>
    <xdr:sp macro="" textlink="">
      <xdr:nvSpPr>
        <xdr:cNvPr id="605" name="テキスト ボックス 604"/>
        <xdr:cNvSpPr txBox="1"/>
      </xdr:nvSpPr>
      <xdr:spPr>
        <a:xfrm>
          <a:off x="13436111" y="935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138995</xdr:rowOff>
    </xdr:from>
    <xdr:to>
      <xdr:col>67</xdr:col>
      <xdr:colOff>101600</xdr:colOff>
      <xdr:row>57</xdr:row>
      <xdr:rowOff>69145</xdr:rowOff>
    </xdr:to>
    <xdr:sp macro="" textlink="">
      <xdr:nvSpPr>
        <xdr:cNvPr id="606" name="楕円 605"/>
        <xdr:cNvSpPr/>
      </xdr:nvSpPr>
      <xdr:spPr>
        <a:xfrm>
          <a:off x="12763500" y="97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85672</xdr:rowOff>
    </xdr:from>
    <xdr:ext cx="534377" cy="259045"/>
    <xdr:sp macro="" textlink="">
      <xdr:nvSpPr>
        <xdr:cNvPr id="607" name="テキスト ボックス 606"/>
        <xdr:cNvSpPr txBox="1"/>
      </xdr:nvSpPr>
      <xdr:spPr>
        <a:xfrm>
          <a:off x="12547111" y="951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136613</xdr:rowOff>
    </xdr:from>
    <xdr:to>
      <xdr:col>85</xdr:col>
      <xdr:colOff>127000</xdr:colOff>
      <xdr:row>78</xdr:row>
      <xdr:rowOff>139700</xdr:rowOff>
    </xdr:to>
    <xdr:cxnSp macro="">
      <xdr:nvCxnSpPr>
        <xdr:cNvPr id="634" name="直線コネクタ 633"/>
        <xdr:cNvCxnSpPr/>
      </xdr:nvCxnSpPr>
      <xdr:spPr>
        <a:xfrm flipV="1">
          <a:off x="15481300" y="13509713"/>
          <a:ext cx="8382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132102</xdr:rowOff>
    </xdr:from>
    <xdr:to>
      <xdr:col>81</xdr:col>
      <xdr:colOff>50800</xdr:colOff>
      <xdr:row>78</xdr:row>
      <xdr:rowOff>139700</xdr:rowOff>
    </xdr:to>
    <xdr:cxnSp macro="">
      <xdr:nvCxnSpPr>
        <xdr:cNvPr id="637" name="直線コネクタ 636"/>
        <xdr:cNvCxnSpPr/>
      </xdr:nvCxnSpPr>
      <xdr:spPr>
        <a:xfrm>
          <a:off x="14592300" y="13505202"/>
          <a:ext cx="889000" cy="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132102</xdr:rowOff>
    </xdr:from>
    <xdr:to>
      <xdr:col>76</xdr:col>
      <xdr:colOff>114300</xdr:colOff>
      <xdr:row>78</xdr:row>
      <xdr:rowOff>139700</xdr:rowOff>
    </xdr:to>
    <xdr:cxnSp macro="">
      <xdr:nvCxnSpPr>
        <xdr:cNvPr id="640" name="直線コネクタ 639"/>
        <xdr:cNvCxnSpPr/>
      </xdr:nvCxnSpPr>
      <xdr:spPr>
        <a:xfrm flipV="1">
          <a:off x="13703300" y="13505202"/>
          <a:ext cx="889000" cy="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85813</xdr:rowOff>
    </xdr:from>
    <xdr:to>
      <xdr:col>85</xdr:col>
      <xdr:colOff>177800</xdr:colOff>
      <xdr:row>79</xdr:row>
      <xdr:rowOff>15963</xdr:rowOff>
    </xdr:to>
    <xdr:sp macro="" textlink="">
      <xdr:nvSpPr>
        <xdr:cNvPr id="653" name="楕円 652"/>
        <xdr:cNvSpPr/>
      </xdr:nvSpPr>
      <xdr:spPr>
        <a:xfrm>
          <a:off x="16268700" y="134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35491</xdr:rowOff>
    </xdr:from>
    <xdr:ext cx="378565" cy="259045"/>
    <xdr:sp macro="" textlink="">
      <xdr:nvSpPr>
        <xdr:cNvPr id="654" name="災害復旧費該当値テキスト"/>
        <xdr:cNvSpPr txBox="1"/>
      </xdr:nvSpPr>
      <xdr:spPr>
        <a:xfrm>
          <a:off x="16370300" y="13408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81302</xdr:rowOff>
    </xdr:from>
    <xdr:to>
      <xdr:col>76</xdr:col>
      <xdr:colOff>165100</xdr:colOff>
      <xdr:row>79</xdr:row>
      <xdr:rowOff>11452</xdr:rowOff>
    </xdr:to>
    <xdr:sp macro="" textlink="">
      <xdr:nvSpPr>
        <xdr:cNvPr id="657" name="楕円 656"/>
        <xdr:cNvSpPr/>
      </xdr:nvSpPr>
      <xdr:spPr>
        <a:xfrm>
          <a:off x="14541500" y="1345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2579</xdr:rowOff>
    </xdr:from>
    <xdr:ext cx="469744" cy="259045"/>
    <xdr:sp macro="" textlink="">
      <xdr:nvSpPr>
        <xdr:cNvPr id="658" name="テキスト ボックス 657"/>
        <xdr:cNvSpPr txBox="1"/>
      </xdr:nvSpPr>
      <xdr:spPr>
        <a:xfrm>
          <a:off x="14357428" y="1354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61043</xdr:rowOff>
    </xdr:from>
    <xdr:to>
      <xdr:col>85</xdr:col>
      <xdr:colOff>127000</xdr:colOff>
      <xdr:row>97</xdr:row>
      <xdr:rowOff>67142</xdr:rowOff>
    </xdr:to>
    <xdr:cxnSp macro="">
      <xdr:nvCxnSpPr>
        <xdr:cNvPr id="689" name="直線コネクタ 688"/>
        <xdr:cNvCxnSpPr/>
      </xdr:nvCxnSpPr>
      <xdr:spPr>
        <a:xfrm flipV="1">
          <a:off x="15481300" y="16691693"/>
          <a:ext cx="838200" cy="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67142</xdr:rowOff>
    </xdr:from>
    <xdr:to>
      <xdr:col>81</xdr:col>
      <xdr:colOff>50800</xdr:colOff>
      <xdr:row>97</xdr:row>
      <xdr:rowOff>69675</xdr:rowOff>
    </xdr:to>
    <xdr:cxnSp macro="">
      <xdr:nvCxnSpPr>
        <xdr:cNvPr id="692" name="直線コネクタ 691"/>
        <xdr:cNvCxnSpPr/>
      </xdr:nvCxnSpPr>
      <xdr:spPr>
        <a:xfrm flipV="1">
          <a:off x="14592300" y="16697792"/>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69675</xdr:rowOff>
    </xdr:from>
    <xdr:to>
      <xdr:col>76</xdr:col>
      <xdr:colOff>114300</xdr:colOff>
      <xdr:row>97</xdr:row>
      <xdr:rowOff>92503</xdr:rowOff>
    </xdr:to>
    <xdr:cxnSp macro="">
      <xdr:nvCxnSpPr>
        <xdr:cNvPr id="695" name="直線コネクタ 694"/>
        <xdr:cNvCxnSpPr/>
      </xdr:nvCxnSpPr>
      <xdr:spPr>
        <a:xfrm flipV="1">
          <a:off x="13703300" y="16700325"/>
          <a:ext cx="889000" cy="2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92503</xdr:rowOff>
    </xdr:from>
    <xdr:to>
      <xdr:col>71</xdr:col>
      <xdr:colOff>177800</xdr:colOff>
      <xdr:row>97</xdr:row>
      <xdr:rowOff>94025</xdr:rowOff>
    </xdr:to>
    <xdr:cxnSp macro="">
      <xdr:nvCxnSpPr>
        <xdr:cNvPr id="698" name="直線コネクタ 697"/>
        <xdr:cNvCxnSpPr/>
      </xdr:nvCxnSpPr>
      <xdr:spPr>
        <a:xfrm flipV="1">
          <a:off x="12814300" y="16723153"/>
          <a:ext cx="889000" cy="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10243</xdr:rowOff>
    </xdr:from>
    <xdr:to>
      <xdr:col>85</xdr:col>
      <xdr:colOff>177800</xdr:colOff>
      <xdr:row>97</xdr:row>
      <xdr:rowOff>111843</xdr:rowOff>
    </xdr:to>
    <xdr:sp macro="" textlink="">
      <xdr:nvSpPr>
        <xdr:cNvPr id="708" name="楕円 707"/>
        <xdr:cNvSpPr/>
      </xdr:nvSpPr>
      <xdr:spPr>
        <a:xfrm>
          <a:off x="16268700" y="1664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160120</xdr:rowOff>
    </xdr:from>
    <xdr:ext cx="534377" cy="259045"/>
    <xdr:sp macro="" textlink="">
      <xdr:nvSpPr>
        <xdr:cNvPr id="709" name="公債費該当値テキスト"/>
        <xdr:cNvSpPr txBox="1"/>
      </xdr:nvSpPr>
      <xdr:spPr>
        <a:xfrm>
          <a:off x="16370300" y="166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16342</xdr:rowOff>
    </xdr:from>
    <xdr:to>
      <xdr:col>81</xdr:col>
      <xdr:colOff>101600</xdr:colOff>
      <xdr:row>97</xdr:row>
      <xdr:rowOff>117942</xdr:rowOff>
    </xdr:to>
    <xdr:sp macro="" textlink="">
      <xdr:nvSpPr>
        <xdr:cNvPr id="710" name="楕円 709"/>
        <xdr:cNvSpPr/>
      </xdr:nvSpPr>
      <xdr:spPr>
        <a:xfrm>
          <a:off x="15430500" y="166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109069</xdr:rowOff>
    </xdr:from>
    <xdr:ext cx="534377" cy="259045"/>
    <xdr:sp macro="" textlink="">
      <xdr:nvSpPr>
        <xdr:cNvPr id="711" name="テキスト ボックス 710"/>
        <xdr:cNvSpPr txBox="1"/>
      </xdr:nvSpPr>
      <xdr:spPr>
        <a:xfrm>
          <a:off x="15214111" y="1673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18875</xdr:rowOff>
    </xdr:from>
    <xdr:to>
      <xdr:col>76</xdr:col>
      <xdr:colOff>165100</xdr:colOff>
      <xdr:row>97</xdr:row>
      <xdr:rowOff>120475</xdr:rowOff>
    </xdr:to>
    <xdr:sp macro="" textlink="">
      <xdr:nvSpPr>
        <xdr:cNvPr id="712" name="楕円 711"/>
        <xdr:cNvSpPr/>
      </xdr:nvSpPr>
      <xdr:spPr>
        <a:xfrm>
          <a:off x="14541500" y="1664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111602</xdr:rowOff>
    </xdr:from>
    <xdr:ext cx="534377" cy="259045"/>
    <xdr:sp macro="" textlink="">
      <xdr:nvSpPr>
        <xdr:cNvPr id="713" name="テキスト ボックス 712"/>
        <xdr:cNvSpPr txBox="1"/>
      </xdr:nvSpPr>
      <xdr:spPr>
        <a:xfrm>
          <a:off x="14325111" y="1674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41703</xdr:rowOff>
    </xdr:from>
    <xdr:to>
      <xdr:col>72</xdr:col>
      <xdr:colOff>38100</xdr:colOff>
      <xdr:row>97</xdr:row>
      <xdr:rowOff>143303</xdr:rowOff>
    </xdr:to>
    <xdr:sp macro="" textlink="">
      <xdr:nvSpPr>
        <xdr:cNvPr id="714" name="楕円 713"/>
        <xdr:cNvSpPr/>
      </xdr:nvSpPr>
      <xdr:spPr>
        <a:xfrm>
          <a:off x="13652500" y="1667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134430</xdr:rowOff>
    </xdr:from>
    <xdr:ext cx="534377" cy="259045"/>
    <xdr:sp macro="" textlink="">
      <xdr:nvSpPr>
        <xdr:cNvPr id="715" name="テキスト ボックス 714"/>
        <xdr:cNvSpPr txBox="1"/>
      </xdr:nvSpPr>
      <xdr:spPr>
        <a:xfrm>
          <a:off x="13436111" y="1676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43225</xdr:rowOff>
    </xdr:from>
    <xdr:to>
      <xdr:col>67</xdr:col>
      <xdr:colOff>101600</xdr:colOff>
      <xdr:row>97</xdr:row>
      <xdr:rowOff>144825</xdr:rowOff>
    </xdr:to>
    <xdr:sp macro="" textlink="">
      <xdr:nvSpPr>
        <xdr:cNvPr id="716" name="楕円 715"/>
        <xdr:cNvSpPr/>
      </xdr:nvSpPr>
      <xdr:spPr>
        <a:xfrm>
          <a:off x="12763500" y="166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135952</xdr:rowOff>
    </xdr:from>
    <xdr:ext cx="534377" cy="259045"/>
    <xdr:sp macro="" textlink="">
      <xdr:nvSpPr>
        <xdr:cNvPr id="717" name="テキスト ボックス 716"/>
        <xdr:cNvSpPr txBox="1"/>
      </xdr:nvSpPr>
      <xdr:spPr>
        <a:xfrm>
          <a:off x="12547111" y="1676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衛生費は、次期ごみ処理施設建設に伴い前年度に比べ</a:t>
          </a:r>
          <a:r>
            <a:rPr kumimoji="1" lang="en-US" altLang="ja-JP" sz="1300">
              <a:latin typeface="ＭＳ Ｐゴシック" panose="020B0600070205080204" pitchFamily="50" charset="-128"/>
              <a:ea typeface="ＭＳ Ｐゴシック" panose="020B0600070205080204" pitchFamily="50" charset="-128"/>
            </a:rPr>
            <a:t>6,561</a:t>
          </a:r>
          <a:r>
            <a:rPr kumimoji="1" lang="ja-JP" altLang="en-US" sz="1300">
              <a:latin typeface="ＭＳ Ｐゴシック" panose="020B0600070205080204" pitchFamily="50" charset="-128"/>
              <a:ea typeface="ＭＳ Ｐゴシック" panose="020B0600070205080204" pitchFamily="50" charset="-128"/>
            </a:rPr>
            <a:t>円増加し、住民一人当たりのコストは</a:t>
          </a:r>
          <a:r>
            <a:rPr kumimoji="1" lang="en-US" altLang="ja-JP" sz="1300">
              <a:latin typeface="ＭＳ Ｐゴシック" panose="020B0600070205080204" pitchFamily="50" charset="-128"/>
              <a:ea typeface="ＭＳ Ｐゴシック" panose="020B0600070205080204" pitchFamily="50" charset="-128"/>
            </a:rPr>
            <a:t>63,467</a:t>
          </a:r>
          <a:r>
            <a:rPr kumimoji="1" lang="ja-JP" altLang="en-US" sz="1300">
              <a:latin typeface="ＭＳ Ｐゴシック" panose="020B0600070205080204" pitchFamily="50" charset="-128"/>
              <a:ea typeface="ＭＳ Ｐゴシック" panose="020B0600070205080204" pitchFamily="50" charset="-128"/>
            </a:rPr>
            <a:t>円となり、類似団体平均を上回っている。また、商工費はコロナ禍において実施してきた新型コロナウイルス感染症地方創生臨時交付金事業が一定終了したことにより前年度に比べ</a:t>
          </a:r>
          <a:r>
            <a:rPr kumimoji="1" lang="en-US" altLang="ja-JP" sz="1300">
              <a:latin typeface="ＭＳ Ｐゴシック" panose="020B0600070205080204" pitchFamily="50" charset="-128"/>
              <a:ea typeface="ＭＳ Ｐゴシック" panose="020B0600070205080204" pitchFamily="50" charset="-128"/>
            </a:rPr>
            <a:t>7,841</a:t>
          </a:r>
          <a:r>
            <a:rPr kumimoji="1" lang="ja-JP" altLang="en-US" sz="1300">
              <a:latin typeface="ＭＳ Ｐゴシック" panose="020B0600070205080204" pitchFamily="50" charset="-128"/>
              <a:ea typeface="ＭＳ Ｐゴシック" panose="020B0600070205080204" pitchFamily="50" charset="-128"/>
            </a:rPr>
            <a:t>円の大幅な減となっている。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消防費については、類似団体平均を下回っているが、今後は消防署建替え事業等により増加が見込まれる。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実質収支比率は前年度から</a:t>
          </a:r>
          <a:r>
            <a:rPr kumimoji="1" lang="en-US" altLang="ja-JP" sz="1400">
              <a:latin typeface="ＭＳ ゴシック" pitchFamily="49" charset="-128"/>
              <a:ea typeface="ＭＳ ゴシック" pitchFamily="49" charset="-128"/>
            </a:rPr>
            <a:t>1.61%</a:t>
          </a:r>
          <a:r>
            <a:rPr kumimoji="1" lang="ja-JP" altLang="en-US" sz="1400">
              <a:latin typeface="ＭＳ ゴシック" pitchFamily="49" charset="-128"/>
              <a:ea typeface="ＭＳ ゴシック" pitchFamily="49" charset="-128"/>
            </a:rPr>
            <a:t>低下し、</a:t>
          </a:r>
          <a:r>
            <a:rPr kumimoji="1" lang="en-US" altLang="ja-JP" sz="1400">
              <a:latin typeface="ＭＳ ゴシック" pitchFamily="49" charset="-128"/>
              <a:ea typeface="ＭＳ ゴシック" pitchFamily="49" charset="-128"/>
            </a:rPr>
            <a:t>4.78%</a:t>
          </a:r>
          <a:r>
            <a:rPr kumimoji="1" lang="ja-JP" altLang="en-US" sz="1400">
              <a:latin typeface="ＭＳ ゴシック" pitchFamily="49" charset="-128"/>
              <a:ea typeface="ＭＳ ゴシック" pitchFamily="49" charset="-128"/>
            </a:rPr>
            <a:t>となった。財政調整基金残高は、前年度比で</a:t>
          </a:r>
          <a:r>
            <a:rPr kumimoji="1" lang="en-US" altLang="ja-JP" sz="1400">
              <a:latin typeface="ＭＳ ゴシック" pitchFamily="49" charset="-128"/>
              <a:ea typeface="ＭＳ ゴシック" pitchFamily="49" charset="-128"/>
            </a:rPr>
            <a:t>0.03%</a:t>
          </a:r>
          <a:r>
            <a:rPr kumimoji="1" lang="ja-JP" altLang="en-US" sz="1400">
              <a:latin typeface="ＭＳ ゴシック" pitchFamily="49" charset="-128"/>
              <a:ea typeface="ＭＳ ゴシック" pitchFamily="49" charset="-128"/>
            </a:rPr>
            <a:t>微増したが、標準財政規模が</a:t>
          </a:r>
          <a:r>
            <a:rPr kumimoji="1" lang="en-US" altLang="ja-JP" sz="1400">
              <a:latin typeface="ＭＳ ゴシック" pitchFamily="49" charset="-128"/>
              <a:ea typeface="ＭＳ ゴシック" pitchFamily="49" charset="-128"/>
            </a:rPr>
            <a:t>1.49%</a:t>
          </a:r>
          <a:r>
            <a:rPr kumimoji="1" lang="ja-JP" altLang="en-US" sz="1400">
              <a:latin typeface="ＭＳ ゴシック" pitchFamily="49" charset="-128"/>
              <a:ea typeface="ＭＳ ゴシック" pitchFamily="49" charset="-128"/>
            </a:rPr>
            <a:t>の増となったため、比率としては前年度から</a:t>
          </a:r>
          <a:r>
            <a:rPr kumimoji="1" lang="en-US" altLang="ja-JP" sz="1400">
              <a:latin typeface="ＭＳ ゴシック" pitchFamily="49" charset="-128"/>
              <a:ea typeface="ＭＳ ゴシック" pitchFamily="49" charset="-128"/>
            </a:rPr>
            <a:t>0.34</a:t>
          </a:r>
          <a:r>
            <a:rPr kumimoji="1" lang="ja-JP" altLang="en-US" sz="1400">
              <a:latin typeface="ＭＳ ゴシック" pitchFamily="49" charset="-128"/>
              <a:ea typeface="ＭＳ ゴシック" pitchFamily="49" charset="-128"/>
            </a:rPr>
            <a:t>ポイントの減となり、実質単年度収支は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年ぶりにマイナスとなった。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全会計において黒字を確保しているが、水道事業会計及び土地開発事業会計以外は、一般会計からの繰出金等で財源を補てんしながら財政運営を行っている。</a:t>
          </a:r>
        </a:p>
        <a:p>
          <a:r>
            <a:rPr kumimoji="1" lang="ja-JP" altLang="en-US" sz="1400">
              <a:latin typeface="ＭＳ ゴシック" pitchFamily="49" charset="-128"/>
              <a:ea typeface="ＭＳ ゴシック" pitchFamily="49" charset="-128"/>
            </a:rPr>
            <a:t>　今後さらに下水道事業会計への財源補てんが必要になってくる見込みであることから、経費の削減に取り組むとともに独立採算制の原則に立ち返った料金の値上げによる健全化により一般会計の負担減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7012663</v>
      </c>
      <c r="BO4" s="371"/>
      <c r="BP4" s="371"/>
      <c r="BQ4" s="371"/>
      <c r="BR4" s="371"/>
      <c r="BS4" s="371"/>
      <c r="BT4" s="371"/>
      <c r="BU4" s="372"/>
      <c r="BV4" s="370">
        <v>6826853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4.8</v>
      </c>
      <c r="CU4" s="377"/>
      <c r="CV4" s="377"/>
      <c r="CW4" s="377"/>
      <c r="CX4" s="377"/>
      <c r="CY4" s="377"/>
      <c r="CZ4" s="377"/>
      <c r="DA4" s="378"/>
      <c r="DB4" s="376">
        <v>6.4</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6824349</v>
      </c>
      <c r="BO5" s="408"/>
      <c r="BP5" s="408"/>
      <c r="BQ5" s="408"/>
      <c r="BR5" s="408"/>
      <c r="BS5" s="408"/>
      <c r="BT5" s="408"/>
      <c r="BU5" s="409"/>
      <c r="BV5" s="407">
        <v>6579283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87.5</v>
      </c>
      <c r="CU5" s="405"/>
      <c r="CV5" s="405"/>
      <c r="CW5" s="405"/>
      <c r="CX5" s="405"/>
      <c r="CY5" s="405"/>
      <c r="CZ5" s="405"/>
      <c r="DA5" s="406"/>
      <c r="DB5" s="404">
        <v>87.6</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188314</v>
      </c>
      <c r="BO6" s="408"/>
      <c r="BP6" s="408"/>
      <c r="BQ6" s="408"/>
      <c r="BR6" s="408"/>
      <c r="BS6" s="408"/>
      <c r="BT6" s="408"/>
      <c r="BU6" s="409"/>
      <c r="BV6" s="407">
        <v>247570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v>
      </c>
      <c r="CU6" s="445"/>
      <c r="CV6" s="445"/>
      <c r="CW6" s="445"/>
      <c r="CX6" s="445"/>
      <c r="CY6" s="445"/>
      <c r="CZ6" s="445"/>
      <c r="DA6" s="446"/>
      <c r="DB6" s="444">
        <v>88.8</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215</v>
      </c>
      <c r="BO7" s="408"/>
      <c r="BP7" s="408"/>
      <c r="BQ7" s="408"/>
      <c r="BR7" s="408"/>
      <c r="BS7" s="408"/>
      <c r="BT7" s="408"/>
      <c r="BU7" s="409"/>
      <c r="BV7" s="407">
        <v>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3931460</v>
      </c>
      <c r="CU7" s="408"/>
      <c r="CV7" s="408"/>
      <c r="CW7" s="408"/>
      <c r="CX7" s="408"/>
      <c r="CY7" s="408"/>
      <c r="CZ7" s="408"/>
      <c r="DA7" s="409"/>
      <c r="DB7" s="407">
        <v>3873716</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188099</v>
      </c>
      <c r="BO8" s="408"/>
      <c r="BP8" s="408"/>
      <c r="BQ8" s="408"/>
      <c r="BR8" s="408"/>
      <c r="BS8" s="408"/>
      <c r="BT8" s="408"/>
      <c r="BU8" s="409"/>
      <c r="BV8" s="407">
        <v>247570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0.36</v>
      </c>
      <c r="CU8" s="448"/>
      <c r="CV8" s="448"/>
      <c r="CW8" s="448"/>
      <c r="CX8" s="448"/>
      <c r="CY8" s="448"/>
      <c r="CZ8" s="448"/>
      <c r="DA8" s="449"/>
      <c r="DB8" s="447">
        <v>0.37</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11231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-59471</v>
      </c>
      <c r="BO9" s="408"/>
      <c r="BP9" s="408"/>
      <c r="BQ9" s="408"/>
      <c r="BR9" s="408"/>
      <c r="BS9" s="408"/>
      <c r="BT9" s="408"/>
      <c r="BU9" s="409"/>
      <c r="BV9" s="407">
        <v>97157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12.6</v>
      </c>
      <c r="CU9" s="405"/>
      <c r="CV9" s="405"/>
      <c r="CW9" s="405"/>
      <c r="CX9" s="405"/>
      <c r="CY9" s="405"/>
      <c r="CZ9" s="405"/>
      <c r="DA9" s="406"/>
      <c r="DB9" s="404">
        <v>12.8</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12300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291</v>
      </c>
      <c r="BO10" s="408"/>
      <c r="BP10" s="408"/>
      <c r="BQ10" s="408"/>
      <c r="BR10" s="408"/>
      <c r="BS10" s="408"/>
      <c r="BT10" s="408"/>
      <c r="BU10" s="409"/>
      <c r="BV10" s="407">
        <v>36034</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10897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10745</v>
      </c>
      <c r="S13" s="492"/>
      <c r="T13" s="492"/>
      <c r="U13" s="492"/>
      <c r="V13" s="493"/>
      <c r="W13" s="423" t="s">
        <v>131</v>
      </c>
      <c r="X13" s="424"/>
      <c r="Y13" s="424"/>
      <c r="Z13" s="424"/>
      <c r="AA13" s="424"/>
      <c r="AB13" s="414"/>
      <c r="AC13" s="458">
        <v>194</v>
      </c>
      <c r="AD13" s="459"/>
      <c r="AE13" s="459"/>
      <c r="AF13" s="459"/>
      <c r="AG13" s="501"/>
      <c r="AH13" s="458">
        <v>196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-59180</v>
      </c>
      <c r="BO13" s="408"/>
      <c r="BP13" s="408"/>
      <c r="BQ13" s="408"/>
      <c r="BR13" s="408"/>
      <c r="BS13" s="408"/>
      <c r="BT13" s="408"/>
      <c r="BU13" s="409"/>
      <c r="BV13" s="407">
        <v>133191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9.5</v>
      </c>
      <c r="CU13" s="405"/>
      <c r="CV13" s="405"/>
      <c r="CW13" s="405"/>
      <c r="CX13" s="405"/>
      <c r="CY13" s="405"/>
      <c r="CZ13" s="405"/>
      <c r="DA13" s="406"/>
      <c r="DB13" s="404">
        <v>9.1</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11119</v>
      </c>
      <c r="S14" s="492"/>
      <c r="T14" s="492"/>
      <c r="U14" s="492"/>
      <c r="V14" s="493"/>
      <c r="W14" s="397"/>
      <c r="X14" s="398"/>
      <c r="Y14" s="398"/>
      <c r="Z14" s="398"/>
      <c r="AA14" s="398"/>
      <c r="AB14" s="387"/>
      <c r="AC14" s="494">
        <v>3.5</v>
      </c>
      <c r="AD14" s="495"/>
      <c r="AE14" s="495"/>
      <c r="AF14" s="495"/>
      <c r="AG14" s="496"/>
      <c r="AH14" s="494">
        <v>3.5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69.5</v>
      </c>
      <c r="CU14" s="506"/>
      <c r="CV14" s="506"/>
      <c r="CW14" s="506"/>
      <c r="CX14" s="506"/>
      <c r="CY14" s="506"/>
      <c r="CZ14" s="506"/>
      <c r="DA14" s="507"/>
      <c r="DB14" s="505">
        <v>76.8</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10981</v>
      </c>
      <c r="S15" s="492"/>
      <c r="T15" s="492"/>
      <c r="U15" s="492"/>
      <c r="V15" s="493"/>
      <c r="W15" s="423" t="s">
        <v>137</v>
      </c>
      <c r="X15" s="424"/>
      <c r="Y15" s="424"/>
      <c r="Z15" s="424"/>
      <c r="AA15" s="424"/>
      <c r="AB15" s="414"/>
      <c r="AC15" s="458">
        <v>2179</v>
      </c>
      <c r="AD15" s="459"/>
      <c r="AE15" s="459"/>
      <c r="AF15" s="459"/>
      <c r="AG15" s="501"/>
      <c r="AH15" s="458">
        <v>2299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1302551</v>
      </c>
      <c r="BO15" s="371"/>
      <c r="BP15" s="371"/>
      <c r="BQ15" s="371"/>
      <c r="BR15" s="371"/>
      <c r="BS15" s="371"/>
      <c r="BT15" s="371"/>
      <c r="BU15" s="372"/>
      <c r="BV15" s="370">
        <v>1286614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39.4</v>
      </c>
      <c r="AD16" s="495"/>
      <c r="AE16" s="495"/>
      <c r="AF16" s="495"/>
      <c r="AG16" s="496"/>
      <c r="AH16" s="494">
        <v>41.2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3568854</v>
      </c>
      <c r="BO16" s="408"/>
      <c r="BP16" s="408"/>
      <c r="BQ16" s="408"/>
      <c r="BR16" s="408"/>
      <c r="BS16" s="408"/>
      <c r="BT16" s="408"/>
      <c r="BU16" s="409"/>
      <c r="BV16" s="407">
        <v>3502362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3154</v>
      </c>
      <c r="AD17" s="459"/>
      <c r="AE17" s="459"/>
      <c r="AF17" s="459"/>
      <c r="AG17" s="501"/>
      <c r="AH17" s="458">
        <v>3090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1628899</v>
      </c>
      <c r="BO17" s="408"/>
      <c r="BP17" s="408"/>
      <c r="BQ17" s="408"/>
      <c r="BR17" s="408"/>
      <c r="BS17" s="408"/>
      <c r="BT17" s="408"/>
      <c r="BU17" s="409"/>
      <c r="BV17" s="407">
        <v>1608575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82.67</v>
      </c>
      <c r="M18" s="531"/>
      <c r="N18" s="531"/>
      <c r="O18" s="531"/>
      <c r="P18" s="531"/>
      <c r="Q18" s="531"/>
      <c r="R18" s="532"/>
      <c r="S18" s="532"/>
      <c r="T18" s="532"/>
      <c r="U18" s="532"/>
      <c r="V18" s="533"/>
      <c r="W18" s="425"/>
      <c r="X18" s="426"/>
      <c r="Y18" s="426"/>
      <c r="Z18" s="426"/>
      <c r="AA18" s="426"/>
      <c r="AB18" s="417"/>
      <c r="AC18" s="534">
        <v>57.1</v>
      </c>
      <c r="AD18" s="535"/>
      <c r="AE18" s="535"/>
      <c r="AF18" s="535"/>
      <c r="AG18" s="536"/>
      <c r="AH18" s="534">
        <v>55.3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3479040</v>
      </c>
      <c r="BO18" s="408"/>
      <c r="BP18" s="408"/>
      <c r="BQ18" s="408"/>
      <c r="BR18" s="408"/>
      <c r="BS18" s="408"/>
      <c r="BT18" s="408"/>
      <c r="BU18" s="409"/>
      <c r="BV18" s="407">
        <v>3436451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136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4726720</v>
      </c>
      <c r="BO19" s="408"/>
      <c r="BP19" s="408"/>
      <c r="BQ19" s="408"/>
      <c r="BR19" s="408"/>
      <c r="BS19" s="408"/>
      <c r="BT19" s="408"/>
      <c r="BU19" s="409"/>
      <c r="BV19" s="407">
        <v>4643095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4324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6545076</v>
      </c>
      <c r="BO22" s="371"/>
      <c r="BP22" s="371"/>
      <c r="BQ22" s="371"/>
      <c r="BR22" s="371"/>
      <c r="BS22" s="371"/>
      <c r="BT22" s="371"/>
      <c r="BU22" s="372"/>
      <c r="BV22" s="370">
        <v>6512639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5257776</v>
      </c>
      <c r="BO23" s="408"/>
      <c r="BP23" s="408"/>
      <c r="BQ23" s="408"/>
      <c r="BR23" s="408"/>
      <c r="BS23" s="408"/>
      <c r="BT23" s="408"/>
      <c r="BU23" s="409"/>
      <c r="BV23" s="407">
        <v>5071745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6723</v>
      </c>
      <c r="R24" s="459"/>
      <c r="S24" s="459"/>
      <c r="T24" s="459"/>
      <c r="U24" s="459"/>
      <c r="V24" s="501"/>
      <c r="W24" s="553"/>
      <c r="X24" s="554"/>
      <c r="Y24" s="555"/>
      <c r="Z24" s="457" t="s">
        <v>162</v>
      </c>
      <c r="AA24" s="437"/>
      <c r="AB24" s="437"/>
      <c r="AC24" s="437"/>
      <c r="AD24" s="437"/>
      <c r="AE24" s="437"/>
      <c r="AF24" s="437"/>
      <c r="AG24" s="438"/>
      <c r="AH24" s="458">
        <v>100</v>
      </c>
      <c r="AI24" s="459"/>
      <c r="AJ24" s="459"/>
      <c r="AK24" s="459"/>
      <c r="AL24" s="501"/>
      <c r="AM24" s="458">
        <v>318200</v>
      </c>
      <c r="AN24" s="459"/>
      <c r="AO24" s="459"/>
      <c r="AP24" s="459"/>
      <c r="AQ24" s="459"/>
      <c r="AR24" s="501"/>
      <c r="AS24" s="458">
        <v>3182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4281571</v>
      </c>
      <c r="BO24" s="408"/>
      <c r="BP24" s="408"/>
      <c r="BQ24" s="408"/>
      <c r="BR24" s="408"/>
      <c r="BS24" s="408"/>
      <c r="BT24" s="408"/>
      <c r="BU24" s="409"/>
      <c r="BV24" s="407">
        <v>4038980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5729</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461982</v>
      </c>
      <c r="BO25" s="371"/>
      <c r="BP25" s="371"/>
      <c r="BQ25" s="371"/>
      <c r="BR25" s="371"/>
      <c r="BS25" s="371"/>
      <c r="BT25" s="371"/>
      <c r="BU25" s="372"/>
      <c r="BV25" s="370">
        <v>106021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5301</v>
      </c>
      <c r="R26" s="459"/>
      <c r="S26" s="459"/>
      <c r="T26" s="459"/>
      <c r="U26" s="459"/>
      <c r="V26" s="501"/>
      <c r="W26" s="553"/>
      <c r="X26" s="554"/>
      <c r="Y26" s="555"/>
      <c r="Z26" s="457" t="s">
        <v>168</v>
      </c>
      <c r="AA26" s="559"/>
      <c r="AB26" s="559"/>
      <c r="AC26" s="559"/>
      <c r="AD26" s="559"/>
      <c r="AE26" s="559"/>
      <c r="AF26" s="559"/>
      <c r="AG26" s="560"/>
      <c r="AH26" s="458">
        <v>11</v>
      </c>
      <c r="AI26" s="459"/>
      <c r="AJ26" s="459"/>
      <c r="AK26" s="459"/>
      <c r="AL26" s="501"/>
      <c r="AM26" s="458">
        <v>37048</v>
      </c>
      <c r="AN26" s="459"/>
      <c r="AO26" s="459"/>
      <c r="AP26" s="459"/>
      <c r="AQ26" s="459"/>
      <c r="AR26" s="501"/>
      <c r="AS26" s="458">
        <v>3368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3350</v>
      </c>
      <c r="R27" s="459"/>
      <c r="S27" s="459"/>
      <c r="T27" s="459"/>
      <c r="U27" s="459"/>
      <c r="V27" s="501"/>
      <c r="W27" s="553"/>
      <c r="X27" s="554"/>
      <c r="Y27" s="555"/>
      <c r="Z27" s="457" t="s">
        <v>171</v>
      </c>
      <c r="AA27" s="437"/>
      <c r="AB27" s="437"/>
      <c r="AC27" s="437"/>
      <c r="AD27" s="437"/>
      <c r="AE27" s="437"/>
      <c r="AF27" s="437"/>
      <c r="AG27" s="438"/>
      <c r="AH27" s="458">
        <v>7</v>
      </c>
      <c r="AI27" s="459"/>
      <c r="AJ27" s="459"/>
      <c r="AK27" s="459"/>
      <c r="AL27" s="501"/>
      <c r="AM27" s="458">
        <v>18228</v>
      </c>
      <c r="AN27" s="459"/>
      <c r="AO27" s="459"/>
      <c r="AP27" s="459"/>
      <c r="AQ27" s="459"/>
      <c r="AR27" s="501"/>
      <c r="AS27" s="458">
        <v>2604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66951</v>
      </c>
      <c r="BO27" s="527"/>
      <c r="BP27" s="527"/>
      <c r="BQ27" s="527"/>
      <c r="BR27" s="527"/>
      <c r="BS27" s="527"/>
      <c r="BT27" s="527"/>
      <c r="BU27" s="528"/>
      <c r="BV27" s="526">
        <v>66950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2450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916210</v>
      </c>
      <c r="BO28" s="371"/>
      <c r="BP28" s="371"/>
      <c r="BQ28" s="371"/>
      <c r="BR28" s="371"/>
      <c r="BS28" s="371"/>
      <c r="BT28" s="371"/>
      <c r="BU28" s="372"/>
      <c r="BV28" s="370">
        <v>915919</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10</v>
      </c>
      <c r="M29" s="459"/>
      <c r="N29" s="459"/>
      <c r="O29" s="459"/>
      <c r="P29" s="501"/>
      <c r="Q29" s="458">
        <v>2250</v>
      </c>
      <c r="R29" s="459"/>
      <c r="S29" s="459"/>
      <c r="T29" s="459"/>
      <c r="U29" s="459"/>
      <c r="V29" s="501"/>
      <c r="W29" s="556"/>
      <c r="X29" s="557"/>
      <c r="Y29" s="558"/>
      <c r="Z29" s="457" t="s">
        <v>177</v>
      </c>
      <c r="AA29" s="437"/>
      <c r="AB29" s="437"/>
      <c r="AC29" s="437"/>
      <c r="AD29" s="437"/>
      <c r="AE29" s="437"/>
      <c r="AF29" s="437"/>
      <c r="AG29" s="438"/>
      <c r="AH29" s="458">
        <v>107</v>
      </c>
      <c r="AI29" s="459"/>
      <c r="AJ29" s="459"/>
      <c r="AK29" s="459"/>
      <c r="AL29" s="501"/>
      <c r="AM29" s="458">
        <v>336428</v>
      </c>
      <c r="AN29" s="459"/>
      <c r="AO29" s="459"/>
      <c r="AP29" s="459"/>
      <c r="AQ29" s="459"/>
      <c r="AR29" s="501"/>
      <c r="AS29" s="458">
        <v>3144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70091</v>
      </c>
      <c r="BO29" s="408"/>
      <c r="BP29" s="408"/>
      <c r="BQ29" s="408"/>
      <c r="BR29" s="408"/>
      <c r="BS29" s="408"/>
      <c r="BT29" s="408"/>
      <c r="BU29" s="409"/>
      <c r="BV29" s="407">
        <v>53096</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1547894</v>
      </c>
      <c r="BO30" s="527"/>
      <c r="BP30" s="527"/>
      <c r="BQ30" s="527"/>
      <c r="BR30" s="527"/>
      <c r="BS30" s="527"/>
      <c r="BT30" s="527"/>
      <c r="BU30" s="528"/>
      <c r="BV30" s="526">
        <v>1310626</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中播衛生施設事務組合</v>
      </c>
      <c r="BZ34" s="598"/>
      <c r="CA34" s="598"/>
      <c r="CB34" s="598"/>
      <c r="CC34" s="598"/>
      <c r="CD34" s="598"/>
      <c r="CE34" s="598"/>
      <c r="CF34" s="598"/>
      <c r="CG34" s="598"/>
      <c r="CH34" s="598"/>
      <c r="CI34" s="598"/>
      <c r="CJ34" s="598"/>
      <c r="CK34" s="598"/>
      <c r="CL34" s="598"/>
      <c r="CM34" s="598"/>
      <c r="CN34" s="181"/>
      <c r="CO34" s="597">
        <f>IF(CQ34="","",MAX(C34:D43,U34:V43,AM34:AN43,BE34:BF43,BW34:BX43)+1)</f>
        <v>16</v>
      </c>
      <c r="CP34" s="597"/>
      <c r="CQ34" s="598" t="str">
        <f>IF('各会計、関係団体の財政状況及び健全化判断比率'!BS7="","",'各会計、関係団体の財政状況及び健全化判断比率'!BS7)</f>
        <v>兵庫県町土地開発公社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学校給食特別会計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中播北部行政事務組合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8</v>
      </c>
      <c r="AN36" s="597"/>
      <c r="AO36" s="598" t="str">
        <f>IF('各会計、関係団体の財政状況及び健全化判断比率'!B33="","",'各会計、関係団体の財政状況及び健全化判断比率'!B33)</f>
        <v>土地開発事業会計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市川町外三ヶ市町共有財産事務組合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兵庫県市町村職員退職手当組合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兵庫県町議会議員公務災害補償組合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兵庫県後期高齢者医療広域連合（一般会計）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兵庫県後期高齢者医療広域連合（特別会計）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EY6vqgr8lVbGry2v8IPi0Bd2lKHffs+xc+H6t5Uz8jq8wQvoqyHh58GYoAmlmKFAE+8tz9390x0tYFtUEhUEaw==" saltValue="jVcyr3h9bIx64djslzxW7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5" zoomScaleNormal="6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19.739999999999998</v>
      </c>
      <c r="G34" s="33">
        <v>19.72</v>
      </c>
      <c r="H34" s="33">
        <v>19.39</v>
      </c>
      <c r="I34" s="33">
        <v>20.62</v>
      </c>
      <c r="J34" s="34">
        <v>20.63</v>
      </c>
      <c r="K34" s="22"/>
      <c r="L34" s="22"/>
      <c r="M34" s="22"/>
      <c r="N34" s="22"/>
      <c r="O34" s="22"/>
      <c r="P34" s="22"/>
    </row>
    <row r="35" spans="1:16" ht="39" customHeight="1" x14ac:dyDescent="0.2">
      <c r="A35" s="22"/>
      <c r="B35" s="35"/>
      <c r="C35" s="1145" t="s">
        <v>533</v>
      </c>
      <c r="D35" s="1146"/>
      <c r="E35" s="1147"/>
      <c r="F35" s="36">
        <v>1.47</v>
      </c>
      <c r="G35" s="37">
        <v>4.0599999999999996</v>
      </c>
      <c r="H35" s="37">
        <v>3.79</v>
      </c>
      <c r="I35" s="37">
        <v>6.38</v>
      </c>
      <c r="J35" s="38">
        <v>4.7699999999999996</v>
      </c>
      <c r="K35" s="22"/>
      <c r="L35" s="22"/>
      <c r="M35" s="22"/>
      <c r="N35" s="22"/>
      <c r="O35" s="22"/>
      <c r="P35" s="22"/>
    </row>
    <row r="36" spans="1:16" ht="39" customHeight="1" x14ac:dyDescent="0.2">
      <c r="A36" s="22"/>
      <c r="B36" s="35"/>
      <c r="C36" s="1145" t="s">
        <v>534</v>
      </c>
      <c r="D36" s="1146"/>
      <c r="E36" s="1147"/>
      <c r="F36" s="36">
        <v>1.94</v>
      </c>
      <c r="G36" s="37">
        <v>2.41</v>
      </c>
      <c r="H36" s="37">
        <v>2.58</v>
      </c>
      <c r="I36" s="37">
        <v>2.64</v>
      </c>
      <c r="J36" s="38">
        <v>2.6</v>
      </c>
      <c r="K36" s="22"/>
      <c r="L36" s="22"/>
      <c r="M36" s="22"/>
      <c r="N36" s="22"/>
      <c r="O36" s="22"/>
      <c r="P36" s="22"/>
    </row>
    <row r="37" spans="1:16" ht="39" customHeight="1" x14ac:dyDescent="0.2">
      <c r="A37" s="22"/>
      <c r="B37" s="35"/>
      <c r="C37" s="1145" t="s">
        <v>535</v>
      </c>
      <c r="D37" s="1146"/>
      <c r="E37" s="1147"/>
      <c r="F37" s="36">
        <v>2.78</v>
      </c>
      <c r="G37" s="37">
        <v>2.75</v>
      </c>
      <c r="H37" s="37">
        <v>3.03</v>
      </c>
      <c r="I37" s="37">
        <v>3.41</v>
      </c>
      <c r="J37" s="38">
        <v>1.9</v>
      </c>
      <c r="K37" s="22"/>
      <c r="L37" s="22"/>
      <c r="M37" s="22"/>
      <c r="N37" s="22"/>
      <c r="O37" s="22"/>
      <c r="P37" s="22"/>
    </row>
    <row r="38" spans="1:16" ht="39" customHeight="1" x14ac:dyDescent="0.2">
      <c r="A38" s="22"/>
      <c r="B38" s="35"/>
      <c r="C38" s="1145" t="s">
        <v>536</v>
      </c>
      <c r="D38" s="1146"/>
      <c r="E38" s="1147"/>
      <c r="F38" s="36">
        <v>1.35</v>
      </c>
      <c r="G38" s="37">
        <v>1.23</v>
      </c>
      <c r="H38" s="37">
        <v>1.99</v>
      </c>
      <c r="I38" s="37">
        <v>1.53</v>
      </c>
      <c r="J38" s="38">
        <v>0.97</v>
      </c>
      <c r="K38" s="22"/>
      <c r="L38" s="22"/>
      <c r="M38" s="22"/>
      <c r="N38" s="22"/>
      <c r="O38" s="22"/>
      <c r="P38" s="22"/>
    </row>
    <row r="39" spans="1:16" ht="39" customHeight="1" x14ac:dyDescent="0.2">
      <c r="A39" s="22"/>
      <c r="B39" s="35"/>
      <c r="C39" s="1145" t="s">
        <v>537</v>
      </c>
      <c r="D39" s="1146"/>
      <c r="E39" s="1147"/>
      <c r="F39" s="36">
        <v>0.47</v>
      </c>
      <c r="G39" s="37">
        <v>0.28999999999999998</v>
      </c>
      <c r="H39" s="37">
        <v>0.55000000000000004</v>
      </c>
      <c r="I39" s="37">
        <v>0.6</v>
      </c>
      <c r="J39" s="38">
        <v>0.43</v>
      </c>
      <c r="K39" s="22"/>
      <c r="L39" s="22"/>
      <c r="M39" s="22"/>
      <c r="N39" s="22"/>
      <c r="O39" s="22"/>
      <c r="P39" s="22"/>
    </row>
    <row r="40" spans="1:16" ht="39" customHeight="1" x14ac:dyDescent="0.2">
      <c r="A40" s="22"/>
      <c r="B40" s="35"/>
      <c r="C40" s="1145" t="s">
        <v>538</v>
      </c>
      <c r="D40" s="1146"/>
      <c r="E40" s="1147"/>
      <c r="F40" s="36">
        <v>0.04</v>
      </c>
      <c r="G40" s="37">
        <v>0.09</v>
      </c>
      <c r="H40" s="37">
        <v>0.05</v>
      </c>
      <c r="I40" s="37">
        <v>0.04</v>
      </c>
      <c r="J40" s="38">
        <v>0.1</v>
      </c>
      <c r="K40" s="22"/>
      <c r="L40" s="22"/>
      <c r="M40" s="22"/>
      <c r="N40" s="22"/>
      <c r="O40" s="22"/>
      <c r="P40" s="22"/>
    </row>
    <row r="41" spans="1:16" ht="39" customHeight="1" x14ac:dyDescent="0.2">
      <c r="A41" s="22"/>
      <c r="B41" s="35"/>
      <c r="C41" s="1145" t="s">
        <v>539</v>
      </c>
      <c r="D41" s="1146"/>
      <c r="E41" s="1147"/>
      <c r="F41" s="36">
        <v>0</v>
      </c>
      <c r="G41" s="37">
        <v>0</v>
      </c>
      <c r="H41" s="37">
        <v>0</v>
      </c>
      <c r="I41" s="37">
        <v>0</v>
      </c>
      <c r="J41" s="38">
        <v>0</v>
      </c>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mEiF1hzwm3/wLhWH2OX6A+Bthy4LXi4STlvU7sguVxneraoIRQglmAZijfcI/Eksxn4tAXI9R6xA84fXQdWXg==" saltValue="aQfWwDHvDiXqFoGktZBO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68" zoomScaleNormal="68"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567</v>
      </c>
      <c r="L45" s="60">
        <v>558</v>
      </c>
      <c r="M45" s="60">
        <v>603</v>
      </c>
      <c r="N45" s="60">
        <v>593</v>
      </c>
      <c r="O45" s="61">
        <v>596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145</v>
      </c>
      <c r="L48" s="64">
        <v>150</v>
      </c>
      <c r="M48" s="64">
        <v>163</v>
      </c>
      <c r="N48" s="64">
        <v>165</v>
      </c>
      <c r="O48" s="65">
        <v>177</v>
      </c>
      <c r="P48" s="48"/>
      <c r="Q48" s="48"/>
      <c r="R48" s="48"/>
      <c r="S48" s="48"/>
      <c r="T48" s="48"/>
      <c r="U48" s="48"/>
    </row>
    <row r="49" spans="1:21" ht="30.75" customHeight="1" x14ac:dyDescent="0.2">
      <c r="A49" s="48"/>
      <c r="B49" s="1155"/>
      <c r="C49" s="1156"/>
      <c r="D49" s="62"/>
      <c r="E49" s="1161" t="s">
        <v>14</v>
      </c>
      <c r="F49" s="1161"/>
      <c r="G49" s="1161"/>
      <c r="H49" s="1161"/>
      <c r="I49" s="1161"/>
      <c r="J49" s="1162"/>
      <c r="K49" s="63">
        <v>16</v>
      </c>
      <c r="L49" s="64">
        <v>16</v>
      </c>
      <c r="M49" s="64">
        <v>9</v>
      </c>
      <c r="N49" s="64">
        <v>3</v>
      </c>
      <c r="O49" s="65">
        <v>3</v>
      </c>
      <c r="P49" s="48"/>
      <c r="Q49" s="48"/>
      <c r="R49" s="48"/>
      <c r="S49" s="48"/>
      <c r="T49" s="48"/>
      <c r="U49" s="48"/>
    </row>
    <row r="50" spans="1:21" ht="30.75" customHeight="1" x14ac:dyDescent="0.2">
      <c r="A50" s="48"/>
      <c r="B50" s="1155"/>
      <c r="C50" s="1156"/>
      <c r="D50" s="62"/>
      <c r="E50" s="1161" t="s">
        <v>15</v>
      </c>
      <c r="F50" s="1161"/>
      <c r="G50" s="1161"/>
      <c r="H50" s="1161"/>
      <c r="I50" s="1161"/>
      <c r="J50" s="1162"/>
      <c r="K50" s="63">
        <v>0</v>
      </c>
      <c r="L50" s="64">
        <v>0</v>
      </c>
      <c r="M50" s="64">
        <v>0</v>
      </c>
      <c r="N50" s="64">
        <v>0</v>
      </c>
      <c r="O50" s="65" t="s">
        <v>487</v>
      </c>
      <c r="P50" s="48"/>
      <c r="Q50" s="48"/>
      <c r="R50" s="48"/>
      <c r="S50" s="48"/>
      <c r="T50" s="48"/>
      <c r="U50" s="48"/>
    </row>
    <row r="51" spans="1:21" ht="30.75" customHeight="1" x14ac:dyDescent="0.2">
      <c r="A51" s="48"/>
      <c r="B51" s="1157"/>
      <c r="C51" s="1158"/>
      <c r="D51" s="66"/>
      <c r="E51" s="1161" t="s">
        <v>16</v>
      </c>
      <c r="F51" s="1161"/>
      <c r="G51" s="1161"/>
      <c r="H51" s="1161"/>
      <c r="I51" s="1161"/>
      <c r="J51" s="1162"/>
      <c r="K51" s="63">
        <v>1</v>
      </c>
      <c r="L51" s="64">
        <v>0</v>
      </c>
      <c r="M51" s="64">
        <v>0</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457</v>
      </c>
      <c r="L52" s="64">
        <v>435</v>
      </c>
      <c r="M52" s="64">
        <v>446</v>
      </c>
      <c r="N52" s="64">
        <v>441</v>
      </c>
      <c r="O52" s="65">
        <v>429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272</v>
      </c>
      <c r="L53" s="69">
        <v>289</v>
      </c>
      <c r="M53" s="69">
        <v>329</v>
      </c>
      <c r="N53" s="69">
        <v>320</v>
      </c>
      <c r="O53" s="70">
        <v>347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hD7EtGSsRsvpRM/Ae54V+IkV0G9QzzaVDISze00MGWoF8dXCkR8AhV7QFJ++Xr5oiONjztINdf5UEOG40LdA==" saltValue="yxi2DeiE333w1lhc5efQr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63" zoomScaleNormal="63"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55">
        <v>6265</v>
      </c>
      <c r="J41" s="356">
        <v>6602</v>
      </c>
      <c r="K41" s="356">
        <v>6603</v>
      </c>
      <c r="L41" s="356">
        <v>6513</v>
      </c>
      <c r="M41" s="357">
        <v>6545</v>
      </c>
    </row>
    <row r="42" spans="2:13" ht="27.75" customHeight="1" x14ac:dyDescent="0.2">
      <c r="B42" s="1186"/>
      <c r="C42" s="1187"/>
      <c r="D42" s="106"/>
      <c r="E42" s="1192" t="s">
        <v>32</v>
      </c>
      <c r="F42" s="1192"/>
      <c r="G42" s="1192"/>
      <c r="H42" s="1193"/>
      <c r="I42" s="358">
        <v>5</v>
      </c>
      <c r="J42" s="359">
        <v>0</v>
      </c>
      <c r="K42" s="359">
        <v>0</v>
      </c>
      <c r="L42" s="359" t="s">
        <v>487</v>
      </c>
      <c r="M42" s="360" t="s">
        <v>487</v>
      </c>
    </row>
    <row r="43" spans="2:13" ht="27.75" customHeight="1" x14ac:dyDescent="0.2">
      <c r="B43" s="1186"/>
      <c r="C43" s="1187"/>
      <c r="D43" s="106"/>
      <c r="E43" s="1192" t="s">
        <v>33</v>
      </c>
      <c r="F43" s="1192"/>
      <c r="G43" s="1192"/>
      <c r="H43" s="1193"/>
      <c r="I43" s="358">
        <v>3254</v>
      </c>
      <c r="J43" s="359">
        <v>3368</v>
      </c>
      <c r="K43" s="359">
        <v>3672</v>
      </c>
      <c r="L43" s="359">
        <v>3991</v>
      </c>
      <c r="M43" s="360">
        <v>4228</v>
      </c>
    </row>
    <row r="44" spans="2:13" ht="27.75" customHeight="1" x14ac:dyDescent="0.2">
      <c r="B44" s="1186"/>
      <c r="C44" s="1187"/>
      <c r="D44" s="106"/>
      <c r="E44" s="1192" t="s">
        <v>34</v>
      </c>
      <c r="F44" s="1192"/>
      <c r="G44" s="1192"/>
      <c r="H44" s="1193"/>
      <c r="I44" s="358">
        <v>25</v>
      </c>
      <c r="J44" s="359">
        <v>9</v>
      </c>
      <c r="K44" s="359">
        <v>15</v>
      </c>
      <c r="L44" s="359">
        <v>12</v>
      </c>
      <c r="M44" s="360">
        <v>22</v>
      </c>
    </row>
    <row r="45" spans="2:13" ht="27.75" customHeight="1" x14ac:dyDescent="0.2">
      <c r="B45" s="1186"/>
      <c r="C45" s="1187"/>
      <c r="D45" s="106"/>
      <c r="E45" s="1192" t="s">
        <v>35</v>
      </c>
      <c r="F45" s="1192"/>
      <c r="G45" s="1192"/>
      <c r="H45" s="1193"/>
      <c r="I45" s="358">
        <v>898</v>
      </c>
      <c r="J45" s="359">
        <v>913</v>
      </c>
      <c r="K45" s="359">
        <v>842</v>
      </c>
      <c r="L45" s="359">
        <v>827</v>
      </c>
      <c r="M45" s="360">
        <v>862</v>
      </c>
    </row>
    <row r="46" spans="2:13" ht="27.75" customHeight="1" x14ac:dyDescent="0.2">
      <c r="B46" s="1186"/>
      <c r="C46" s="1187"/>
      <c r="D46" s="107"/>
      <c r="E46" s="1192" t="s">
        <v>36</v>
      </c>
      <c r="F46" s="1192"/>
      <c r="G46" s="1192"/>
      <c r="H46" s="1193"/>
      <c r="I46" s="358" t="s">
        <v>487</v>
      </c>
      <c r="J46" s="359" t="s">
        <v>487</v>
      </c>
      <c r="K46" s="359" t="s">
        <v>487</v>
      </c>
      <c r="L46" s="359" t="s">
        <v>487</v>
      </c>
      <c r="M46" s="360" t="s">
        <v>487</v>
      </c>
    </row>
    <row r="47" spans="2:13" ht="27.75" customHeight="1" x14ac:dyDescent="0.2">
      <c r="B47" s="1186"/>
      <c r="C47" s="1187"/>
      <c r="D47" s="108"/>
      <c r="E47" s="1194" t="s">
        <v>37</v>
      </c>
      <c r="F47" s="1195"/>
      <c r="G47" s="1195"/>
      <c r="H47" s="1196"/>
      <c r="I47" s="358" t="s">
        <v>487</v>
      </c>
      <c r="J47" s="359" t="s">
        <v>487</v>
      </c>
      <c r="K47" s="359" t="s">
        <v>487</v>
      </c>
      <c r="L47" s="359" t="s">
        <v>487</v>
      </c>
      <c r="M47" s="360" t="s">
        <v>487</v>
      </c>
    </row>
    <row r="48" spans="2:13" ht="27.75" customHeight="1" x14ac:dyDescent="0.2">
      <c r="B48" s="1186"/>
      <c r="C48" s="1187"/>
      <c r="D48" s="106"/>
      <c r="E48" s="1192" t="s">
        <v>38</v>
      </c>
      <c r="F48" s="1192"/>
      <c r="G48" s="1192"/>
      <c r="H48" s="1193"/>
      <c r="I48" s="358" t="s">
        <v>487</v>
      </c>
      <c r="J48" s="359" t="s">
        <v>487</v>
      </c>
      <c r="K48" s="359" t="s">
        <v>487</v>
      </c>
      <c r="L48" s="359" t="s">
        <v>487</v>
      </c>
      <c r="M48" s="360" t="s">
        <v>487</v>
      </c>
    </row>
    <row r="49" spans="2:13" ht="27.75" customHeight="1" x14ac:dyDescent="0.2">
      <c r="B49" s="1188"/>
      <c r="C49" s="1189"/>
      <c r="D49" s="106"/>
      <c r="E49" s="1192" t="s">
        <v>39</v>
      </c>
      <c r="F49" s="1192"/>
      <c r="G49" s="1192"/>
      <c r="H49" s="1193"/>
      <c r="I49" s="358" t="s">
        <v>487</v>
      </c>
      <c r="J49" s="359" t="s">
        <v>487</v>
      </c>
      <c r="K49" s="359" t="s">
        <v>487</v>
      </c>
      <c r="L49" s="359" t="s">
        <v>487</v>
      </c>
      <c r="M49" s="360" t="s">
        <v>487</v>
      </c>
    </row>
    <row r="50" spans="2:13" ht="27.75" customHeight="1" x14ac:dyDescent="0.2">
      <c r="B50" s="1197" t="s">
        <v>40</v>
      </c>
      <c r="C50" s="1198"/>
      <c r="D50" s="109"/>
      <c r="E50" s="1192" t="s">
        <v>41</v>
      </c>
      <c r="F50" s="1192"/>
      <c r="G50" s="1192"/>
      <c r="H50" s="1193"/>
      <c r="I50" s="358">
        <v>1848</v>
      </c>
      <c r="J50" s="359">
        <v>1960</v>
      </c>
      <c r="K50" s="359">
        <v>2492</v>
      </c>
      <c r="L50" s="359">
        <v>2846</v>
      </c>
      <c r="M50" s="360">
        <v>3101</v>
      </c>
    </row>
    <row r="51" spans="2:13" ht="27.75" customHeight="1" x14ac:dyDescent="0.2">
      <c r="B51" s="1186"/>
      <c r="C51" s="1187"/>
      <c r="D51" s="106"/>
      <c r="E51" s="1192" t="s">
        <v>42</v>
      </c>
      <c r="F51" s="1192"/>
      <c r="G51" s="1192"/>
      <c r="H51" s="1193"/>
      <c r="I51" s="358">
        <v>1</v>
      </c>
      <c r="J51" s="359">
        <v>0</v>
      </c>
      <c r="K51" s="359" t="s">
        <v>487</v>
      </c>
      <c r="L51" s="359" t="s">
        <v>487</v>
      </c>
      <c r="M51" s="360" t="s">
        <v>487</v>
      </c>
    </row>
    <row r="52" spans="2:13" ht="27.75" customHeight="1" x14ac:dyDescent="0.2">
      <c r="B52" s="1188"/>
      <c r="C52" s="1189"/>
      <c r="D52" s="106"/>
      <c r="E52" s="1192" t="s">
        <v>43</v>
      </c>
      <c r="F52" s="1192"/>
      <c r="G52" s="1192"/>
      <c r="H52" s="1193"/>
      <c r="I52" s="358">
        <v>5649</v>
      </c>
      <c r="J52" s="359">
        <v>5874</v>
      </c>
      <c r="K52" s="359">
        <v>5837</v>
      </c>
      <c r="L52" s="359">
        <v>5860</v>
      </c>
      <c r="M52" s="360">
        <v>6120</v>
      </c>
    </row>
    <row r="53" spans="2:13" ht="27.75" customHeight="1" thickBot="1" x14ac:dyDescent="0.25">
      <c r="B53" s="1199" t="s">
        <v>19</v>
      </c>
      <c r="C53" s="1200"/>
      <c r="D53" s="110"/>
      <c r="E53" s="1201" t="s">
        <v>44</v>
      </c>
      <c r="F53" s="1201"/>
      <c r="G53" s="1201"/>
      <c r="H53" s="1202"/>
      <c r="I53" s="361">
        <v>2950</v>
      </c>
      <c r="J53" s="362">
        <v>3057</v>
      </c>
      <c r="K53" s="362">
        <v>2802</v>
      </c>
      <c r="L53" s="362">
        <v>2637</v>
      </c>
      <c r="M53" s="363">
        <v>2436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aPKoc3+RSt1khNHxYxTfn9k1HJTDZA5deXsikLfokSvaJrKyyna/JUUB2jY1GREGG70rP3ESwsrg7rxh3JntZQ==" saltValue="4cEZxcJjcYXrAVjUYtnI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election activeCell="F59" sqref="F5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122">
        <v>880</v>
      </c>
      <c r="G55" s="122">
        <v>916</v>
      </c>
      <c r="H55" s="123">
        <v>916</v>
      </c>
    </row>
    <row r="56" spans="2:8" ht="52.5" customHeight="1" x14ac:dyDescent="0.2">
      <c r="B56" s="124"/>
      <c r="C56" s="1213" t="s">
        <v>47</v>
      </c>
      <c r="D56" s="1213"/>
      <c r="E56" s="1214"/>
      <c r="F56" s="125">
        <v>53</v>
      </c>
      <c r="G56" s="125">
        <v>53</v>
      </c>
      <c r="H56" s="126">
        <v>70</v>
      </c>
    </row>
    <row r="57" spans="2:8" ht="53.25" customHeight="1" x14ac:dyDescent="0.2">
      <c r="B57" s="124"/>
      <c r="C57" s="1215" t="s">
        <v>48</v>
      </c>
      <c r="D57" s="1215"/>
      <c r="E57" s="1216"/>
      <c r="F57" s="127">
        <v>1053</v>
      </c>
      <c r="G57" s="127">
        <v>1311</v>
      </c>
      <c r="H57" s="128">
        <v>1548</v>
      </c>
    </row>
    <row r="58" spans="2:8" ht="45.75" customHeight="1" x14ac:dyDescent="0.2">
      <c r="B58" s="129"/>
      <c r="C58" s="1203" t="s">
        <v>557</v>
      </c>
      <c r="D58" s="1204"/>
      <c r="E58" s="1205"/>
      <c r="F58" s="130">
        <v>808</v>
      </c>
      <c r="G58" s="130">
        <v>979</v>
      </c>
      <c r="H58" s="131">
        <v>1076</v>
      </c>
    </row>
    <row r="59" spans="2:8" ht="45.75" customHeight="1" x14ac:dyDescent="0.2">
      <c r="B59" s="129"/>
      <c r="C59" s="1203" t="s">
        <v>561</v>
      </c>
      <c r="D59" s="1204"/>
      <c r="E59" s="1205"/>
      <c r="F59" s="130">
        <v>50</v>
      </c>
      <c r="G59" s="130">
        <v>130</v>
      </c>
      <c r="H59" s="131">
        <v>270</v>
      </c>
    </row>
    <row r="60" spans="2:8" ht="45.75" customHeight="1" x14ac:dyDescent="0.2">
      <c r="B60" s="129"/>
      <c r="C60" s="1203" t="s">
        <v>558</v>
      </c>
      <c r="D60" s="1204"/>
      <c r="E60" s="1205"/>
      <c r="F60" s="130">
        <v>114</v>
      </c>
      <c r="G60" s="130">
        <v>114</v>
      </c>
      <c r="H60" s="131">
        <v>114</v>
      </c>
    </row>
    <row r="61" spans="2:8" ht="45.75" customHeight="1" x14ac:dyDescent="0.2">
      <c r="B61" s="129"/>
      <c r="C61" s="1203" t="s">
        <v>560</v>
      </c>
      <c r="D61" s="1204"/>
      <c r="E61" s="1205"/>
      <c r="F61" s="130">
        <v>18</v>
      </c>
      <c r="G61" s="130">
        <v>25</v>
      </c>
      <c r="H61" s="131">
        <v>26</v>
      </c>
    </row>
    <row r="62" spans="2:8" ht="45.75" customHeight="1" thickBot="1" x14ac:dyDescent="0.25">
      <c r="B62" s="132"/>
      <c r="C62" s="1206" t="s">
        <v>559</v>
      </c>
      <c r="D62" s="1207"/>
      <c r="E62" s="1208"/>
      <c r="F62" s="133">
        <v>25</v>
      </c>
      <c r="G62" s="133">
        <v>25</v>
      </c>
      <c r="H62" s="134">
        <v>25</v>
      </c>
    </row>
    <row r="63" spans="2:8" ht="52.5" customHeight="1" thickBot="1" x14ac:dyDescent="0.25">
      <c r="B63" s="135"/>
      <c r="C63" s="1209" t="s">
        <v>49</v>
      </c>
      <c r="D63" s="1209"/>
      <c r="E63" s="1210"/>
      <c r="F63" s="136">
        <v>1986</v>
      </c>
      <c r="G63" s="136">
        <v>2280</v>
      </c>
      <c r="H63" s="137">
        <v>2534</v>
      </c>
    </row>
    <row r="64" spans="2:8" ht="13.2" x14ac:dyDescent="0.2"/>
  </sheetData>
  <sheetProtection algorithmName="SHA-512" hashValue="eQ8PGeAOn8X1eaGgePitiweI5U2CBU7WSz8lqzHmxkLxUSQtuMpKYJF+R3bygQS/nsYnLk3eNdIvHMwVBuyC/g==" saltValue="u3S/BGIn1tjUTEQUZNSV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43543</v>
      </c>
      <c r="E3" s="156"/>
      <c r="F3" s="157">
        <v>93492</v>
      </c>
      <c r="G3" s="158"/>
      <c r="H3" s="159"/>
    </row>
    <row r="4" spans="1:8" x14ac:dyDescent="0.2">
      <c r="A4" s="160"/>
      <c r="B4" s="161"/>
      <c r="C4" s="162"/>
      <c r="D4" s="163">
        <v>25856</v>
      </c>
      <c r="E4" s="164"/>
      <c r="F4" s="165">
        <v>53316</v>
      </c>
      <c r="G4" s="166"/>
      <c r="H4" s="167"/>
    </row>
    <row r="5" spans="1:8" x14ac:dyDescent="0.2">
      <c r="A5" s="148" t="s">
        <v>519</v>
      </c>
      <c r="B5" s="153"/>
      <c r="C5" s="154"/>
      <c r="D5" s="155">
        <v>85401</v>
      </c>
      <c r="E5" s="156"/>
      <c r="F5" s="157">
        <v>94796</v>
      </c>
      <c r="G5" s="158"/>
      <c r="H5" s="159"/>
    </row>
    <row r="6" spans="1:8" x14ac:dyDescent="0.2">
      <c r="A6" s="160"/>
      <c r="B6" s="161"/>
      <c r="C6" s="162"/>
      <c r="D6" s="163">
        <v>59885</v>
      </c>
      <c r="E6" s="164"/>
      <c r="F6" s="165">
        <v>55781</v>
      </c>
      <c r="G6" s="166"/>
      <c r="H6" s="167"/>
    </row>
    <row r="7" spans="1:8" x14ac:dyDescent="0.2">
      <c r="A7" s="148" t="s">
        <v>520</v>
      </c>
      <c r="B7" s="153"/>
      <c r="C7" s="154"/>
      <c r="D7" s="155">
        <v>56905</v>
      </c>
      <c r="E7" s="156"/>
      <c r="F7" s="157">
        <v>85942</v>
      </c>
      <c r="G7" s="158"/>
      <c r="H7" s="159"/>
    </row>
    <row r="8" spans="1:8" x14ac:dyDescent="0.2">
      <c r="A8" s="160"/>
      <c r="B8" s="161"/>
      <c r="C8" s="162"/>
      <c r="D8" s="163">
        <v>28402</v>
      </c>
      <c r="E8" s="164"/>
      <c r="F8" s="165">
        <v>48630</v>
      </c>
      <c r="G8" s="166"/>
      <c r="H8" s="167"/>
    </row>
    <row r="9" spans="1:8" x14ac:dyDescent="0.2">
      <c r="A9" s="148" t="s">
        <v>521</v>
      </c>
      <c r="B9" s="153"/>
      <c r="C9" s="154"/>
      <c r="D9" s="155">
        <v>52678</v>
      </c>
      <c r="E9" s="156"/>
      <c r="F9" s="157">
        <v>95007</v>
      </c>
      <c r="G9" s="158"/>
      <c r="H9" s="159"/>
    </row>
    <row r="10" spans="1:8" x14ac:dyDescent="0.2">
      <c r="A10" s="160"/>
      <c r="B10" s="161"/>
      <c r="C10" s="162"/>
      <c r="D10" s="163">
        <v>38088</v>
      </c>
      <c r="E10" s="164"/>
      <c r="F10" s="165">
        <v>48509</v>
      </c>
      <c r="G10" s="166"/>
      <c r="H10" s="167"/>
    </row>
    <row r="11" spans="1:8" x14ac:dyDescent="0.2">
      <c r="A11" s="148" t="s">
        <v>522</v>
      </c>
      <c r="B11" s="153"/>
      <c r="C11" s="154"/>
      <c r="D11" s="155">
        <v>60254</v>
      </c>
      <c r="E11" s="156"/>
      <c r="F11" s="157">
        <v>98176</v>
      </c>
      <c r="G11" s="158"/>
      <c r="H11" s="159"/>
    </row>
    <row r="12" spans="1:8" x14ac:dyDescent="0.2">
      <c r="A12" s="160"/>
      <c r="B12" s="161"/>
      <c r="C12" s="168"/>
      <c r="D12" s="163">
        <v>48112</v>
      </c>
      <c r="E12" s="164"/>
      <c r="F12" s="165">
        <v>58489</v>
      </c>
      <c r="G12" s="166"/>
      <c r="H12" s="167"/>
    </row>
    <row r="13" spans="1:8" x14ac:dyDescent="0.2">
      <c r="A13" s="148"/>
      <c r="B13" s="153"/>
      <c r="C13" s="169"/>
      <c r="D13" s="170">
        <v>59756</v>
      </c>
      <c r="E13" s="171"/>
      <c r="F13" s="172">
        <v>93483</v>
      </c>
      <c r="G13" s="173"/>
      <c r="H13" s="159"/>
    </row>
    <row r="14" spans="1:8" x14ac:dyDescent="0.2">
      <c r="A14" s="160"/>
      <c r="B14" s="161"/>
      <c r="C14" s="162"/>
      <c r="D14" s="163">
        <v>40069</v>
      </c>
      <c r="E14" s="164"/>
      <c r="F14" s="165">
        <v>52945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1.48</v>
      </c>
      <c r="C19" s="174">
        <f>ROUND(VALUE(SUBSTITUTE(実質収支比率等に係る経年分析!G$48,"▲","-")),2)</f>
        <v>4.07</v>
      </c>
      <c r="D19" s="174">
        <f>ROUND(VALUE(SUBSTITUTE(実質収支比率等に係る経年分析!H$48,"▲","-")),2)</f>
        <v>3.81</v>
      </c>
      <c r="E19" s="174">
        <f>ROUND(VALUE(SUBSTITUTE(実質収支比率等に係る経年分析!I$48,"▲","-")),2)</f>
        <v>6.39</v>
      </c>
      <c r="F19" s="174">
        <f>ROUND(VALUE(SUBSTITUTE(実質収支比率等に係る経年分析!J$48,"▲","-")),2)</f>
        <v>4.78</v>
      </c>
    </row>
    <row r="20" spans="1:11" x14ac:dyDescent="0.2">
      <c r="A20" s="174" t="s">
        <v>53</v>
      </c>
      <c r="B20" s="174">
        <f>ROUND(VALUE(SUBSTITUTE(実質収支比率等に係る経年分析!F$47,"▲","-")),2)</f>
        <v>17.940000000000001</v>
      </c>
      <c r="C20" s="174">
        <f>ROUND(VALUE(SUBSTITUTE(実質収支比率等に係る経年分析!G$47,"▲","-")),2)</f>
        <v>17.260000000000002</v>
      </c>
      <c r="D20" s="174">
        <f>ROUND(VALUE(SUBSTITUTE(実質収支比率等に係る経年分析!H$47,"▲","-")),2)</f>
        <v>22.27</v>
      </c>
      <c r="E20" s="174">
        <f>ROUND(VALUE(SUBSTITUTE(実質収支比率等に係る経年分析!I$47,"▲","-")),2)</f>
        <v>23.64</v>
      </c>
      <c r="F20" s="174">
        <f>ROUND(VALUE(SUBSTITUTE(実質収支比率等に係る経年分析!J$47,"▲","-")),2)</f>
        <v>23.3</v>
      </c>
    </row>
    <row r="21" spans="1:11" x14ac:dyDescent="0.2">
      <c r="A21" s="174" t="s">
        <v>54</v>
      </c>
      <c r="B21" s="174">
        <f>IF(ISNUMBER(VALUE(SUBSTITUTE(実質収支比率等に係る経年分析!F$49,"▲","-"))),ROUND(VALUE(SUBSTITUTE(実質収支比率等に係る経年分析!F$49,"▲","-")),2),NA())</f>
        <v>-2.95</v>
      </c>
      <c r="C21" s="174">
        <f>IF(ISNUMBER(VALUE(SUBSTITUTE(実質収支比率等に係る経年分析!G$49,"▲","-"))),ROUND(VALUE(SUBSTITUTE(実質収支比率等に係る経年分析!G$49,"▲","-")),2),NA())</f>
        <v>2.67</v>
      </c>
      <c r="D21" s="174">
        <f>IF(ISNUMBER(VALUE(SUBSTITUTE(実質収支比率等に係る経年分析!H$49,"▲","-"))),ROUND(VALUE(SUBSTITUTE(実質収支比率等に係る経年分析!H$49,"▲","-")),2),NA())</f>
        <v>6.01</v>
      </c>
      <c r="E21" s="174">
        <f>IF(ISNUMBER(VALUE(SUBSTITUTE(実質収支比率等に係る経年分析!I$49,"▲","-"))),ROUND(VALUE(SUBSTITUTE(実質収支比率等に係る経年分析!I$49,"▲","-")),2),NA())</f>
        <v>3.44</v>
      </c>
      <c r="F21" s="174">
        <f>IF(ISNUMBER(VALUE(SUBSTITUTE(実質収支比率等に係る経年分析!J$49,"▲","-"))),ROUND(VALUE(SUBSTITUTE(実質収支比率等に係る経年分析!J$49,"▲","-")),2),NA())</f>
        <v>-1.51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学校給食特別会計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0.28999999999999998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0.55000000000000004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0.43</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1.53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0.97</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2.78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3.41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v>
      </c>
    </row>
    <row r="34" spans="1:16" x14ac:dyDescent="0.2">
      <c r="A34" s="175" t="str">
        <f>IF(連結実質赤字比率に係る赤字・黒字の構成分析!C$36="",NA(),連結実質赤字比率に係る赤字・黒字の構成分析!C$36)</f>
        <v>土地開発事業会計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1.94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2.41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2.58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4.0599999999999996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3.79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6.38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4.7699999999999996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19.739999999999998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19.72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19.39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20.62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20.63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457</v>
      </c>
      <c r="E42" s="176"/>
      <c r="F42" s="176"/>
      <c r="G42" s="176">
        <f>'実質公債費比率（分子）の構造'!L$52</f>
        <v>435</v>
      </c>
      <c r="H42" s="176"/>
      <c r="I42" s="176"/>
      <c r="J42" s="176">
        <f>'実質公債費比率（分子）の構造'!M$52</f>
        <v>446</v>
      </c>
      <c r="K42" s="176"/>
      <c r="L42" s="176"/>
      <c r="M42" s="176">
        <f>'実質公債費比率（分子）の構造'!N$52</f>
        <v>441</v>
      </c>
      <c r="N42" s="176"/>
      <c r="O42" s="176"/>
      <c r="P42" s="176">
        <f>'実質公債費比率（分子）の構造'!O$52</f>
        <v>429</v>
      </c>
    </row>
    <row r="43" spans="1:16" x14ac:dyDescent="0.2">
      <c r="A43" s="176" t="s">
        <v>16</v>
      </c>
      <c r="B43" s="176">
        <f>'実質公債費比率（分子）の構造'!K$51</f>
        <v>1</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t="str">
        <f>'実質公債費比率（分子）の構造'!O$50</f>
        <v>-</v>
      </c>
      <c r="O44" s="176"/>
      <c r="P44" s="176"/>
    </row>
    <row r="45" spans="1:16" x14ac:dyDescent="0.2">
      <c r="A45" s="176" t="s">
        <v>63</v>
      </c>
      <c r="B45" s="176">
        <f>'実質公債費比率（分子）の構造'!K$49</f>
        <v>16</v>
      </c>
      <c r="C45" s="176"/>
      <c r="D45" s="176"/>
      <c r="E45" s="176">
        <f>'実質公債費比率（分子）の構造'!L$49</f>
        <v>16</v>
      </c>
      <c r="F45" s="176"/>
      <c r="G45" s="176"/>
      <c r="H45" s="176">
        <f>'実質公債費比率（分子）の構造'!M$49</f>
        <v>9</v>
      </c>
      <c r="I45" s="176"/>
      <c r="J45" s="176"/>
      <c r="K45" s="176">
        <f>'実質公債費比率（分子）の構造'!N$49</f>
        <v>3</v>
      </c>
      <c r="L45" s="176"/>
      <c r="M45" s="176"/>
      <c r="N45" s="176">
        <f>'実質公債費比率（分子）の構造'!O$49</f>
        <v>3</v>
      </c>
      <c r="O45" s="176"/>
      <c r="P45" s="176"/>
    </row>
    <row r="46" spans="1:16" x14ac:dyDescent="0.2">
      <c r="A46" s="176" t="s">
        <v>64</v>
      </c>
      <c r="B46" s="176">
        <f>'実質公債費比率（分子）の構造'!K$48</f>
        <v>145</v>
      </c>
      <c r="C46" s="176"/>
      <c r="D46" s="176"/>
      <c r="E46" s="176">
        <f>'実質公債費比率（分子）の構造'!L$48</f>
        <v>150</v>
      </c>
      <c r="F46" s="176"/>
      <c r="G46" s="176"/>
      <c r="H46" s="176">
        <f>'実質公債費比率（分子）の構造'!M$48</f>
        <v>163</v>
      </c>
      <c r="I46" s="176"/>
      <c r="J46" s="176"/>
      <c r="K46" s="176">
        <f>'実質公債費比率（分子）の構造'!N$48</f>
        <v>165</v>
      </c>
      <c r="L46" s="176"/>
      <c r="M46" s="176"/>
      <c r="N46" s="176">
        <f>'実質公債費比率（分子）の構造'!O$48</f>
        <v>177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567</v>
      </c>
      <c r="C49" s="176"/>
      <c r="D49" s="176"/>
      <c r="E49" s="176">
        <f>'実質公債費比率（分子）の構造'!L$45</f>
        <v>558</v>
      </c>
      <c r="F49" s="176"/>
      <c r="G49" s="176"/>
      <c r="H49" s="176">
        <f>'実質公債費比率（分子）の構造'!M$45</f>
        <v>603</v>
      </c>
      <c r="I49" s="176"/>
      <c r="J49" s="176"/>
      <c r="K49" s="176">
        <f>'実質公債費比率（分子）の構造'!N$45</f>
        <v>593</v>
      </c>
      <c r="L49" s="176"/>
      <c r="M49" s="176"/>
      <c r="N49" s="176">
        <f>'実質公債費比率（分子）の構造'!O$45</f>
        <v>596</v>
      </c>
      <c r="O49" s="176"/>
      <c r="P49" s="176"/>
    </row>
    <row r="50" spans="1:16" x14ac:dyDescent="0.2">
      <c r="A50" s="176" t="s">
        <v>67</v>
      </c>
      <c r="B50" s="176" t="e">
        <f>NA()</f>
        <v>#N/A</v>
      </c>
      <c r="C50" s="176">
        <f>IF(ISNUMBER('実質公債費比率（分子）の構造'!K$53),'実質公債費比率（分子）の構造'!K$53,NA())</f>
        <v>272</v>
      </c>
      <c r="D50" s="176" t="e">
        <f>NA()</f>
        <v>#N/A</v>
      </c>
      <c r="E50" s="176" t="e">
        <f>NA()</f>
        <v>#N/A</v>
      </c>
      <c r="F50" s="176">
        <f>IF(ISNUMBER('実質公債費比率（分子）の構造'!L$53),'実質公債費比率（分子）の構造'!L$53,NA())</f>
        <v>289</v>
      </c>
      <c r="G50" s="176" t="e">
        <f>NA()</f>
        <v>#N/A</v>
      </c>
      <c r="H50" s="176" t="e">
        <f>NA()</f>
        <v>#N/A</v>
      </c>
      <c r="I50" s="176">
        <f>IF(ISNUMBER('実質公債費比率（分子）の構造'!M$53),'実質公債費比率（分子）の構造'!M$53,NA())</f>
        <v>329</v>
      </c>
      <c r="J50" s="176" t="e">
        <f>NA()</f>
        <v>#N/A</v>
      </c>
      <c r="K50" s="176" t="e">
        <f>NA()</f>
        <v>#N/A</v>
      </c>
      <c r="L50" s="176">
        <f>IF(ISNUMBER('実質公債費比率（分子）の構造'!N$53),'実質公債費比率（分子）の構造'!N$53,NA())</f>
        <v>320</v>
      </c>
      <c r="M50" s="176" t="e">
        <f>NA()</f>
        <v>#N/A</v>
      </c>
      <c r="N50" s="176" t="e">
        <f>NA()</f>
        <v>#N/A</v>
      </c>
      <c r="O50" s="176">
        <f>IF(ISNUMBER('実質公債費比率（分子）の構造'!O$53),'実質公債費比率（分子）の構造'!O$53,NA())</f>
        <v>347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5649</v>
      </c>
      <c r="E56" s="175"/>
      <c r="F56" s="175"/>
      <c r="G56" s="175">
        <f>'将来負担比率（分子）の構造'!J$52</f>
        <v>5874</v>
      </c>
      <c r="H56" s="175"/>
      <c r="I56" s="175"/>
      <c r="J56" s="175">
        <f>'将来負担比率（分子）の構造'!K$52</f>
        <v>5837</v>
      </c>
      <c r="K56" s="175"/>
      <c r="L56" s="175"/>
      <c r="M56" s="175">
        <f>'将来負担比率（分子）の構造'!L$52</f>
        <v>5860</v>
      </c>
      <c r="N56" s="175"/>
      <c r="O56" s="175"/>
      <c r="P56" s="175">
        <f>'将来負担比率（分子）の構造'!M$52</f>
        <v>6120</v>
      </c>
    </row>
    <row r="57" spans="1:16" x14ac:dyDescent="0.2">
      <c r="A57" s="175" t="s">
        <v>42</v>
      </c>
      <c r="B57" s="175"/>
      <c r="C57" s="175"/>
      <c r="D57" s="175">
        <f>'将来負担比率（分子）の構造'!I$51</f>
        <v>1</v>
      </c>
      <c r="E57" s="175"/>
      <c r="F57" s="175"/>
      <c r="G57" s="175">
        <f>'将来負担比率（分子）の構造'!J$51</f>
        <v>0</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1848</v>
      </c>
      <c r="E58" s="175"/>
      <c r="F58" s="175"/>
      <c r="G58" s="175">
        <f>'将来負担比率（分子）の構造'!J$50</f>
        <v>1960</v>
      </c>
      <c r="H58" s="175"/>
      <c r="I58" s="175"/>
      <c r="J58" s="175">
        <f>'将来負担比率（分子）の構造'!K$50</f>
        <v>2492</v>
      </c>
      <c r="K58" s="175"/>
      <c r="L58" s="175"/>
      <c r="M58" s="175">
        <f>'将来負担比率（分子）の構造'!L$50</f>
        <v>2846</v>
      </c>
      <c r="N58" s="175"/>
      <c r="O58" s="175"/>
      <c r="P58" s="175">
        <f>'将来負担比率（分子）の構造'!M$50</f>
        <v>3101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898</v>
      </c>
      <c r="C62" s="175"/>
      <c r="D62" s="175"/>
      <c r="E62" s="175">
        <f>'将来負担比率（分子）の構造'!J$45</f>
        <v>913</v>
      </c>
      <c r="F62" s="175"/>
      <c r="G62" s="175"/>
      <c r="H62" s="175">
        <f>'将来負担比率（分子）の構造'!K$45</f>
        <v>842</v>
      </c>
      <c r="I62" s="175"/>
      <c r="J62" s="175"/>
      <c r="K62" s="175">
        <f>'将来負担比率（分子）の構造'!L$45</f>
        <v>827</v>
      </c>
      <c r="L62" s="175"/>
      <c r="M62" s="175"/>
      <c r="N62" s="175">
        <f>'将来負担比率（分子）の構造'!M$45</f>
        <v>862</v>
      </c>
      <c r="O62" s="175"/>
      <c r="P62" s="175"/>
    </row>
    <row r="63" spans="1:16" x14ac:dyDescent="0.2">
      <c r="A63" s="175" t="s">
        <v>34</v>
      </c>
      <c r="B63" s="175">
        <f>'将来負担比率（分子）の構造'!I$44</f>
        <v>25</v>
      </c>
      <c r="C63" s="175"/>
      <c r="D63" s="175"/>
      <c r="E63" s="175">
        <f>'将来負担比率（分子）の構造'!J$44</f>
        <v>9</v>
      </c>
      <c r="F63" s="175"/>
      <c r="G63" s="175"/>
      <c r="H63" s="175">
        <f>'将来負担比率（分子）の構造'!K$44</f>
        <v>15</v>
      </c>
      <c r="I63" s="175"/>
      <c r="J63" s="175"/>
      <c r="K63" s="175">
        <f>'将来負担比率（分子）の構造'!L$44</f>
        <v>12</v>
      </c>
      <c r="L63" s="175"/>
      <c r="M63" s="175"/>
      <c r="N63" s="175">
        <f>'将来負担比率（分子）の構造'!M$44</f>
        <v>22</v>
      </c>
      <c r="O63" s="175"/>
      <c r="P63" s="175"/>
    </row>
    <row r="64" spans="1:16" x14ac:dyDescent="0.2">
      <c r="A64" s="175" t="s">
        <v>33</v>
      </c>
      <c r="B64" s="175">
        <f>'将来負担比率（分子）の構造'!I$43</f>
        <v>3254</v>
      </c>
      <c r="C64" s="175"/>
      <c r="D64" s="175"/>
      <c r="E64" s="175">
        <f>'将来負担比率（分子）の構造'!J$43</f>
        <v>3368</v>
      </c>
      <c r="F64" s="175"/>
      <c r="G64" s="175"/>
      <c r="H64" s="175">
        <f>'将来負担比率（分子）の構造'!K$43</f>
        <v>3672</v>
      </c>
      <c r="I64" s="175"/>
      <c r="J64" s="175"/>
      <c r="K64" s="175">
        <f>'将来負担比率（分子）の構造'!L$43</f>
        <v>3991</v>
      </c>
      <c r="L64" s="175"/>
      <c r="M64" s="175"/>
      <c r="N64" s="175">
        <f>'将来負担比率（分子）の構造'!M$43</f>
        <v>4228</v>
      </c>
      <c r="O64" s="175"/>
      <c r="P64" s="175"/>
    </row>
    <row r="65" spans="1:16" x14ac:dyDescent="0.2">
      <c r="A65" s="175" t="s">
        <v>32</v>
      </c>
      <c r="B65" s="175">
        <f>'将来負担比率（分子）の構造'!I$42</f>
        <v>5</v>
      </c>
      <c r="C65" s="175"/>
      <c r="D65" s="175"/>
      <c r="E65" s="175">
        <f>'将来負担比率（分子）の構造'!J$42</f>
        <v>0</v>
      </c>
      <c r="F65" s="175"/>
      <c r="G65" s="175"/>
      <c r="H65" s="175">
        <f>'将来負担比率（分子）の構造'!K$42</f>
        <v>0</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6265</v>
      </c>
      <c r="C66" s="175"/>
      <c r="D66" s="175"/>
      <c r="E66" s="175">
        <f>'将来負担比率（分子）の構造'!J$41</f>
        <v>6602</v>
      </c>
      <c r="F66" s="175"/>
      <c r="G66" s="175"/>
      <c r="H66" s="175">
        <f>'将来負担比率（分子）の構造'!K$41</f>
        <v>6603</v>
      </c>
      <c r="I66" s="175"/>
      <c r="J66" s="175"/>
      <c r="K66" s="175">
        <f>'将来負担比率（分子）の構造'!L$41</f>
        <v>6513</v>
      </c>
      <c r="L66" s="175"/>
      <c r="M66" s="175"/>
      <c r="N66" s="175">
        <f>'将来負担比率（分子）の構造'!M$41</f>
        <v>6545</v>
      </c>
      <c r="O66" s="175"/>
      <c r="P66" s="175"/>
    </row>
    <row r="67" spans="1:16" x14ac:dyDescent="0.2">
      <c r="A67" s="175" t="s">
        <v>71</v>
      </c>
      <c r="B67" s="175" t="e">
        <f>NA()</f>
        <v>#N/A</v>
      </c>
      <c r="C67" s="175">
        <f>IF(ISNUMBER('将来負担比率（分子）の構造'!I$53), IF('将来負担比率（分子）の構造'!I$53 &lt; 0, 0, '将来負担比率（分子）の構造'!I$53), NA())</f>
        <v>2950</v>
      </c>
      <c r="D67" s="175" t="e">
        <f>NA()</f>
        <v>#N/A</v>
      </c>
      <c r="E67" s="175" t="e">
        <f>NA()</f>
        <v>#N/A</v>
      </c>
      <c r="F67" s="175">
        <f>IF(ISNUMBER('将来負担比率（分子）の構造'!J$53), IF('将来負担比率（分子）の構造'!J$53 &lt; 0, 0, '将来負担比率（分子）の構造'!J$53), NA())</f>
        <v>3057</v>
      </c>
      <c r="G67" s="175" t="e">
        <f>NA()</f>
        <v>#N/A</v>
      </c>
      <c r="H67" s="175" t="e">
        <f>NA()</f>
        <v>#N/A</v>
      </c>
      <c r="I67" s="175">
        <f>IF(ISNUMBER('将来負担比率（分子）の構造'!K$53), IF('将来負担比率（分子）の構造'!K$53 &lt; 0, 0, '将来負担比率（分子）の構造'!K$53), NA())</f>
        <v>2802</v>
      </c>
      <c r="J67" s="175" t="e">
        <f>NA()</f>
        <v>#N/A</v>
      </c>
      <c r="K67" s="175" t="e">
        <f>NA()</f>
        <v>#N/A</v>
      </c>
      <c r="L67" s="175">
        <f>IF(ISNUMBER('将来負担比率（分子）の構造'!L$53), IF('将来負担比率（分子）の構造'!L$53 &lt; 0, 0, '将来負担比率（分子）の構造'!L$53), NA())</f>
        <v>2637</v>
      </c>
      <c r="M67" s="175" t="e">
        <f>NA()</f>
        <v>#N/A</v>
      </c>
      <c r="N67" s="175" t="e">
        <f>NA()</f>
        <v>#N/A</v>
      </c>
      <c r="O67" s="175">
        <f>IF(ISNUMBER('将来負担比率（分子）の構造'!M$53), IF('将来負担比率（分子）の構造'!M$53 &lt; 0, 0, '将来負担比率（分子）の構造'!M$53), NA())</f>
        <v>2436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880</v>
      </c>
      <c r="C72" s="179">
        <f>基金残高に係る経年分析!G55</f>
        <v>916</v>
      </c>
      <c r="D72" s="179">
        <f>基金残高に係る経年分析!H55</f>
        <v>916</v>
      </c>
    </row>
    <row r="73" spans="1:16" x14ac:dyDescent="0.2">
      <c r="A73" s="178" t="s">
        <v>74</v>
      </c>
      <c r="B73" s="179">
        <f>基金残高に係る経年分析!F56</f>
        <v>53</v>
      </c>
      <c r="C73" s="179">
        <f>基金残高に係る経年分析!G56</f>
        <v>53</v>
      </c>
      <c r="D73" s="179">
        <f>基金残高に係る経年分析!H56</f>
        <v>70</v>
      </c>
    </row>
    <row r="74" spans="1:16" x14ac:dyDescent="0.2">
      <c r="A74" s="178" t="s">
        <v>75</v>
      </c>
      <c r="B74" s="179">
        <f>基金残高に係る経年分析!F57</f>
        <v>1053</v>
      </c>
      <c r="C74" s="179">
        <f>基金残高に係る経年分析!G57</f>
        <v>1311</v>
      </c>
      <c r="D74" s="179">
        <f>基金残高に係る経年分析!H57</f>
        <v>1548</v>
      </c>
    </row>
  </sheetData>
  <sheetProtection algorithmName="SHA-512" hashValue="ZzZAHtyn66/enxU8tEZdk179zN3ipnoGxh03b78nNGUNOEliZZcswadfB17rsNP1y/hOc9sLGsRRmPJQu0ZX6w==" saltValue="CGPWgBJWGRUWHl3RusJF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1251268</v>
      </c>
      <c r="S5" s="613"/>
      <c r="T5" s="613"/>
      <c r="U5" s="613"/>
      <c r="V5" s="613"/>
      <c r="W5" s="613"/>
      <c r="X5" s="613"/>
      <c r="Y5" s="614"/>
      <c r="Z5" s="615">
        <v>17.8</v>
      </c>
      <c r="AA5" s="615"/>
      <c r="AB5" s="615"/>
      <c r="AC5" s="615"/>
      <c r="AD5" s="616">
        <v>1251268</v>
      </c>
      <c r="AE5" s="616"/>
      <c r="AF5" s="616"/>
      <c r="AG5" s="616"/>
      <c r="AH5" s="616"/>
      <c r="AI5" s="616"/>
      <c r="AJ5" s="616"/>
      <c r="AK5" s="616"/>
      <c r="AL5" s="617">
        <v>31.7</v>
      </c>
      <c r="AM5" s="618"/>
      <c r="AN5" s="618"/>
      <c r="AO5" s="619"/>
      <c r="AP5" s="609" t="s">
        <v>216</v>
      </c>
      <c r="AQ5" s="610"/>
      <c r="AR5" s="610"/>
      <c r="AS5" s="610"/>
      <c r="AT5" s="610"/>
      <c r="AU5" s="610"/>
      <c r="AV5" s="610"/>
      <c r="AW5" s="610"/>
      <c r="AX5" s="610"/>
      <c r="AY5" s="610"/>
      <c r="AZ5" s="610"/>
      <c r="BA5" s="610"/>
      <c r="BB5" s="610"/>
      <c r="BC5" s="610"/>
      <c r="BD5" s="610"/>
      <c r="BE5" s="610"/>
      <c r="BF5" s="611"/>
      <c r="BG5" s="623">
        <v>1246851</v>
      </c>
      <c r="BH5" s="624"/>
      <c r="BI5" s="624"/>
      <c r="BJ5" s="624"/>
      <c r="BK5" s="624"/>
      <c r="BL5" s="624"/>
      <c r="BM5" s="624"/>
      <c r="BN5" s="625"/>
      <c r="BO5" s="626">
        <v>99.6</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77191</v>
      </c>
      <c r="S6" s="624"/>
      <c r="T6" s="624"/>
      <c r="U6" s="624"/>
      <c r="V6" s="624"/>
      <c r="W6" s="624"/>
      <c r="X6" s="624"/>
      <c r="Y6" s="625"/>
      <c r="Z6" s="626">
        <v>1.1000000000000001</v>
      </c>
      <c r="AA6" s="626"/>
      <c r="AB6" s="626"/>
      <c r="AC6" s="626"/>
      <c r="AD6" s="627">
        <v>77191</v>
      </c>
      <c r="AE6" s="627"/>
      <c r="AF6" s="627"/>
      <c r="AG6" s="627"/>
      <c r="AH6" s="627"/>
      <c r="AI6" s="627"/>
      <c r="AJ6" s="627"/>
      <c r="AK6" s="627"/>
      <c r="AL6" s="628">
        <v>2</v>
      </c>
      <c r="AM6" s="629"/>
      <c r="AN6" s="629"/>
      <c r="AO6" s="630"/>
      <c r="AP6" s="620" t="s">
        <v>221</v>
      </c>
      <c r="AQ6" s="621"/>
      <c r="AR6" s="621"/>
      <c r="AS6" s="621"/>
      <c r="AT6" s="621"/>
      <c r="AU6" s="621"/>
      <c r="AV6" s="621"/>
      <c r="AW6" s="621"/>
      <c r="AX6" s="621"/>
      <c r="AY6" s="621"/>
      <c r="AZ6" s="621"/>
      <c r="BA6" s="621"/>
      <c r="BB6" s="621"/>
      <c r="BC6" s="621"/>
      <c r="BD6" s="621"/>
      <c r="BE6" s="621"/>
      <c r="BF6" s="622"/>
      <c r="BG6" s="623">
        <v>1246851</v>
      </c>
      <c r="BH6" s="624"/>
      <c r="BI6" s="624"/>
      <c r="BJ6" s="624"/>
      <c r="BK6" s="624"/>
      <c r="BL6" s="624"/>
      <c r="BM6" s="624"/>
      <c r="BN6" s="625"/>
      <c r="BO6" s="626">
        <v>99.6</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79202</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79202</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680</v>
      </c>
      <c r="S7" s="624"/>
      <c r="T7" s="624"/>
      <c r="U7" s="624"/>
      <c r="V7" s="624"/>
      <c r="W7" s="624"/>
      <c r="X7" s="624"/>
      <c r="Y7" s="625"/>
      <c r="Z7" s="626">
        <v>0</v>
      </c>
      <c r="AA7" s="626"/>
      <c r="AB7" s="626"/>
      <c r="AC7" s="626"/>
      <c r="AD7" s="627">
        <v>680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532921</v>
      </c>
      <c r="BH7" s="624"/>
      <c r="BI7" s="624"/>
      <c r="BJ7" s="624"/>
      <c r="BK7" s="624"/>
      <c r="BL7" s="624"/>
      <c r="BM7" s="624"/>
      <c r="BN7" s="625"/>
      <c r="BO7" s="626">
        <v>42.6</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1320401</v>
      </c>
      <c r="CS7" s="624"/>
      <c r="CT7" s="624"/>
      <c r="CU7" s="624"/>
      <c r="CV7" s="624"/>
      <c r="CW7" s="624"/>
      <c r="CX7" s="624"/>
      <c r="CY7" s="625"/>
      <c r="CZ7" s="626">
        <v>19.3</v>
      </c>
      <c r="DA7" s="626"/>
      <c r="DB7" s="626"/>
      <c r="DC7" s="626"/>
      <c r="DD7" s="632">
        <v>13179</v>
      </c>
      <c r="DE7" s="624"/>
      <c r="DF7" s="624"/>
      <c r="DG7" s="624"/>
      <c r="DH7" s="624"/>
      <c r="DI7" s="624"/>
      <c r="DJ7" s="624"/>
      <c r="DK7" s="624"/>
      <c r="DL7" s="624"/>
      <c r="DM7" s="624"/>
      <c r="DN7" s="624"/>
      <c r="DO7" s="624"/>
      <c r="DP7" s="625"/>
      <c r="DQ7" s="632">
        <v>890826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12436</v>
      </c>
      <c r="S8" s="624"/>
      <c r="T8" s="624"/>
      <c r="U8" s="624"/>
      <c r="V8" s="624"/>
      <c r="W8" s="624"/>
      <c r="X8" s="624"/>
      <c r="Y8" s="625"/>
      <c r="Z8" s="626">
        <v>0.2</v>
      </c>
      <c r="AA8" s="626"/>
      <c r="AB8" s="626"/>
      <c r="AC8" s="626"/>
      <c r="AD8" s="627">
        <v>12436</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19890</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1900994</v>
      </c>
      <c r="CS8" s="624"/>
      <c r="CT8" s="624"/>
      <c r="CU8" s="624"/>
      <c r="CV8" s="624"/>
      <c r="CW8" s="624"/>
      <c r="CX8" s="624"/>
      <c r="CY8" s="625"/>
      <c r="CZ8" s="626">
        <v>27.9</v>
      </c>
      <c r="DA8" s="626"/>
      <c r="DB8" s="626"/>
      <c r="DC8" s="626"/>
      <c r="DD8" s="632">
        <v>549</v>
      </c>
      <c r="DE8" s="624"/>
      <c r="DF8" s="624"/>
      <c r="DG8" s="624"/>
      <c r="DH8" s="624"/>
      <c r="DI8" s="624"/>
      <c r="DJ8" s="624"/>
      <c r="DK8" s="624"/>
      <c r="DL8" s="624"/>
      <c r="DM8" s="624"/>
      <c r="DN8" s="624"/>
      <c r="DO8" s="624"/>
      <c r="DP8" s="625"/>
      <c r="DQ8" s="632">
        <v>1152010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13234</v>
      </c>
      <c r="S9" s="624"/>
      <c r="T9" s="624"/>
      <c r="U9" s="624"/>
      <c r="V9" s="624"/>
      <c r="W9" s="624"/>
      <c r="X9" s="624"/>
      <c r="Y9" s="625"/>
      <c r="Z9" s="626">
        <v>0.2</v>
      </c>
      <c r="AA9" s="626"/>
      <c r="AB9" s="626"/>
      <c r="AC9" s="626"/>
      <c r="AD9" s="627">
        <v>13234</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461320</v>
      </c>
      <c r="BH9" s="624"/>
      <c r="BI9" s="624"/>
      <c r="BJ9" s="624"/>
      <c r="BK9" s="624"/>
      <c r="BL9" s="624"/>
      <c r="BM9" s="624"/>
      <c r="BN9" s="625"/>
      <c r="BO9" s="626">
        <v>36.9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691603</v>
      </c>
      <c r="CS9" s="624"/>
      <c r="CT9" s="624"/>
      <c r="CU9" s="624"/>
      <c r="CV9" s="624"/>
      <c r="CW9" s="624"/>
      <c r="CX9" s="624"/>
      <c r="CY9" s="625"/>
      <c r="CZ9" s="626">
        <v>10.1</v>
      </c>
      <c r="DA9" s="626"/>
      <c r="DB9" s="626"/>
      <c r="DC9" s="626"/>
      <c r="DD9" s="632">
        <v>38700</v>
      </c>
      <c r="DE9" s="624"/>
      <c r="DF9" s="624"/>
      <c r="DG9" s="624"/>
      <c r="DH9" s="624"/>
      <c r="DI9" s="624"/>
      <c r="DJ9" s="624"/>
      <c r="DK9" s="624"/>
      <c r="DL9" s="624"/>
      <c r="DM9" s="624"/>
      <c r="DN9" s="624"/>
      <c r="DO9" s="624"/>
      <c r="DP9" s="625"/>
      <c r="DQ9" s="632">
        <v>554463</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20641</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4138</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4138</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254336</v>
      </c>
      <c r="S11" s="624"/>
      <c r="T11" s="624"/>
      <c r="U11" s="624"/>
      <c r="V11" s="624"/>
      <c r="W11" s="624"/>
      <c r="X11" s="624"/>
      <c r="Y11" s="625"/>
      <c r="Z11" s="628">
        <v>3.6</v>
      </c>
      <c r="AA11" s="629"/>
      <c r="AB11" s="629"/>
      <c r="AC11" s="635"/>
      <c r="AD11" s="632">
        <v>254336</v>
      </c>
      <c r="AE11" s="624"/>
      <c r="AF11" s="624"/>
      <c r="AG11" s="624"/>
      <c r="AH11" s="624"/>
      <c r="AI11" s="624"/>
      <c r="AJ11" s="624"/>
      <c r="AK11" s="625"/>
      <c r="AL11" s="628">
        <v>6.4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31070</v>
      </c>
      <c r="BH11" s="624"/>
      <c r="BI11" s="624"/>
      <c r="BJ11" s="624"/>
      <c r="BK11" s="624"/>
      <c r="BL11" s="624"/>
      <c r="BM11" s="624"/>
      <c r="BN11" s="625"/>
      <c r="BO11" s="626">
        <v>2.5</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540287</v>
      </c>
      <c r="CS11" s="624"/>
      <c r="CT11" s="624"/>
      <c r="CU11" s="624"/>
      <c r="CV11" s="624"/>
      <c r="CW11" s="624"/>
      <c r="CX11" s="624"/>
      <c r="CY11" s="625"/>
      <c r="CZ11" s="626">
        <v>7.9</v>
      </c>
      <c r="DA11" s="626"/>
      <c r="DB11" s="626"/>
      <c r="DC11" s="626"/>
      <c r="DD11" s="632">
        <v>83472</v>
      </c>
      <c r="DE11" s="624"/>
      <c r="DF11" s="624"/>
      <c r="DG11" s="624"/>
      <c r="DH11" s="624"/>
      <c r="DI11" s="624"/>
      <c r="DJ11" s="624"/>
      <c r="DK11" s="624"/>
      <c r="DL11" s="624"/>
      <c r="DM11" s="624"/>
      <c r="DN11" s="624"/>
      <c r="DO11" s="624"/>
      <c r="DP11" s="625"/>
      <c r="DQ11" s="632">
        <v>289674</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10268</v>
      </c>
      <c r="S12" s="624"/>
      <c r="T12" s="624"/>
      <c r="U12" s="624"/>
      <c r="V12" s="624"/>
      <c r="W12" s="624"/>
      <c r="X12" s="624"/>
      <c r="Y12" s="625"/>
      <c r="Z12" s="626">
        <v>0.1</v>
      </c>
      <c r="AA12" s="626"/>
      <c r="AB12" s="626"/>
      <c r="AC12" s="626"/>
      <c r="AD12" s="627">
        <v>10268</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630631</v>
      </c>
      <c r="BH12" s="624"/>
      <c r="BI12" s="624"/>
      <c r="BJ12" s="624"/>
      <c r="BK12" s="624"/>
      <c r="BL12" s="624"/>
      <c r="BM12" s="624"/>
      <c r="BN12" s="625"/>
      <c r="BO12" s="626">
        <v>50.4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98560</v>
      </c>
      <c r="CS12" s="624"/>
      <c r="CT12" s="624"/>
      <c r="CU12" s="624"/>
      <c r="CV12" s="624"/>
      <c r="CW12" s="624"/>
      <c r="CX12" s="624"/>
      <c r="CY12" s="625"/>
      <c r="CZ12" s="626">
        <v>1.4</v>
      </c>
      <c r="DA12" s="626"/>
      <c r="DB12" s="626"/>
      <c r="DC12" s="626"/>
      <c r="DD12" s="632" t="s">
        <v>122</v>
      </c>
      <c r="DE12" s="624"/>
      <c r="DF12" s="624"/>
      <c r="DG12" s="624"/>
      <c r="DH12" s="624"/>
      <c r="DI12" s="624"/>
      <c r="DJ12" s="624"/>
      <c r="DK12" s="624"/>
      <c r="DL12" s="624"/>
      <c r="DM12" s="624"/>
      <c r="DN12" s="624"/>
      <c r="DO12" s="624"/>
      <c r="DP12" s="625"/>
      <c r="DQ12" s="632">
        <v>57570</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630191</v>
      </c>
      <c r="BH13" s="624"/>
      <c r="BI13" s="624"/>
      <c r="BJ13" s="624"/>
      <c r="BK13" s="624"/>
      <c r="BL13" s="624"/>
      <c r="BM13" s="624"/>
      <c r="BN13" s="625"/>
      <c r="BO13" s="626">
        <v>50.4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435342</v>
      </c>
      <c r="CS13" s="624"/>
      <c r="CT13" s="624"/>
      <c r="CU13" s="624"/>
      <c r="CV13" s="624"/>
      <c r="CW13" s="624"/>
      <c r="CX13" s="624"/>
      <c r="CY13" s="625"/>
      <c r="CZ13" s="626">
        <v>6.4</v>
      </c>
      <c r="DA13" s="626"/>
      <c r="DB13" s="626"/>
      <c r="DC13" s="626"/>
      <c r="DD13" s="632">
        <v>205981</v>
      </c>
      <c r="DE13" s="624"/>
      <c r="DF13" s="624"/>
      <c r="DG13" s="624"/>
      <c r="DH13" s="624"/>
      <c r="DI13" s="624"/>
      <c r="DJ13" s="624"/>
      <c r="DK13" s="624"/>
      <c r="DL13" s="624"/>
      <c r="DM13" s="624"/>
      <c r="DN13" s="624"/>
      <c r="DO13" s="624"/>
      <c r="DP13" s="625"/>
      <c r="DQ13" s="632">
        <v>221369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796</v>
      </c>
      <c r="S14" s="624"/>
      <c r="T14" s="624"/>
      <c r="U14" s="624"/>
      <c r="V14" s="624"/>
      <c r="W14" s="624"/>
      <c r="X14" s="624"/>
      <c r="Y14" s="625"/>
      <c r="Z14" s="626">
        <v>0</v>
      </c>
      <c r="AA14" s="626"/>
      <c r="AB14" s="626"/>
      <c r="AC14" s="626"/>
      <c r="AD14" s="627">
        <v>796</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48566</v>
      </c>
      <c r="BH14" s="624"/>
      <c r="BI14" s="624"/>
      <c r="BJ14" s="624"/>
      <c r="BK14" s="624"/>
      <c r="BL14" s="624"/>
      <c r="BM14" s="624"/>
      <c r="BN14" s="625"/>
      <c r="BO14" s="626">
        <v>3.9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214904</v>
      </c>
      <c r="CS14" s="624"/>
      <c r="CT14" s="624"/>
      <c r="CU14" s="624"/>
      <c r="CV14" s="624"/>
      <c r="CW14" s="624"/>
      <c r="CX14" s="624"/>
      <c r="CY14" s="625"/>
      <c r="CZ14" s="626">
        <v>3.1</v>
      </c>
      <c r="DA14" s="626"/>
      <c r="DB14" s="626"/>
      <c r="DC14" s="626"/>
      <c r="DD14" s="632">
        <v>9252</v>
      </c>
      <c r="DE14" s="624"/>
      <c r="DF14" s="624"/>
      <c r="DG14" s="624"/>
      <c r="DH14" s="624"/>
      <c r="DI14" s="624"/>
      <c r="DJ14" s="624"/>
      <c r="DK14" s="624"/>
      <c r="DL14" s="624"/>
      <c r="DM14" s="624"/>
      <c r="DN14" s="624"/>
      <c r="DO14" s="624"/>
      <c r="DP14" s="625"/>
      <c r="DQ14" s="632">
        <v>186740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34733</v>
      </c>
      <c r="BH15" s="624"/>
      <c r="BI15" s="624"/>
      <c r="BJ15" s="624"/>
      <c r="BK15" s="624"/>
      <c r="BL15" s="624"/>
      <c r="BM15" s="624"/>
      <c r="BN15" s="625"/>
      <c r="BO15" s="626">
        <v>2.8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935457</v>
      </c>
      <c r="CS15" s="624"/>
      <c r="CT15" s="624"/>
      <c r="CU15" s="624"/>
      <c r="CV15" s="624"/>
      <c r="CW15" s="624"/>
      <c r="CX15" s="624"/>
      <c r="CY15" s="625"/>
      <c r="CZ15" s="626">
        <v>13.7</v>
      </c>
      <c r="DA15" s="626"/>
      <c r="DB15" s="626"/>
      <c r="DC15" s="626"/>
      <c r="DD15" s="632">
        <v>305457</v>
      </c>
      <c r="DE15" s="624"/>
      <c r="DF15" s="624"/>
      <c r="DG15" s="624"/>
      <c r="DH15" s="624"/>
      <c r="DI15" s="624"/>
      <c r="DJ15" s="624"/>
      <c r="DK15" s="624"/>
      <c r="DL15" s="624"/>
      <c r="DM15" s="624"/>
      <c r="DN15" s="624"/>
      <c r="DO15" s="624"/>
      <c r="DP15" s="625"/>
      <c r="DQ15" s="632">
        <v>505532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14488</v>
      </c>
      <c r="S16" s="624"/>
      <c r="T16" s="624"/>
      <c r="U16" s="624"/>
      <c r="V16" s="624"/>
      <c r="W16" s="624"/>
      <c r="X16" s="624"/>
      <c r="Y16" s="625"/>
      <c r="Z16" s="626">
        <v>0.2</v>
      </c>
      <c r="AA16" s="626"/>
      <c r="AB16" s="626"/>
      <c r="AC16" s="626"/>
      <c r="AD16" s="627">
        <v>14488</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7355</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776</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19943</v>
      </c>
      <c r="S17" s="624"/>
      <c r="T17" s="624"/>
      <c r="U17" s="624"/>
      <c r="V17" s="624"/>
      <c r="W17" s="624"/>
      <c r="X17" s="624"/>
      <c r="Y17" s="625"/>
      <c r="Z17" s="626">
        <v>0.3</v>
      </c>
      <c r="AA17" s="626"/>
      <c r="AB17" s="626"/>
      <c r="AC17" s="626"/>
      <c r="AD17" s="627">
        <v>19943</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596106</v>
      </c>
      <c r="CS17" s="624"/>
      <c r="CT17" s="624"/>
      <c r="CU17" s="624"/>
      <c r="CV17" s="624"/>
      <c r="CW17" s="624"/>
      <c r="CX17" s="624"/>
      <c r="CY17" s="625"/>
      <c r="CZ17" s="626">
        <v>8.6999999999999993</v>
      </c>
      <c r="DA17" s="626"/>
      <c r="DB17" s="626"/>
      <c r="DC17" s="626"/>
      <c r="DD17" s="632" t="s">
        <v>122</v>
      </c>
      <c r="DE17" s="624"/>
      <c r="DF17" s="624"/>
      <c r="DG17" s="624"/>
      <c r="DH17" s="624"/>
      <c r="DI17" s="624"/>
      <c r="DJ17" s="624"/>
      <c r="DK17" s="624"/>
      <c r="DL17" s="624"/>
      <c r="DM17" s="624"/>
      <c r="DN17" s="624"/>
      <c r="DO17" s="624"/>
      <c r="DP17" s="625"/>
      <c r="DQ17" s="632">
        <v>596106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7459</v>
      </c>
      <c r="S18" s="624"/>
      <c r="T18" s="624"/>
      <c r="U18" s="624"/>
      <c r="V18" s="624"/>
      <c r="W18" s="624"/>
      <c r="X18" s="624"/>
      <c r="Y18" s="625"/>
      <c r="Z18" s="626">
        <v>0.1</v>
      </c>
      <c r="AA18" s="626"/>
      <c r="AB18" s="626"/>
      <c r="AC18" s="626"/>
      <c r="AD18" s="627">
        <v>7459</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7051</v>
      </c>
      <c r="S19" s="624"/>
      <c r="T19" s="624"/>
      <c r="U19" s="624"/>
      <c r="V19" s="624"/>
      <c r="W19" s="624"/>
      <c r="X19" s="624"/>
      <c r="Y19" s="625"/>
      <c r="Z19" s="626">
        <v>0.1</v>
      </c>
      <c r="AA19" s="626"/>
      <c r="AB19" s="626"/>
      <c r="AC19" s="626"/>
      <c r="AD19" s="627">
        <v>7051</v>
      </c>
      <c r="AE19" s="627"/>
      <c r="AF19" s="627"/>
      <c r="AG19" s="627"/>
      <c r="AH19" s="627"/>
      <c r="AI19" s="627"/>
      <c r="AJ19" s="627"/>
      <c r="AK19" s="627"/>
      <c r="AL19" s="628">
        <v>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4417</v>
      </c>
      <c r="BH19" s="624"/>
      <c r="BI19" s="624"/>
      <c r="BJ19" s="624"/>
      <c r="BK19" s="624"/>
      <c r="BL19" s="624"/>
      <c r="BM19" s="624"/>
      <c r="BN19" s="625"/>
      <c r="BO19" s="626">
        <v>0.4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408</v>
      </c>
      <c r="S20" s="624"/>
      <c r="T20" s="624"/>
      <c r="U20" s="624"/>
      <c r="V20" s="624"/>
      <c r="W20" s="624"/>
      <c r="X20" s="624"/>
      <c r="Y20" s="625"/>
      <c r="Z20" s="626">
        <v>0</v>
      </c>
      <c r="AA20" s="626"/>
      <c r="AB20" s="626"/>
      <c r="AC20" s="626"/>
      <c r="AD20" s="627">
        <v>408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4417</v>
      </c>
      <c r="BH20" s="624"/>
      <c r="BI20" s="624"/>
      <c r="BJ20" s="624"/>
      <c r="BK20" s="624"/>
      <c r="BL20" s="624"/>
      <c r="BM20" s="624"/>
      <c r="BN20" s="625"/>
      <c r="BO20" s="626">
        <v>0.4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6824349</v>
      </c>
      <c r="CS20" s="624"/>
      <c r="CT20" s="624"/>
      <c r="CU20" s="624"/>
      <c r="CV20" s="624"/>
      <c r="CW20" s="624"/>
      <c r="CX20" s="624"/>
      <c r="CY20" s="625"/>
      <c r="CZ20" s="626">
        <v>100</v>
      </c>
      <c r="DA20" s="626"/>
      <c r="DB20" s="626"/>
      <c r="DC20" s="626"/>
      <c r="DD20" s="632">
        <v>656590</v>
      </c>
      <c r="DE20" s="624"/>
      <c r="DF20" s="624"/>
      <c r="DG20" s="624"/>
      <c r="DH20" s="624"/>
      <c r="DI20" s="624"/>
      <c r="DJ20" s="624"/>
      <c r="DK20" s="624"/>
      <c r="DL20" s="624"/>
      <c r="DM20" s="624"/>
      <c r="DN20" s="624"/>
      <c r="DO20" s="624"/>
      <c r="DP20" s="625"/>
      <c r="DQ20" s="632">
        <v>4538406</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2535880</v>
      </c>
      <c r="S21" s="624"/>
      <c r="T21" s="624"/>
      <c r="U21" s="624"/>
      <c r="V21" s="624"/>
      <c r="W21" s="624"/>
      <c r="X21" s="624"/>
      <c r="Y21" s="625"/>
      <c r="Z21" s="626">
        <v>36.200000000000003</v>
      </c>
      <c r="AA21" s="626"/>
      <c r="AB21" s="626"/>
      <c r="AC21" s="626"/>
      <c r="AD21" s="627">
        <v>2279698</v>
      </c>
      <c r="AE21" s="627"/>
      <c r="AF21" s="627"/>
      <c r="AG21" s="627"/>
      <c r="AH21" s="627"/>
      <c r="AI21" s="627"/>
      <c r="AJ21" s="627"/>
      <c r="AK21" s="627"/>
      <c r="AL21" s="628">
        <v>57.7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4417</v>
      </c>
      <c r="BH21" s="624"/>
      <c r="BI21" s="624"/>
      <c r="BJ21" s="624"/>
      <c r="BK21" s="624"/>
      <c r="BL21" s="624"/>
      <c r="BM21" s="624"/>
      <c r="BN21" s="625"/>
      <c r="BO21" s="626">
        <v>0.4</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2279698</v>
      </c>
      <c r="S22" s="624"/>
      <c r="T22" s="624"/>
      <c r="U22" s="624"/>
      <c r="V22" s="624"/>
      <c r="W22" s="624"/>
      <c r="X22" s="624"/>
      <c r="Y22" s="625"/>
      <c r="Z22" s="626">
        <v>32.5</v>
      </c>
      <c r="AA22" s="626"/>
      <c r="AB22" s="626"/>
      <c r="AC22" s="626"/>
      <c r="AD22" s="627">
        <v>2279698</v>
      </c>
      <c r="AE22" s="627"/>
      <c r="AF22" s="627"/>
      <c r="AG22" s="627"/>
      <c r="AH22" s="627"/>
      <c r="AI22" s="627"/>
      <c r="AJ22" s="627"/>
      <c r="AK22" s="627"/>
      <c r="AL22" s="628">
        <v>57.7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256182</v>
      </c>
      <c r="S23" s="624"/>
      <c r="T23" s="624"/>
      <c r="U23" s="624"/>
      <c r="V23" s="624"/>
      <c r="W23" s="624"/>
      <c r="X23" s="624"/>
      <c r="Y23" s="625"/>
      <c r="Z23" s="626">
        <v>3.7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2667840</v>
      </c>
      <c r="CS24" s="613"/>
      <c r="CT24" s="613"/>
      <c r="CU24" s="613"/>
      <c r="CV24" s="613"/>
      <c r="CW24" s="613"/>
      <c r="CX24" s="613"/>
      <c r="CY24" s="614"/>
      <c r="CZ24" s="617">
        <v>39.1</v>
      </c>
      <c r="DA24" s="618"/>
      <c r="DB24" s="618"/>
      <c r="DC24" s="634"/>
      <c r="DD24" s="655">
        <v>1944124</v>
      </c>
      <c r="DE24" s="613"/>
      <c r="DF24" s="613"/>
      <c r="DG24" s="613"/>
      <c r="DH24" s="613"/>
      <c r="DI24" s="613"/>
      <c r="DJ24" s="613"/>
      <c r="DK24" s="614"/>
      <c r="DL24" s="655">
        <v>1788335</v>
      </c>
      <c r="DM24" s="613"/>
      <c r="DN24" s="613"/>
      <c r="DO24" s="613"/>
      <c r="DP24" s="613"/>
      <c r="DQ24" s="613"/>
      <c r="DR24" s="613"/>
      <c r="DS24" s="613"/>
      <c r="DT24" s="613"/>
      <c r="DU24" s="613"/>
      <c r="DV24" s="614"/>
      <c r="DW24" s="617">
        <v>45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4197979</v>
      </c>
      <c r="S25" s="624"/>
      <c r="T25" s="624"/>
      <c r="U25" s="624"/>
      <c r="V25" s="624"/>
      <c r="W25" s="624"/>
      <c r="X25" s="624"/>
      <c r="Y25" s="625"/>
      <c r="Z25" s="626">
        <v>59.9</v>
      </c>
      <c r="AA25" s="626"/>
      <c r="AB25" s="626"/>
      <c r="AC25" s="626"/>
      <c r="AD25" s="627">
        <v>3941797</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1241327</v>
      </c>
      <c r="CS25" s="656"/>
      <c r="CT25" s="656"/>
      <c r="CU25" s="656"/>
      <c r="CV25" s="656"/>
      <c r="CW25" s="656"/>
      <c r="CX25" s="656"/>
      <c r="CY25" s="657"/>
      <c r="CZ25" s="628">
        <v>18.2</v>
      </c>
      <c r="DA25" s="653"/>
      <c r="DB25" s="653"/>
      <c r="DC25" s="658"/>
      <c r="DD25" s="632">
        <v>1034162</v>
      </c>
      <c r="DE25" s="656"/>
      <c r="DF25" s="656"/>
      <c r="DG25" s="656"/>
      <c r="DH25" s="656"/>
      <c r="DI25" s="656"/>
      <c r="DJ25" s="656"/>
      <c r="DK25" s="657"/>
      <c r="DL25" s="632">
        <v>1003641</v>
      </c>
      <c r="DM25" s="656"/>
      <c r="DN25" s="656"/>
      <c r="DO25" s="656"/>
      <c r="DP25" s="656"/>
      <c r="DQ25" s="656"/>
      <c r="DR25" s="656"/>
      <c r="DS25" s="656"/>
      <c r="DT25" s="656"/>
      <c r="DU25" s="656"/>
      <c r="DV25" s="657"/>
      <c r="DW25" s="628">
        <v>25.2</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1364</v>
      </c>
      <c r="S26" s="624"/>
      <c r="T26" s="624"/>
      <c r="U26" s="624"/>
      <c r="V26" s="624"/>
      <c r="W26" s="624"/>
      <c r="X26" s="624"/>
      <c r="Y26" s="625"/>
      <c r="Z26" s="626">
        <v>0</v>
      </c>
      <c r="AA26" s="626"/>
      <c r="AB26" s="626"/>
      <c r="AC26" s="626"/>
      <c r="AD26" s="627">
        <v>1364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658399</v>
      </c>
      <c r="CS26" s="624"/>
      <c r="CT26" s="624"/>
      <c r="CU26" s="624"/>
      <c r="CV26" s="624"/>
      <c r="CW26" s="624"/>
      <c r="CX26" s="624"/>
      <c r="CY26" s="625"/>
      <c r="CZ26" s="628">
        <v>9.6</v>
      </c>
      <c r="DA26" s="653"/>
      <c r="DB26" s="653"/>
      <c r="DC26" s="658"/>
      <c r="DD26" s="632">
        <v>542672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30086</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1251268</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830407</v>
      </c>
      <c r="CS27" s="656"/>
      <c r="CT27" s="656"/>
      <c r="CU27" s="656"/>
      <c r="CV27" s="656"/>
      <c r="CW27" s="656"/>
      <c r="CX27" s="656"/>
      <c r="CY27" s="657"/>
      <c r="CZ27" s="628">
        <v>12.2</v>
      </c>
      <c r="DA27" s="653"/>
      <c r="DB27" s="653"/>
      <c r="DC27" s="658"/>
      <c r="DD27" s="632">
        <v>313856</v>
      </c>
      <c r="DE27" s="656"/>
      <c r="DF27" s="656"/>
      <c r="DG27" s="656"/>
      <c r="DH27" s="656"/>
      <c r="DI27" s="656"/>
      <c r="DJ27" s="656"/>
      <c r="DK27" s="657"/>
      <c r="DL27" s="632">
        <v>188588</v>
      </c>
      <c r="DM27" s="656"/>
      <c r="DN27" s="656"/>
      <c r="DO27" s="656"/>
      <c r="DP27" s="656"/>
      <c r="DQ27" s="656"/>
      <c r="DR27" s="656"/>
      <c r="DS27" s="656"/>
      <c r="DT27" s="656"/>
      <c r="DU27" s="656"/>
      <c r="DV27" s="657"/>
      <c r="DW27" s="628">
        <v>4.7</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26684</v>
      </c>
      <c r="S28" s="624"/>
      <c r="T28" s="624"/>
      <c r="U28" s="624"/>
      <c r="V28" s="624"/>
      <c r="W28" s="624"/>
      <c r="X28" s="624"/>
      <c r="Y28" s="625"/>
      <c r="Z28" s="626">
        <v>0.4</v>
      </c>
      <c r="AA28" s="626"/>
      <c r="AB28" s="626"/>
      <c r="AC28" s="626"/>
      <c r="AD28" s="627">
        <v>9494</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596106</v>
      </c>
      <c r="CS28" s="624"/>
      <c r="CT28" s="624"/>
      <c r="CU28" s="624"/>
      <c r="CV28" s="624"/>
      <c r="CW28" s="624"/>
      <c r="CX28" s="624"/>
      <c r="CY28" s="625"/>
      <c r="CZ28" s="628">
        <v>8.6999999999999993</v>
      </c>
      <c r="DA28" s="653"/>
      <c r="DB28" s="653"/>
      <c r="DC28" s="658"/>
      <c r="DD28" s="632">
        <v>596106</v>
      </c>
      <c r="DE28" s="624"/>
      <c r="DF28" s="624"/>
      <c r="DG28" s="624"/>
      <c r="DH28" s="624"/>
      <c r="DI28" s="624"/>
      <c r="DJ28" s="624"/>
      <c r="DK28" s="625"/>
      <c r="DL28" s="632">
        <v>596106</v>
      </c>
      <c r="DM28" s="624"/>
      <c r="DN28" s="624"/>
      <c r="DO28" s="624"/>
      <c r="DP28" s="624"/>
      <c r="DQ28" s="624"/>
      <c r="DR28" s="624"/>
      <c r="DS28" s="624"/>
      <c r="DT28" s="624"/>
      <c r="DU28" s="624"/>
      <c r="DV28" s="625"/>
      <c r="DW28" s="628">
        <v>15</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13440</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596106</v>
      </c>
      <c r="CS29" s="656"/>
      <c r="CT29" s="656"/>
      <c r="CU29" s="656"/>
      <c r="CV29" s="656"/>
      <c r="CW29" s="656"/>
      <c r="CX29" s="656"/>
      <c r="CY29" s="657"/>
      <c r="CZ29" s="628">
        <v>8.6999999999999993</v>
      </c>
      <c r="DA29" s="653"/>
      <c r="DB29" s="653"/>
      <c r="DC29" s="658"/>
      <c r="DD29" s="632">
        <v>596106</v>
      </c>
      <c r="DE29" s="656"/>
      <c r="DF29" s="656"/>
      <c r="DG29" s="656"/>
      <c r="DH29" s="656"/>
      <c r="DI29" s="656"/>
      <c r="DJ29" s="656"/>
      <c r="DK29" s="657"/>
      <c r="DL29" s="632">
        <v>596106</v>
      </c>
      <c r="DM29" s="656"/>
      <c r="DN29" s="656"/>
      <c r="DO29" s="656"/>
      <c r="DP29" s="656"/>
      <c r="DQ29" s="656"/>
      <c r="DR29" s="656"/>
      <c r="DS29" s="656"/>
      <c r="DT29" s="656"/>
      <c r="DU29" s="656"/>
      <c r="DV29" s="657"/>
      <c r="DW29" s="628">
        <v>15</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665342</v>
      </c>
      <c r="S30" s="624"/>
      <c r="T30" s="624"/>
      <c r="U30" s="624"/>
      <c r="V30" s="624"/>
      <c r="W30" s="624"/>
      <c r="X30" s="624"/>
      <c r="Y30" s="625"/>
      <c r="Z30" s="626">
        <v>9.5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574063</v>
      </c>
      <c r="CS30" s="624"/>
      <c r="CT30" s="624"/>
      <c r="CU30" s="624"/>
      <c r="CV30" s="624"/>
      <c r="CW30" s="624"/>
      <c r="CX30" s="624"/>
      <c r="CY30" s="625"/>
      <c r="CZ30" s="628">
        <v>8.4</v>
      </c>
      <c r="DA30" s="653"/>
      <c r="DB30" s="653"/>
      <c r="DC30" s="658"/>
      <c r="DD30" s="632">
        <v>574063</v>
      </c>
      <c r="DE30" s="624"/>
      <c r="DF30" s="624"/>
      <c r="DG30" s="624"/>
      <c r="DH30" s="624"/>
      <c r="DI30" s="624"/>
      <c r="DJ30" s="624"/>
      <c r="DK30" s="625"/>
      <c r="DL30" s="632">
        <v>574063</v>
      </c>
      <c r="DM30" s="624"/>
      <c r="DN30" s="624"/>
      <c r="DO30" s="624"/>
      <c r="DP30" s="624"/>
      <c r="DQ30" s="624"/>
      <c r="DR30" s="624"/>
      <c r="DS30" s="624"/>
      <c r="DT30" s="624"/>
      <c r="DU30" s="624"/>
      <c r="DV30" s="625"/>
      <c r="DW30" s="628">
        <v>14.4</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99.5</v>
      </c>
      <c r="BH31" s="667"/>
      <c r="BI31" s="667"/>
      <c r="BJ31" s="667"/>
      <c r="BK31" s="667"/>
      <c r="BL31" s="667"/>
      <c r="BM31" s="618">
        <v>96</v>
      </c>
      <c r="BN31" s="667"/>
      <c r="BO31" s="667"/>
      <c r="BP31" s="667"/>
      <c r="BQ31" s="668"/>
      <c r="BR31" s="670">
        <v>99.5</v>
      </c>
      <c r="BS31" s="667"/>
      <c r="BT31" s="667"/>
      <c r="BU31" s="667"/>
      <c r="BV31" s="667"/>
      <c r="BW31" s="667"/>
      <c r="BX31" s="618">
        <v>95</v>
      </c>
      <c r="BY31" s="667"/>
      <c r="BZ31" s="667"/>
      <c r="CA31" s="667"/>
      <c r="CB31" s="668"/>
      <c r="CD31" s="663"/>
      <c r="CE31" s="664"/>
      <c r="CF31" s="620" t="s">
        <v>300</v>
      </c>
      <c r="CG31" s="621"/>
      <c r="CH31" s="621"/>
      <c r="CI31" s="621"/>
      <c r="CJ31" s="621"/>
      <c r="CK31" s="621"/>
      <c r="CL31" s="621"/>
      <c r="CM31" s="621"/>
      <c r="CN31" s="621"/>
      <c r="CO31" s="621"/>
      <c r="CP31" s="621"/>
      <c r="CQ31" s="622"/>
      <c r="CR31" s="623">
        <v>22043</v>
      </c>
      <c r="CS31" s="656"/>
      <c r="CT31" s="656"/>
      <c r="CU31" s="656"/>
      <c r="CV31" s="656"/>
      <c r="CW31" s="656"/>
      <c r="CX31" s="656"/>
      <c r="CY31" s="657"/>
      <c r="CZ31" s="628">
        <v>0.3</v>
      </c>
      <c r="DA31" s="653"/>
      <c r="DB31" s="653"/>
      <c r="DC31" s="658"/>
      <c r="DD31" s="632">
        <v>22043</v>
      </c>
      <c r="DE31" s="656"/>
      <c r="DF31" s="656"/>
      <c r="DG31" s="656"/>
      <c r="DH31" s="656"/>
      <c r="DI31" s="656"/>
      <c r="DJ31" s="656"/>
      <c r="DK31" s="657"/>
      <c r="DL31" s="632">
        <v>22043</v>
      </c>
      <c r="DM31" s="656"/>
      <c r="DN31" s="656"/>
      <c r="DO31" s="656"/>
      <c r="DP31" s="656"/>
      <c r="DQ31" s="656"/>
      <c r="DR31" s="656"/>
      <c r="DS31" s="656"/>
      <c r="DT31" s="656"/>
      <c r="DU31" s="656"/>
      <c r="DV31" s="657"/>
      <c r="DW31" s="628">
        <v>0.6</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475018</v>
      </c>
      <c r="S32" s="624"/>
      <c r="T32" s="624"/>
      <c r="U32" s="624"/>
      <c r="V32" s="624"/>
      <c r="W32" s="624"/>
      <c r="X32" s="624"/>
      <c r="Y32" s="625"/>
      <c r="Z32" s="626">
        <v>6.8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99.4</v>
      </c>
      <c r="BH32" s="656"/>
      <c r="BI32" s="656"/>
      <c r="BJ32" s="656"/>
      <c r="BK32" s="656"/>
      <c r="BL32" s="656"/>
      <c r="BM32" s="629">
        <v>97.1</v>
      </c>
      <c r="BN32" s="656"/>
      <c r="BO32" s="656"/>
      <c r="BP32" s="656"/>
      <c r="BQ32" s="669"/>
      <c r="BR32" s="680">
        <v>99.7</v>
      </c>
      <c r="BS32" s="656"/>
      <c r="BT32" s="656"/>
      <c r="BU32" s="656"/>
      <c r="BV32" s="656"/>
      <c r="BW32" s="656"/>
      <c r="BX32" s="629">
        <v>96.7</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3818</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99.6</v>
      </c>
      <c r="BH33" s="682"/>
      <c r="BI33" s="682"/>
      <c r="BJ33" s="682"/>
      <c r="BK33" s="682"/>
      <c r="BL33" s="682"/>
      <c r="BM33" s="683">
        <v>94.6</v>
      </c>
      <c r="BN33" s="682"/>
      <c r="BO33" s="682"/>
      <c r="BP33" s="682"/>
      <c r="BQ33" s="684"/>
      <c r="BR33" s="681">
        <v>99.4</v>
      </c>
      <c r="BS33" s="682"/>
      <c r="BT33" s="682"/>
      <c r="BU33" s="682"/>
      <c r="BV33" s="682"/>
      <c r="BW33" s="682"/>
      <c r="BX33" s="683">
        <v>93.1</v>
      </c>
      <c r="BY33" s="682"/>
      <c r="BZ33" s="682"/>
      <c r="CA33" s="682"/>
      <c r="CB33" s="684"/>
      <c r="CD33" s="620" t="s">
        <v>307</v>
      </c>
      <c r="CE33" s="621"/>
      <c r="CF33" s="621"/>
      <c r="CG33" s="621"/>
      <c r="CH33" s="621"/>
      <c r="CI33" s="621"/>
      <c r="CJ33" s="621"/>
      <c r="CK33" s="621"/>
      <c r="CL33" s="621"/>
      <c r="CM33" s="621"/>
      <c r="CN33" s="621"/>
      <c r="CO33" s="621"/>
      <c r="CP33" s="621"/>
      <c r="CQ33" s="622"/>
      <c r="CR33" s="623">
        <v>3492564</v>
      </c>
      <c r="CS33" s="656"/>
      <c r="CT33" s="656"/>
      <c r="CU33" s="656"/>
      <c r="CV33" s="656"/>
      <c r="CW33" s="656"/>
      <c r="CX33" s="656"/>
      <c r="CY33" s="657"/>
      <c r="CZ33" s="628">
        <v>51.2</v>
      </c>
      <c r="DA33" s="653"/>
      <c r="DB33" s="653"/>
      <c r="DC33" s="658"/>
      <c r="DD33" s="632">
        <v>2564932</v>
      </c>
      <c r="DE33" s="656"/>
      <c r="DF33" s="656"/>
      <c r="DG33" s="656"/>
      <c r="DH33" s="656"/>
      <c r="DI33" s="656"/>
      <c r="DJ33" s="656"/>
      <c r="DK33" s="657"/>
      <c r="DL33" s="632">
        <v>1690705</v>
      </c>
      <c r="DM33" s="656"/>
      <c r="DN33" s="656"/>
      <c r="DO33" s="656"/>
      <c r="DP33" s="656"/>
      <c r="DQ33" s="656"/>
      <c r="DR33" s="656"/>
      <c r="DS33" s="656"/>
      <c r="DT33" s="656"/>
      <c r="DU33" s="656"/>
      <c r="DV33" s="657"/>
      <c r="DW33" s="628">
        <v>42.5</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347698</v>
      </c>
      <c r="S34" s="624"/>
      <c r="T34" s="624"/>
      <c r="U34" s="624"/>
      <c r="V34" s="624"/>
      <c r="W34" s="624"/>
      <c r="X34" s="624"/>
      <c r="Y34" s="625"/>
      <c r="Z34" s="626">
        <v>5</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1111758</v>
      </c>
      <c r="CS34" s="624"/>
      <c r="CT34" s="624"/>
      <c r="CU34" s="624"/>
      <c r="CV34" s="624"/>
      <c r="CW34" s="624"/>
      <c r="CX34" s="624"/>
      <c r="CY34" s="625"/>
      <c r="CZ34" s="628">
        <v>16.3</v>
      </c>
      <c r="DA34" s="653"/>
      <c r="DB34" s="653"/>
      <c r="DC34" s="658"/>
      <c r="DD34" s="632">
        <v>834124</v>
      </c>
      <c r="DE34" s="624"/>
      <c r="DF34" s="624"/>
      <c r="DG34" s="624"/>
      <c r="DH34" s="624"/>
      <c r="DI34" s="624"/>
      <c r="DJ34" s="624"/>
      <c r="DK34" s="625"/>
      <c r="DL34" s="632">
        <v>515257</v>
      </c>
      <c r="DM34" s="624"/>
      <c r="DN34" s="624"/>
      <c r="DO34" s="624"/>
      <c r="DP34" s="624"/>
      <c r="DQ34" s="624"/>
      <c r="DR34" s="624"/>
      <c r="DS34" s="624"/>
      <c r="DT34" s="624"/>
      <c r="DU34" s="624"/>
      <c r="DV34" s="625"/>
      <c r="DW34" s="628">
        <v>13</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255820</v>
      </c>
      <c r="S35" s="624"/>
      <c r="T35" s="624"/>
      <c r="U35" s="624"/>
      <c r="V35" s="624"/>
      <c r="W35" s="624"/>
      <c r="X35" s="624"/>
      <c r="Y35" s="625"/>
      <c r="Z35" s="626">
        <v>3.6</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31025</v>
      </c>
      <c r="CS35" s="656"/>
      <c r="CT35" s="656"/>
      <c r="CU35" s="656"/>
      <c r="CV35" s="656"/>
      <c r="CW35" s="656"/>
      <c r="CX35" s="656"/>
      <c r="CY35" s="657"/>
      <c r="CZ35" s="628">
        <v>0.5</v>
      </c>
      <c r="DA35" s="653"/>
      <c r="DB35" s="653"/>
      <c r="DC35" s="658"/>
      <c r="DD35" s="632">
        <v>28662</v>
      </c>
      <c r="DE35" s="656"/>
      <c r="DF35" s="656"/>
      <c r="DG35" s="656"/>
      <c r="DH35" s="656"/>
      <c r="DI35" s="656"/>
      <c r="DJ35" s="656"/>
      <c r="DK35" s="657"/>
      <c r="DL35" s="632">
        <v>28662</v>
      </c>
      <c r="DM35" s="656"/>
      <c r="DN35" s="656"/>
      <c r="DO35" s="656"/>
      <c r="DP35" s="656"/>
      <c r="DQ35" s="656"/>
      <c r="DR35" s="656"/>
      <c r="DS35" s="656"/>
      <c r="DT35" s="656"/>
      <c r="DU35" s="656"/>
      <c r="DV35" s="657"/>
      <c r="DW35" s="628">
        <v>0.7</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247570</v>
      </c>
      <c r="S36" s="624"/>
      <c r="T36" s="624"/>
      <c r="U36" s="624"/>
      <c r="V36" s="624"/>
      <c r="W36" s="624"/>
      <c r="X36" s="624"/>
      <c r="Y36" s="625"/>
      <c r="Z36" s="626">
        <v>3.5</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831279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16989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1245196</v>
      </c>
      <c r="CS36" s="624"/>
      <c r="CT36" s="624"/>
      <c r="CU36" s="624"/>
      <c r="CV36" s="624"/>
      <c r="CW36" s="624"/>
      <c r="CX36" s="624"/>
      <c r="CY36" s="625"/>
      <c r="CZ36" s="628">
        <v>18.2</v>
      </c>
      <c r="DA36" s="653"/>
      <c r="DB36" s="653"/>
      <c r="DC36" s="658"/>
      <c r="DD36" s="632">
        <v>1039208</v>
      </c>
      <c r="DE36" s="624"/>
      <c r="DF36" s="624"/>
      <c r="DG36" s="624"/>
      <c r="DH36" s="624"/>
      <c r="DI36" s="624"/>
      <c r="DJ36" s="624"/>
      <c r="DK36" s="625"/>
      <c r="DL36" s="632">
        <v>668462</v>
      </c>
      <c r="DM36" s="624"/>
      <c r="DN36" s="624"/>
      <c r="DO36" s="624"/>
      <c r="DP36" s="624"/>
      <c r="DQ36" s="624"/>
      <c r="DR36" s="624"/>
      <c r="DS36" s="624"/>
      <c r="DT36" s="624"/>
      <c r="DU36" s="624"/>
      <c r="DV36" s="625"/>
      <c r="DW36" s="628">
        <v>16.8</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141344</v>
      </c>
      <c r="S37" s="624"/>
      <c r="T37" s="624"/>
      <c r="U37" s="624"/>
      <c r="V37" s="624"/>
      <c r="W37" s="624"/>
      <c r="X37" s="624"/>
      <c r="Y37" s="625"/>
      <c r="Z37" s="626">
        <v>2</v>
      </c>
      <c r="AA37" s="626"/>
      <c r="AB37" s="626"/>
      <c r="AC37" s="626"/>
      <c r="AD37" s="627" t="s">
        <v>122</v>
      </c>
      <c r="AE37" s="627"/>
      <c r="AF37" s="627"/>
      <c r="AG37" s="627"/>
      <c r="AH37" s="627"/>
      <c r="AI37" s="627"/>
      <c r="AJ37" s="627"/>
      <c r="AK37" s="627"/>
      <c r="AL37" s="628" t="s">
        <v>122</v>
      </c>
      <c r="AM37" s="629"/>
      <c r="AN37" s="629"/>
      <c r="AO37" s="630"/>
      <c r="AQ37" s="686" t="s">
        <v>319</v>
      </c>
      <c r="AR37" s="687"/>
      <c r="AS37" s="687"/>
      <c r="AT37" s="687"/>
      <c r="AU37" s="687"/>
      <c r="AV37" s="687"/>
      <c r="AW37" s="687"/>
      <c r="AX37" s="687"/>
      <c r="AY37" s="688"/>
      <c r="AZ37" s="623">
        <v>220450</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-3460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435837</v>
      </c>
      <c r="CS37" s="656"/>
      <c r="CT37" s="656"/>
      <c r="CU37" s="656"/>
      <c r="CV37" s="656"/>
      <c r="CW37" s="656"/>
      <c r="CX37" s="656"/>
      <c r="CY37" s="657"/>
      <c r="CZ37" s="628">
        <v>6.4</v>
      </c>
      <c r="DA37" s="653"/>
      <c r="DB37" s="653"/>
      <c r="DC37" s="658"/>
      <c r="DD37" s="632">
        <v>426037</v>
      </c>
      <c r="DE37" s="656"/>
      <c r="DF37" s="656"/>
      <c r="DG37" s="656"/>
      <c r="DH37" s="656"/>
      <c r="DI37" s="656"/>
      <c r="DJ37" s="656"/>
      <c r="DK37" s="657"/>
      <c r="DL37" s="632">
        <v>354558</v>
      </c>
      <c r="DM37" s="656"/>
      <c r="DN37" s="656"/>
      <c r="DO37" s="656"/>
      <c r="DP37" s="656"/>
      <c r="DQ37" s="656"/>
      <c r="DR37" s="656"/>
      <c r="DS37" s="656"/>
      <c r="DT37" s="656"/>
      <c r="DU37" s="656"/>
      <c r="DV37" s="657"/>
      <c r="DW37" s="628">
        <v>8.9</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606500</v>
      </c>
      <c r="S38" s="624"/>
      <c r="T38" s="624"/>
      <c r="U38" s="624"/>
      <c r="V38" s="624"/>
      <c r="W38" s="624"/>
      <c r="X38" s="624"/>
      <c r="Y38" s="625"/>
      <c r="Z38" s="626">
        <v>8.6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10172</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1651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599831</v>
      </c>
      <c r="CS38" s="624"/>
      <c r="CT38" s="624"/>
      <c r="CU38" s="624"/>
      <c r="CV38" s="624"/>
      <c r="CW38" s="624"/>
      <c r="CX38" s="624"/>
      <c r="CY38" s="625"/>
      <c r="CZ38" s="628">
        <v>8.8000000000000007</v>
      </c>
      <c r="DA38" s="653"/>
      <c r="DB38" s="653"/>
      <c r="DC38" s="658"/>
      <c r="DD38" s="632">
        <v>505560</v>
      </c>
      <c r="DE38" s="624"/>
      <c r="DF38" s="624"/>
      <c r="DG38" s="624"/>
      <c r="DH38" s="624"/>
      <c r="DI38" s="624"/>
      <c r="DJ38" s="624"/>
      <c r="DK38" s="625"/>
      <c r="DL38" s="632">
        <v>478324</v>
      </c>
      <c r="DM38" s="624"/>
      <c r="DN38" s="624"/>
      <c r="DO38" s="624"/>
      <c r="DP38" s="624"/>
      <c r="DQ38" s="624"/>
      <c r="DR38" s="624"/>
      <c r="DS38" s="624"/>
      <c r="DT38" s="624"/>
      <c r="DU38" s="624"/>
      <c r="DV38" s="625"/>
      <c r="DW38" s="628">
        <v>12</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826</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2494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504754</v>
      </c>
      <c r="CS39" s="656"/>
      <c r="CT39" s="656"/>
      <c r="CU39" s="656"/>
      <c r="CV39" s="656"/>
      <c r="CW39" s="656"/>
      <c r="CX39" s="656"/>
      <c r="CY39" s="657"/>
      <c r="CZ39" s="628">
        <v>7.4</v>
      </c>
      <c r="DA39" s="653"/>
      <c r="DB39" s="653"/>
      <c r="DC39" s="658"/>
      <c r="DD39" s="632">
        <v>157378</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22800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23"/>
      <c r="BM40" s="621" t="s">
        <v>333</v>
      </c>
      <c r="BN40" s="621"/>
      <c r="BO40" s="621"/>
      <c r="BP40" s="621"/>
      <c r="BQ40" s="621"/>
      <c r="BR40" s="621"/>
      <c r="BS40" s="621"/>
      <c r="BT40" s="621"/>
      <c r="BU40" s="622"/>
      <c r="BV40" s="623">
        <v>90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7012663</v>
      </c>
      <c r="S41" s="696"/>
      <c r="T41" s="696"/>
      <c r="U41" s="696"/>
      <c r="V41" s="696"/>
      <c r="W41" s="696"/>
      <c r="X41" s="696"/>
      <c r="Y41" s="700"/>
      <c r="Z41" s="701">
        <v>100</v>
      </c>
      <c r="AA41" s="701"/>
      <c r="AB41" s="701"/>
      <c r="AC41" s="701"/>
      <c r="AD41" s="702">
        <v>3952655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123276</v>
      </c>
      <c r="BA41" s="624"/>
      <c r="BB41" s="624"/>
      <c r="BC41" s="624"/>
      <c r="BD41" s="656"/>
      <c r="BE41" s="656"/>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323</v>
      </c>
      <c r="AR42" s="693"/>
      <c r="AS42" s="693"/>
      <c r="AT42" s="693"/>
      <c r="AU42" s="693"/>
      <c r="AV42" s="693"/>
      <c r="AW42" s="693"/>
      <c r="AX42" s="693"/>
      <c r="AY42" s="694"/>
      <c r="AZ42" s="695">
        <v>476555</v>
      </c>
      <c r="BA42" s="696"/>
      <c r="BB42" s="696"/>
      <c r="BC42" s="696"/>
      <c r="BD42" s="682"/>
      <c r="BE42" s="682"/>
      <c r="BF42" s="684"/>
      <c r="BG42" s="675"/>
      <c r="BH42" s="676"/>
      <c r="BI42" s="676"/>
      <c r="BJ42" s="676"/>
      <c r="BK42" s="676"/>
      <c r="BL42" s="224"/>
      <c r="BM42" s="645" t="s">
        <v>339</v>
      </c>
      <c r="BN42" s="645"/>
      <c r="BO42" s="645"/>
      <c r="BP42" s="645"/>
      <c r="BQ42" s="645"/>
      <c r="BR42" s="645"/>
      <c r="BS42" s="645"/>
      <c r="BT42" s="645"/>
      <c r="BU42" s="646"/>
      <c r="BV42" s="695">
        <v>421</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663945</v>
      </c>
      <c r="CS42" s="656"/>
      <c r="CT42" s="656"/>
      <c r="CU42" s="656"/>
      <c r="CV42" s="656"/>
      <c r="CW42" s="656"/>
      <c r="CX42" s="656"/>
      <c r="CY42" s="657"/>
      <c r="CZ42" s="628">
        <v>9.6999999999999993</v>
      </c>
      <c r="DA42" s="653"/>
      <c r="DB42" s="653"/>
      <c r="DC42" s="658"/>
      <c r="DD42" s="632">
        <v>29350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341</v>
      </c>
      <c r="CD43" s="620" t="s">
        <v>342</v>
      </c>
      <c r="CE43" s="621"/>
      <c r="CF43" s="621"/>
      <c r="CG43" s="621"/>
      <c r="CH43" s="621"/>
      <c r="CI43" s="621"/>
      <c r="CJ43" s="621"/>
      <c r="CK43" s="621"/>
      <c r="CL43" s="621"/>
      <c r="CM43" s="621"/>
      <c r="CN43" s="621"/>
      <c r="CO43" s="621"/>
      <c r="CP43" s="621"/>
      <c r="CQ43" s="622"/>
      <c r="CR43" s="623">
        <v>146</v>
      </c>
      <c r="CS43" s="656"/>
      <c r="CT43" s="656"/>
      <c r="CU43" s="656"/>
      <c r="CV43" s="656"/>
      <c r="CW43" s="656"/>
      <c r="CX43" s="656"/>
      <c r="CY43" s="657"/>
      <c r="CZ43" s="628">
        <v>0</v>
      </c>
      <c r="DA43" s="653"/>
      <c r="DB43" s="653"/>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344</v>
      </c>
      <c r="CG44" s="621"/>
      <c r="CH44" s="621"/>
      <c r="CI44" s="621"/>
      <c r="CJ44" s="621"/>
      <c r="CK44" s="621"/>
      <c r="CL44" s="621"/>
      <c r="CM44" s="621"/>
      <c r="CN44" s="621"/>
      <c r="CO44" s="621"/>
      <c r="CP44" s="621"/>
      <c r="CQ44" s="622"/>
      <c r="CR44" s="623">
        <v>656590</v>
      </c>
      <c r="CS44" s="624"/>
      <c r="CT44" s="624"/>
      <c r="CU44" s="624"/>
      <c r="CV44" s="624"/>
      <c r="CW44" s="624"/>
      <c r="CX44" s="624"/>
      <c r="CY44" s="625"/>
      <c r="CZ44" s="628">
        <v>9.6</v>
      </c>
      <c r="DA44" s="629"/>
      <c r="DB44" s="629"/>
      <c r="DC44" s="635"/>
      <c r="DD44" s="632">
        <v>28574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115028</v>
      </c>
      <c r="CS45" s="656"/>
      <c r="CT45" s="656"/>
      <c r="CU45" s="656"/>
      <c r="CV45" s="656"/>
      <c r="CW45" s="656"/>
      <c r="CX45" s="656"/>
      <c r="CY45" s="657"/>
      <c r="CZ45" s="628">
        <v>1.7</v>
      </c>
      <c r="DA45" s="653"/>
      <c r="DB45" s="653"/>
      <c r="DC45" s="658"/>
      <c r="DD45" s="632">
        <v>2716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347</v>
      </c>
      <c r="CG46" s="621"/>
      <c r="CH46" s="621"/>
      <c r="CI46" s="621"/>
      <c r="CJ46" s="621"/>
      <c r="CK46" s="621"/>
      <c r="CL46" s="621"/>
      <c r="CM46" s="621"/>
      <c r="CN46" s="621"/>
      <c r="CO46" s="621"/>
      <c r="CP46" s="621"/>
      <c r="CQ46" s="622"/>
      <c r="CR46" s="623">
        <v>524281</v>
      </c>
      <c r="CS46" s="624"/>
      <c r="CT46" s="624"/>
      <c r="CU46" s="624"/>
      <c r="CV46" s="624"/>
      <c r="CW46" s="624"/>
      <c r="CX46" s="624"/>
      <c r="CY46" s="625"/>
      <c r="CZ46" s="628">
        <v>7.7</v>
      </c>
      <c r="DA46" s="629"/>
      <c r="DB46" s="629"/>
      <c r="DC46" s="635"/>
      <c r="DD46" s="632">
        <v>25677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348</v>
      </c>
      <c r="CG47" s="621"/>
      <c r="CH47" s="621"/>
      <c r="CI47" s="621"/>
      <c r="CJ47" s="621"/>
      <c r="CK47" s="621"/>
      <c r="CL47" s="621"/>
      <c r="CM47" s="621"/>
      <c r="CN47" s="621"/>
      <c r="CO47" s="621"/>
      <c r="CP47" s="621"/>
      <c r="CQ47" s="622"/>
      <c r="CR47" s="623">
        <v>7355</v>
      </c>
      <c r="CS47" s="656"/>
      <c r="CT47" s="656"/>
      <c r="CU47" s="656"/>
      <c r="CV47" s="656"/>
      <c r="CW47" s="656"/>
      <c r="CX47" s="656"/>
      <c r="CY47" s="657"/>
      <c r="CZ47" s="628">
        <v>0.1</v>
      </c>
      <c r="DA47" s="653"/>
      <c r="DB47" s="653"/>
      <c r="DC47" s="658"/>
      <c r="DD47" s="632">
        <v>776</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350</v>
      </c>
      <c r="CE49" s="645"/>
      <c r="CF49" s="645"/>
      <c r="CG49" s="645"/>
      <c r="CH49" s="645"/>
      <c r="CI49" s="645"/>
      <c r="CJ49" s="645"/>
      <c r="CK49" s="645"/>
      <c r="CL49" s="645"/>
      <c r="CM49" s="645"/>
      <c r="CN49" s="645"/>
      <c r="CO49" s="645"/>
      <c r="CP49" s="645"/>
      <c r="CQ49" s="646"/>
      <c r="CR49" s="695">
        <v>6824349</v>
      </c>
      <c r="CS49" s="682"/>
      <c r="CT49" s="682"/>
      <c r="CU49" s="682"/>
      <c r="CV49" s="682"/>
      <c r="CW49" s="682"/>
      <c r="CX49" s="682"/>
      <c r="CY49" s="711"/>
      <c r="CZ49" s="703">
        <v>100</v>
      </c>
      <c r="DA49" s="712"/>
      <c r="DB49" s="712"/>
      <c r="DC49" s="713"/>
      <c r="DD49" s="714">
        <v>4538406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5YS9rUeawaHjgRttAh+VfH/wOwhd4lbINxiKPBZ10lDQYVUcMM0u/JtGmTu60eRPw91xJS1oq82BABUPmRxHLw==" saltValue="ss+3EALh6If1XfLqkfi8S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373</v>
      </c>
      <c r="C7" s="750"/>
      <c r="D7" s="750"/>
      <c r="E7" s="750"/>
      <c r="F7" s="750"/>
      <c r="G7" s="750"/>
      <c r="H7" s="750"/>
      <c r="I7" s="750"/>
      <c r="J7" s="750"/>
      <c r="K7" s="750"/>
      <c r="L7" s="750"/>
      <c r="M7" s="750"/>
      <c r="N7" s="750"/>
      <c r="O7" s="750"/>
      <c r="P7" s="751"/>
      <c r="Q7" s="752">
        <v>6976</v>
      </c>
      <c r="R7" s="753"/>
      <c r="S7" s="753"/>
      <c r="T7" s="753"/>
      <c r="U7" s="753"/>
      <c r="V7" s="753">
        <v>6788</v>
      </c>
      <c r="W7" s="753"/>
      <c r="X7" s="753"/>
      <c r="Y7" s="753"/>
      <c r="Z7" s="753"/>
      <c r="AA7" s="753">
        <v>188</v>
      </c>
      <c r="AB7" s="753"/>
      <c r="AC7" s="753"/>
      <c r="AD7" s="753"/>
      <c r="AE7" s="754"/>
      <c r="AF7" s="755">
        <v>188</v>
      </c>
      <c r="AG7" s="756"/>
      <c r="AH7" s="756"/>
      <c r="AI7" s="756"/>
      <c r="AJ7" s="757"/>
      <c r="AK7" s="758">
        <v>256</v>
      </c>
      <c r="AL7" s="759"/>
      <c r="AM7" s="759"/>
      <c r="AN7" s="759"/>
      <c r="AO7" s="759"/>
      <c r="AP7" s="759">
        <v>6545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555</v>
      </c>
      <c r="BT7" s="747"/>
      <c r="BU7" s="747"/>
      <c r="BV7" s="747"/>
      <c r="BW7" s="747"/>
      <c r="BX7" s="747"/>
      <c r="BY7" s="747"/>
      <c r="BZ7" s="747"/>
      <c r="CA7" s="747"/>
      <c r="CB7" s="747"/>
      <c r="CC7" s="747"/>
      <c r="CD7" s="747"/>
      <c r="CE7" s="747"/>
      <c r="CF7" s="747"/>
      <c r="CG7" s="762"/>
      <c r="CH7" s="743">
        <v>0</v>
      </c>
      <c r="CI7" s="744"/>
      <c r="CJ7" s="744"/>
      <c r="CK7" s="744"/>
      <c r="CL7" s="745"/>
      <c r="CM7" s="743">
        <v>37</v>
      </c>
      <c r="CN7" s="744"/>
      <c r="CO7" s="744"/>
      <c r="CP7" s="744"/>
      <c r="CQ7" s="745"/>
      <c r="CR7" s="743">
        <v>2</v>
      </c>
      <c r="CS7" s="744"/>
      <c r="CT7" s="744"/>
      <c r="CU7" s="744"/>
      <c r="CV7" s="745"/>
      <c r="CW7" s="743" t="s">
        <v>554</v>
      </c>
      <c r="CX7" s="744"/>
      <c r="CY7" s="744"/>
      <c r="CZ7" s="744"/>
      <c r="DA7" s="745"/>
      <c r="DB7" s="743" t="s">
        <v>554</v>
      </c>
      <c r="DC7" s="744"/>
      <c r="DD7" s="744"/>
      <c r="DE7" s="744"/>
      <c r="DF7" s="745"/>
      <c r="DG7" s="743" t="s">
        <v>554</v>
      </c>
      <c r="DH7" s="744"/>
      <c r="DI7" s="744"/>
      <c r="DJ7" s="744"/>
      <c r="DK7" s="745"/>
      <c r="DL7" s="743" t="s">
        <v>554</v>
      </c>
      <c r="DM7" s="744"/>
      <c r="DN7" s="744"/>
      <c r="DO7" s="744"/>
      <c r="DP7" s="745"/>
      <c r="DQ7" s="743" t="s">
        <v>554</v>
      </c>
      <c r="DR7" s="744"/>
      <c r="DS7" s="744"/>
      <c r="DT7" s="744"/>
      <c r="DU7" s="745"/>
      <c r="DV7" s="746"/>
      <c r="DW7" s="747"/>
      <c r="DX7" s="747"/>
      <c r="DY7" s="747"/>
      <c r="DZ7" s="748"/>
      <c r="EA7" s="234"/>
    </row>
    <row r="8" spans="1:131" s="235" customFormat="1" ht="26.25" customHeight="1" x14ac:dyDescent="0.2">
      <c r="A8" s="238">
        <v>2</v>
      </c>
      <c r="B8" s="780" t="s">
        <v>374</v>
      </c>
      <c r="C8" s="781"/>
      <c r="D8" s="781"/>
      <c r="E8" s="781"/>
      <c r="F8" s="781"/>
      <c r="G8" s="781"/>
      <c r="H8" s="781"/>
      <c r="I8" s="781"/>
      <c r="J8" s="781"/>
      <c r="K8" s="781"/>
      <c r="L8" s="781"/>
      <c r="M8" s="781"/>
      <c r="N8" s="781"/>
      <c r="O8" s="781"/>
      <c r="P8" s="782"/>
      <c r="Q8" s="783">
        <v>148</v>
      </c>
      <c r="R8" s="784"/>
      <c r="S8" s="784"/>
      <c r="T8" s="784"/>
      <c r="U8" s="784"/>
      <c r="V8" s="784">
        <v>148</v>
      </c>
      <c r="W8" s="784"/>
      <c r="X8" s="784"/>
      <c r="Y8" s="784"/>
      <c r="Z8" s="784"/>
      <c r="AA8" s="784">
        <v>0</v>
      </c>
      <c r="AB8" s="784"/>
      <c r="AC8" s="784"/>
      <c r="AD8" s="784"/>
      <c r="AE8" s="785"/>
      <c r="AF8" s="786">
        <v>0</v>
      </c>
      <c r="AG8" s="787"/>
      <c r="AH8" s="787"/>
      <c r="AI8" s="787"/>
      <c r="AJ8" s="788"/>
      <c r="AK8" s="769" t="s">
        <v>556</v>
      </c>
      <c r="AL8" s="770"/>
      <c r="AM8" s="770"/>
      <c r="AN8" s="770"/>
      <c r="AO8" s="770"/>
      <c r="AP8" s="770" t="s">
        <v>556</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188</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1500</v>
      </c>
      <c r="R28" s="823"/>
      <c r="S28" s="823"/>
      <c r="T28" s="823"/>
      <c r="U28" s="823"/>
      <c r="V28" s="823">
        <v>1483</v>
      </c>
      <c r="W28" s="823"/>
      <c r="X28" s="823"/>
      <c r="Y28" s="823"/>
      <c r="Z28" s="823"/>
      <c r="AA28" s="823">
        <v>17</v>
      </c>
      <c r="AB28" s="823"/>
      <c r="AC28" s="823"/>
      <c r="AD28" s="823"/>
      <c r="AE28" s="824"/>
      <c r="AF28" s="825">
        <v>17</v>
      </c>
      <c r="AG28" s="823"/>
      <c r="AH28" s="823"/>
      <c r="AI28" s="823"/>
      <c r="AJ28" s="826"/>
      <c r="AK28" s="827" t="s">
        <v>554</v>
      </c>
      <c r="AL28" s="828"/>
      <c r="AM28" s="828"/>
      <c r="AN28" s="828"/>
      <c r="AO28" s="828"/>
      <c r="AP28" s="828" t="s">
        <v>554</v>
      </c>
      <c r="AQ28" s="828"/>
      <c r="AR28" s="828"/>
      <c r="AS28" s="828"/>
      <c r="AT28" s="828"/>
      <c r="AU28" s="828" t="s">
        <v>554</v>
      </c>
      <c r="AV28" s="828"/>
      <c r="AW28" s="828"/>
      <c r="AX28" s="828"/>
      <c r="AY28" s="828"/>
      <c r="AZ28" s="829" t="s">
        <v>554</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1438</v>
      </c>
      <c r="R29" s="784"/>
      <c r="S29" s="784"/>
      <c r="T29" s="784"/>
      <c r="U29" s="784"/>
      <c r="V29" s="784">
        <v>1399</v>
      </c>
      <c r="W29" s="784"/>
      <c r="X29" s="784"/>
      <c r="Y29" s="784"/>
      <c r="Z29" s="784"/>
      <c r="AA29" s="784">
        <v>39</v>
      </c>
      <c r="AB29" s="784"/>
      <c r="AC29" s="784"/>
      <c r="AD29" s="784"/>
      <c r="AE29" s="785"/>
      <c r="AF29" s="786">
        <v>39</v>
      </c>
      <c r="AG29" s="787"/>
      <c r="AH29" s="787"/>
      <c r="AI29" s="787"/>
      <c r="AJ29" s="788"/>
      <c r="AK29" s="834" t="s">
        <v>554</v>
      </c>
      <c r="AL29" s="830"/>
      <c r="AM29" s="830"/>
      <c r="AN29" s="830"/>
      <c r="AO29" s="830"/>
      <c r="AP29" s="830" t="s">
        <v>554</v>
      </c>
      <c r="AQ29" s="830"/>
      <c r="AR29" s="830"/>
      <c r="AS29" s="830"/>
      <c r="AT29" s="830"/>
      <c r="AU29" s="830" t="s">
        <v>554</v>
      </c>
      <c r="AV29" s="830"/>
      <c r="AW29" s="830"/>
      <c r="AX29" s="830"/>
      <c r="AY29" s="830"/>
      <c r="AZ29" s="831" t="s">
        <v>554</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213</v>
      </c>
      <c r="R30" s="784"/>
      <c r="S30" s="784"/>
      <c r="T30" s="784"/>
      <c r="U30" s="784"/>
      <c r="V30" s="784">
        <v>209</v>
      </c>
      <c r="W30" s="784"/>
      <c r="X30" s="784"/>
      <c r="Y30" s="784"/>
      <c r="Z30" s="784"/>
      <c r="AA30" s="784">
        <v>4</v>
      </c>
      <c r="AB30" s="784"/>
      <c r="AC30" s="784"/>
      <c r="AD30" s="784"/>
      <c r="AE30" s="785"/>
      <c r="AF30" s="786">
        <v>4</v>
      </c>
      <c r="AG30" s="787"/>
      <c r="AH30" s="787"/>
      <c r="AI30" s="787"/>
      <c r="AJ30" s="788"/>
      <c r="AK30" s="834" t="s">
        <v>554</v>
      </c>
      <c r="AL30" s="830"/>
      <c r="AM30" s="830"/>
      <c r="AN30" s="830"/>
      <c r="AO30" s="830"/>
      <c r="AP30" s="830" t="s">
        <v>554</v>
      </c>
      <c r="AQ30" s="830"/>
      <c r="AR30" s="830"/>
      <c r="AS30" s="830"/>
      <c r="AT30" s="830"/>
      <c r="AU30" s="830" t="s">
        <v>554</v>
      </c>
      <c r="AV30" s="830"/>
      <c r="AW30" s="830"/>
      <c r="AX30" s="830"/>
      <c r="AY30" s="830"/>
      <c r="AZ30" s="831" t="s">
        <v>554</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391</v>
      </c>
      <c r="C31" s="781"/>
      <c r="D31" s="781"/>
      <c r="E31" s="781"/>
      <c r="F31" s="781"/>
      <c r="G31" s="781"/>
      <c r="H31" s="781"/>
      <c r="I31" s="781"/>
      <c r="J31" s="781"/>
      <c r="K31" s="781"/>
      <c r="L31" s="781"/>
      <c r="M31" s="781"/>
      <c r="N31" s="781"/>
      <c r="O31" s="781"/>
      <c r="P31" s="782"/>
      <c r="Q31" s="783">
        <v>353</v>
      </c>
      <c r="R31" s="784"/>
      <c r="S31" s="784"/>
      <c r="T31" s="784"/>
      <c r="U31" s="784"/>
      <c r="V31" s="784">
        <v>342</v>
      </c>
      <c r="W31" s="784"/>
      <c r="X31" s="784"/>
      <c r="Y31" s="784"/>
      <c r="Z31" s="784"/>
      <c r="AA31" s="784">
        <v>11</v>
      </c>
      <c r="AB31" s="784"/>
      <c r="AC31" s="784"/>
      <c r="AD31" s="784"/>
      <c r="AE31" s="785"/>
      <c r="AF31" s="786">
        <v>811</v>
      </c>
      <c r="AG31" s="787"/>
      <c r="AH31" s="787"/>
      <c r="AI31" s="787"/>
      <c r="AJ31" s="788"/>
      <c r="AK31" s="834">
        <v>1</v>
      </c>
      <c r="AL31" s="830"/>
      <c r="AM31" s="830"/>
      <c r="AN31" s="830"/>
      <c r="AO31" s="830"/>
      <c r="AP31" s="830">
        <v>2066</v>
      </c>
      <c r="AQ31" s="830"/>
      <c r="AR31" s="830"/>
      <c r="AS31" s="830"/>
      <c r="AT31" s="830"/>
      <c r="AU31" s="830">
        <v>6</v>
      </c>
      <c r="AV31" s="830"/>
      <c r="AW31" s="830"/>
      <c r="AX31" s="830"/>
      <c r="AY31" s="830"/>
      <c r="AZ31" s="831" t="s">
        <v>554</v>
      </c>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393</v>
      </c>
      <c r="C32" s="781"/>
      <c r="D32" s="781"/>
      <c r="E32" s="781"/>
      <c r="F32" s="781"/>
      <c r="G32" s="781"/>
      <c r="H32" s="781"/>
      <c r="I32" s="781"/>
      <c r="J32" s="781"/>
      <c r="K32" s="781"/>
      <c r="L32" s="781"/>
      <c r="M32" s="781"/>
      <c r="N32" s="781"/>
      <c r="O32" s="781"/>
      <c r="P32" s="782"/>
      <c r="Q32" s="783">
        <v>344</v>
      </c>
      <c r="R32" s="784"/>
      <c r="S32" s="784"/>
      <c r="T32" s="784"/>
      <c r="U32" s="784"/>
      <c r="V32" s="784">
        <v>466</v>
      </c>
      <c r="W32" s="784"/>
      <c r="X32" s="784"/>
      <c r="Y32" s="784"/>
      <c r="Z32" s="784"/>
      <c r="AA32" s="784">
        <v>-122</v>
      </c>
      <c r="AB32" s="784"/>
      <c r="AC32" s="784"/>
      <c r="AD32" s="784"/>
      <c r="AE32" s="785"/>
      <c r="AF32" s="786">
        <v>75</v>
      </c>
      <c r="AG32" s="787"/>
      <c r="AH32" s="787"/>
      <c r="AI32" s="787"/>
      <c r="AJ32" s="788"/>
      <c r="AK32" s="834">
        <v>231</v>
      </c>
      <c r="AL32" s="830"/>
      <c r="AM32" s="830"/>
      <c r="AN32" s="830"/>
      <c r="AO32" s="830"/>
      <c r="AP32" s="830">
        <v>4530</v>
      </c>
      <c r="AQ32" s="830"/>
      <c r="AR32" s="830"/>
      <c r="AS32" s="830"/>
      <c r="AT32" s="830"/>
      <c r="AU32" s="830">
        <v>4222</v>
      </c>
      <c r="AV32" s="830"/>
      <c r="AW32" s="830"/>
      <c r="AX32" s="830"/>
      <c r="AY32" s="830"/>
      <c r="AZ32" s="831" t="s">
        <v>554</v>
      </c>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394</v>
      </c>
      <c r="C33" s="781"/>
      <c r="D33" s="781"/>
      <c r="E33" s="781"/>
      <c r="F33" s="781"/>
      <c r="G33" s="781"/>
      <c r="H33" s="781"/>
      <c r="I33" s="781"/>
      <c r="J33" s="781"/>
      <c r="K33" s="781"/>
      <c r="L33" s="781"/>
      <c r="M33" s="781"/>
      <c r="N33" s="781"/>
      <c r="O33" s="781"/>
      <c r="P33" s="782"/>
      <c r="Q33" s="783">
        <v>0</v>
      </c>
      <c r="R33" s="784"/>
      <c r="S33" s="784"/>
      <c r="T33" s="784"/>
      <c r="U33" s="784"/>
      <c r="V33" s="784">
        <v>0</v>
      </c>
      <c r="W33" s="784"/>
      <c r="X33" s="784"/>
      <c r="Y33" s="784"/>
      <c r="Z33" s="784"/>
      <c r="AA33" s="784">
        <v>0</v>
      </c>
      <c r="AB33" s="784"/>
      <c r="AC33" s="784"/>
      <c r="AD33" s="784"/>
      <c r="AE33" s="785"/>
      <c r="AF33" s="786">
        <v>102</v>
      </c>
      <c r="AG33" s="787"/>
      <c r="AH33" s="787"/>
      <c r="AI33" s="787"/>
      <c r="AJ33" s="788"/>
      <c r="AK33" s="834" t="s">
        <v>554</v>
      </c>
      <c r="AL33" s="830"/>
      <c r="AM33" s="830"/>
      <c r="AN33" s="830"/>
      <c r="AO33" s="830"/>
      <c r="AP33" s="830" t="s">
        <v>554</v>
      </c>
      <c r="AQ33" s="830"/>
      <c r="AR33" s="830"/>
      <c r="AS33" s="830"/>
      <c r="AT33" s="830"/>
      <c r="AU33" s="830" t="s">
        <v>554</v>
      </c>
      <c r="AV33" s="830"/>
      <c r="AW33" s="830"/>
      <c r="AX33" s="830"/>
      <c r="AY33" s="830"/>
      <c r="AZ33" s="831" t="s">
        <v>554</v>
      </c>
      <c r="BA33" s="831"/>
      <c r="BB33" s="831"/>
      <c r="BC33" s="831"/>
      <c r="BD33" s="831"/>
      <c r="BE33" s="832" t="s">
        <v>392</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1048</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547</v>
      </c>
      <c r="C68" s="870"/>
      <c r="D68" s="870"/>
      <c r="E68" s="870"/>
      <c r="F68" s="870"/>
      <c r="G68" s="870"/>
      <c r="H68" s="870"/>
      <c r="I68" s="870"/>
      <c r="J68" s="870"/>
      <c r="K68" s="870"/>
      <c r="L68" s="870"/>
      <c r="M68" s="870"/>
      <c r="N68" s="870"/>
      <c r="O68" s="870"/>
      <c r="P68" s="871"/>
      <c r="Q68" s="872">
        <v>207</v>
      </c>
      <c r="R68" s="866"/>
      <c r="S68" s="866"/>
      <c r="T68" s="866"/>
      <c r="U68" s="866"/>
      <c r="V68" s="866">
        <v>188</v>
      </c>
      <c r="W68" s="866"/>
      <c r="X68" s="866"/>
      <c r="Y68" s="866"/>
      <c r="Z68" s="866"/>
      <c r="AA68" s="866">
        <v>19</v>
      </c>
      <c r="AB68" s="866"/>
      <c r="AC68" s="866"/>
      <c r="AD68" s="866"/>
      <c r="AE68" s="866"/>
      <c r="AF68" s="866">
        <v>11</v>
      </c>
      <c r="AG68" s="866"/>
      <c r="AH68" s="866"/>
      <c r="AI68" s="866"/>
      <c r="AJ68" s="866"/>
      <c r="AK68" s="866" t="s">
        <v>554</v>
      </c>
      <c r="AL68" s="866"/>
      <c r="AM68" s="866"/>
      <c r="AN68" s="866"/>
      <c r="AO68" s="866"/>
      <c r="AP68" s="866" t="s">
        <v>554</v>
      </c>
      <c r="AQ68" s="866"/>
      <c r="AR68" s="866"/>
      <c r="AS68" s="866"/>
      <c r="AT68" s="866"/>
      <c r="AU68" s="866" t="s">
        <v>554</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548</v>
      </c>
      <c r="C69" s="874"/>
      <c r="D69" s="874"/>
      <c r="E69" s="874"/>
      <c r="F69" s="874"/>
      <c r="G69" s="874"/>
      <c r="H69" s="874"/>
      <c r="I69" s="874"/>
      <c r="J69" s="874"/>
      <c r="K69" s="874"/>
      <c r="L69" s="874"/>
      <c r="M69" s="874"/>
      <c r="N69" s="874"/>
      <c r="O69" s="874"/>
      <c r="P69" s="875"/>
      <c r="Q69" s="876">
        <v>958</v>
      </c>
      <c r="R69" s="830"/>
      <c r="S69" s="830"/>
      <c r="T69" s="830"/>
      <c r="U69" s="830"/>
      <c r="V69" s="830">
        <v>927</v>
      </c>
      <c r="W69" s="830"/>
      <c r="X69" s="830"/>
      <c r="Y69" s="830"/>
      <c r="Z69" s="830"/>
      <c r="AA69" s="830">
        <v>31</v>
      </c>
      <c r="AB69" s="830"/>
      <c r="AC69" s="830"/>
      <c r="AD69" s="830"/>
      <c r="AE69" s="830"/>
      <c r="AF69" s="830">
        <v>31</v>
      </c>
      <c r="AG69" s="830"/>
      <c r="AH69" s="830"/>
      <c r="AI69" s="830"/>
      <c r="AJ69" s="830"/>
      <c r="AK69" s="830" t="s">
        <v>554</v>
      </c>
      <c r="AL69" s="830"/>
      <c r="AM69" s="830"/>
      <c r="AN69" s="830"/>
      <c r="AO69" s="830"/>
      <c r="AP69" s="830">
        <v>63</v>
      </c>
      <c r="AQ69" s="830"/>
      <c r="AR69" s="830"/>
      <c r="AS69" s="830"/>
      <c r="AT69" s="830"/>
      <c r="AU69" s="830">
        <v>22</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549</v>
      </c>
      <c r="C70" s="874"/>
      <c r="D70" s="874"/>
      <c r="E70" s="874"/>
      <c r="F70" s="874"/>
      <c r="G70" s="874"/>
      <c r="H70" s="874"/>
      <c r="I70" s="874"/>
      <c r="J70" s="874"/>
      <c r="K70" s="874"/>
      <c r="L70" s="874"/>
      <c r="M70" s="874"/>
      <c r="N70" s="874"/>
      <c r="O70" s="874"/>
      <c r="P70" s="875"/>
      <c r="Q70" s="876">
        <v>17</v>
      </c>
      <c r="R70" s="830"/>
      <c r="S70" s="830"/>
      <c r="T70" s="830"/>
      <c r="U70" s="830"/>
      <c r="V70" s="830">
        <v>16</v>
      </c>
      <c r="W70" s="830"/>
      <c r="X70" s="830"/>
      <c r="Y70" s="830"/>
      <c r="Z70" s="830"/>
      <c r="AA70" s="830">
        <v>1</v>
      </c>
      <c r="AB70" s="830"/>
      <c r="AC70" s="830"/>
      <c r="AD70" s="830"/>
      <c r="AE70" s="830"/>
      <c r="AF70" s="830">
        <v>1</v>
      </c>
      <c r="AG70" s="830"/>
      <c r="AH70" s="830"/>
      <c r="AI70" s="830"/>
      <c r="AJ70" s="830"/>
      <c r="AK70" s="830" t="s">
        <v>554</v>
      </c>
      <c r="AL70" s="830"/>
      <c r="AM70" s="830"/>
      <c r="AN70" s="830"/>
      <c r="AO70" s="830"/>
      <c r="AP70" s="830" t="s">
        <v>554</v>
      </c>
      <c r="AQ70" s="830"/>
      <c r="AR70" s="830"/>
      <c r="AS70" s="830"/>
      <c r="AT70" s="830"/>
      <c r="AU70" s="830" t="s">
        <v>554</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550</v>
      </c>
      <c r="C71" s="874"/>
      <c r="D71" s="874"/>
      <c r="E71" s="874"/>
      <c r="F71" s="874"/>
      <c r="G71" s="874"/>
      <c r="H71" s="874"/>
      <c r="I71" s="874"/>
      <c r="J71" s="874"/>
      <c r="K71" s="874"/>
      <c r="L71" s="874"/>
      <c r="M71" s="874"/>
      <c r="N71" s="874"/>
      <c r="O71" s="874"/>
      <c r="P71" s="875"/>
      <c r="Q71" s="876">
        <v>11414</v>
      </c>
      <c r="R71" s="830"/>
      <c r="S71" s="830"/>
      <c r="T71" s="830"/>
      <c r="U71" s="830"/>
      <c r="V71" s="830">
        <v>7873</v>
      </c>
      <c r="W71" s="830"/>
      <c r="X71" s="830"/>
      <c r="Y71" s="830"/>
      <c r="Z71" s="830"/>
      <c r="AA71" s="830">
        <v>3541</v>
      </c>
      <c r="AB71" s="830"/>
      <c r="AC71" s="830"/>
      <c r="AD71" s="830"/>
      <c r="AE71" s="830"/>
      <c r="AF71" s="830">
        <v>3541</v>
      </c>
      <c r="AG71" s="830"/>
      <c r="AH71" s="830"/>
      <c r="AI71" s="830"/>
      <c r="AJ71" s="830"/>
      <c r="AK71" s="830" t="s">
        <v>554</v>
      </c>
      <c r="AL71" s="830"/>
      <c r="AM71" s="830"/>
      <c r="AN71" s="830"/>
      <c r="AO71" s="830"/>
      <c r="AP71" s="830" t="s">
        <v>554</v>
      </c>
      <c r="AQ71" s="830"/>
      <c r="AR71" s="830"/>
      <c r="AS71" s="830"/>
      <c r="AT71" s="830"/>
      <c r="AU71" s="830" t="s">
        <v>554</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551</v>
      </c>
      <c r="C72" s="874"/>
      <c r="D72" s="874"/>
      <c r="E72" s="874"/>
      <c r="F72" s="874"/>
      <c r="G72" s="874"/>
      <c r="H72" s="874"/>
      <c r="I72" s="874"/>
      <c r="J72" s="874"/>
      <c r="K72" s="874"/>
      <c r="L72" s="874"/>
      <c r="M72" s="874"/>
      <c r="N72" s="874"/>
      <c r="O72" s="874"/>
      <c r="P72" s="875"/>
      <c r="Q72" s="876">
        <v>12</v>
      </c>
      <c r="R72" s="830"/>
      <c r="S72" s="830"/>
      <c r="T72" s="830"/>
      <c r="U72" s="830"/>
      <c r="V72" s="830">
        <v>11</v>
      </c>
      <c r="W72" s="830"/>
      <c r="X72" s="830"/>
      <c r="Y72" s="830"/>
      <c r="Z72" s="830"/>
      <c r="AA72" s="830">
        <v>1</v>
      </c>
      <c r="AB72" s="830"/>
      <c r="AC72" s="830"/>
      <c r="AD72" s="830"/>
      <c r="AE72" s="830"/>
      <c r="AF72" s="830">
        <v>1</v>
      </c>
      <c r="AG72" s="830"/>
      <c r="AH72" s="830"/>
      <c r="AI72" s="830"/>
      <c r="AJ72" s="830"/>
      <c r="AK72" s="830" t="s">
        <v>554</v>
      </c>
      <c r="AL72" s="830"/>
      <c r="AM72" s="830"/>
      <c r="AN72" s="830"/>
      <c r="AO72" s="830"/>
      <c r="AP72" s="830" t="s">
        <v>554</v>
      </c>
      <c r="AQ72" s="830"/>
      <c r="AR72" s="830"/>
      <c r="AS72" s="830"/>
      <c r="AT72" s="830"/>
      <c r="AU72" s="830" t="s">
        <v>554</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552</v>
      </c>
      <c r="C73" s="874"/>
      <c r="D73" s="874"/>
      <c r="E73" s="874"/>
      <c r="F73" s="874"/>
      <c r="G73" s="874"/>
      <c r="H73" s="874"/>
      <c r="I73" s="874"/>
      <c r="J73" s="874"/>
      <c r="K73" s="874"/>
      <c r="L73" s="874"/>
      <c r="M73" s="874"/>
      <c r="N73" s="874"/>
      <c r="O73" s="874"/>
      <c r="P73" s="875"/>
      <c r="Q73" s="876">
        <v>684</v>
      </c>
      <c r="R73" s="830"/>
      <c r="S73" s="830"/>
      <c r="T73" s="830"/>
      <c r="U73" s="830"/>
      <c r="V73" s="830">
        <v>181</v>
      </c>
      <c r="W73" s="830"/>
      <c r="X73" s="830"/>
      <c r="Y73" s="830"/>
      <c r="Z73" s="830"/>
      <c r="AA73" s="830">
        <v>503</v>
      </c>
      <c r="AB73" s="830"/>
      <c r="AC73" s="830"/>
      <c r="AD73" s="830"/>
      <c r="AE73" s="830"/>
      <c r="AF73" s="830">
        <v>503</v>
      </c>
      <c r="AG73" s="830"/>
      <c r="AH73" s="830"/>
      <c r="AI73" s="830"/>
      <c r="AJ73" s="830"/>
      <c r="AK73" s="830" t="s">
        <v>554</v>
      </c>
      <c r="AL73" s="830"/>
      <c r="AM73" s="830"/>
      <c r="AN73" s="830"/>
      <c r="AO73" s="830"/>
      <c r="AP73" s="830" t="s">
        <v>554</v>
      </c>
      <c r="AQ73" s="830"/>
      <c r="AR73" s="830"/>
      <c r="AS73" s="830"/>
      <c r="AT73" s="830"/>
      <c r="AU73" s="830" t="s">
        <v>554</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553</v>
      </c>
      <c r="C74" s="874"/>
      <c r="D74" s="874"/>
      <c r="E74" s="874"/>
      <c r="F74" s="874"/>
      <c r="G74" s="874"/>
      <c r="H74" s="874"/>
      <c r="I74" s="874"/>
      <c r="J74" s="874"/>
      <c r="K74" s="874"/>
      <c r="L74" s="874"/>
      <c r="M74" s="874"/>
      <c r="N74" s="874"/>
      <c r="O74" s="874"/>
      <c r="P74" s="875"/>
      <c r="Q74" s="876">
        <v>871279</v>
      </c>
      <c r="R74" s="830"/>
      <c r="S74" s="830"/>
      <c r="T74" s="830"/>
      <c r="U74" s="830"/>
      <c r="V74" s="830">
        <v>850651</v>
      </c>
      <c r="W74" s="830"/>
      <c r="X74" s="830"/>
      <c r="Y74" s="830"/>
      <c r="Z74" s="830"/>
      <c r="AA74" s="830">
        <v>20628</v>
      </c>
      <c r="AB74" s="830"/>
      <c r="AC74" s="830"/>
      <c r="AD74" s="830"/>
      <c r="AE74" s="830"/>
      <c r="AF74" s="830">
        <v>20628</v>
      </c>
      <c r="AG74" s="830"/>
      <c r="AH74" s="830"/>
      <c r="AI74" s="830"/>
      <c r="AJ74" s="830"/>
      <c r="AK74" s="830">
        <v>10502</v>
      </c>
      <c r="AL74" s="830"/>
      <c r="AM74" s="830"/>
      <c r="AN74" s="830"/>
      <c r="AO74" s="830"/>
      <c r="AP74" s="830" t="s">
        <v>554</v>
      </c>
      <c r="AQ74" s="830"/>
      <c r="AR74" s="830"/>
      <c r="AS74" s="830"/>
      <c r="AT74" s="830"/>
      <c r="AU74" s="830" t="s">
        <v>554</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30"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603236</v>
      </c>
      <c r="AB110" s="900"/>
      <c r="AC110" s="900"/>
      <c r="AD110" s="900"/>
      <c r="AE110" s="901"/>
      <c r="AF110" s="902">
        <v>593419</v>
      </c>
      <c r="AG110" s="900"/>
      <c r="AH110" s="900"/>
      <c r="AI110" s="900"/>
      <c r="AJ110" s="901"/>
      <c r="AK110" s="902">
        <v>596106</v>
      </c>
      <c r="AL110" s="900"/>
      <c r="AM110" s="900"/>
      <c r="AN110" s="900"/>
      <c r="AO110" s="901"/>
      <c r="AP110" s="903">
        <v>17</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6603020</v>
      </c>
      <c r="BR110" s="931"/>
      <c r="BS110" s="931"/>
      <c r="BT110" s="931"/>
      <c r="BU110" s="931"/>
      <c r="BV110" s="931">
        <v>6512639</v>
      </c>
      <c r="BW110" s="931"/>
      <c r="BX110" s="931"/>
      <c r="BY110" s="931"/>
      <c r="BZ110" s="931"/>
      <c r="CA110" s="931">
        <v>6545076</v>
      </c>
      <c r="CB110" s="931"/>
      <c r="CC110" s="931"/>
      <c r="CD110" s="931"/>
      <c r="CE110" s="931"/>
      <c r="CF110" s="944">
        <v>186.8</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25</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3671775</v>
      </c>
      <c r="BR112" s="926"/>
      <c r="BS112" s="926"/>
      <c r="BT112" s="926"/>
      <c r="BU112" s="926"/>
      <c r="BV112" s="926">
        <v>3991030</v>
      </c>
      <c r="BW112" s="926"/>
      <c r="BX112" s="926"/>
      <c r="BY112" s="926"/>
      <c r="BZ112" s="926"/>
      <c r="CA112" s="926">
        <v>4228197</v>
      </c>
      <c r="CB112" s="926"/>
      <c r="CC112" s="926"/>
      <c r="CD112" s="926"/>
      <c r="CE112" s="926"/>
      <c r="CF112" s="920">
        <v>120.7</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162641</v>
      </c>
      <c r="AB113" s="938"/>
      <c r="AC113" s="938"/>
      <c r="AD113" s="938"/>
      <c r="AE113" s="939"/>
      <c r="AF113" s="940">
        <v>165354</v>
      </c>
      <c r="AG113" s="938"/>
      <c r="AH113" s="938"/>
      <c r="AI113" s="938"/>
      <c r="AJ113" s="939"/>
      <c r="AK113" s="940">
        <v>176760</v>
      </c>
      <c r="AL113" s="938"/>
      <c r="AM113" s="938"/>
      <c r="AN113" s="938"/>
      <c r="AO113" s="939"/>
      <c r="AP113" s="941">
        <v>5</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14848</v>
      </c>
      <c r="BR113" s="926"/>
      <c r="BS113" s="926"/>
      <c r="BT113" s="926"/>
      <c r="BU113" s="926"/>
      <c r="BV113" s="926">
        <v>12393</v>
      </c>
      <c r="BW113" s="926"/>
      <c r="BX113" s="926"/>
      <c r="BY113" s="926"/>
      <c r="BZ113" s="926"/>
      <c r="CA113" s="926">
        <v>21933</v>
      </c>
      <c r="CB113" s="926"/>
      <c r="CC113" s="926"/>
      <c r="CD113" s="926"/>
      <c r="CE113" s="926"/>
      <c r="CF113" s="920">
        <v>0.6</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8837</v>
      </c>
      <c r="AB114" s="959"/>
      <c r="AC114" s="959"/>
      <c r="AD114" s="959"/>
      <c r="AE114" s="960"/>
      <c r="AF114" s="961">
        <v>3003</v>
      </c>
      <c r="AG114" s="959"/>
      <c r="AH114" s="959"/>
      <c r="AI114" s="959"/>
      <c r="AJ114" s="960"/>
      <c r="AK114" s="961">
        <v>3010</v>
      </c>
      <c r="AL114" s="959"/>
      <c r="AM114" s="959"/>
      <c r="AN114" s="959"/>
      <c r="AO114" s="960"/>
      <c r="AP114" s="962">
        <v>0.1</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841584</v>
      </c>
      <c r="BR114" s="926"/>
      <c r="BS114" s="926"/>
      <c r="BT114" s="926"/>
      <c r="BU114" s="926"/>
      <c r="BV114" s="926">
        <v>826731</v>
      </c>
      <c r="BW114" s="926"/>
      <c r="BX114" s="926"/>
      <c r="BY114" s="926"/>
      <c r="BZ114" s="926"/>
      <c r="CA114" s="926">
        <v>861793</v>
      </c>
      <c r="CB114" s="926"/>
      <c r="CC114" s="926"/>
      <c r="CD114" s="926"/>
      <c r="CE114" s="926"/>
      <c r="CF114" s="920">
        <v>24.6</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128</v>
      </c>
      <c r="AB115" s="938"/>
      <c r="AC115" s="938"/>
      <c r="AD115" s="938"/>
      <c r="AE115" s="939"/>
      <c r="AF115" s="940">
        <v>25</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236</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775078</v>
      </c>
      <c r="AB117" s="979"/>
      <c r="AC117" s="979"/>
      <c r="AD117" s="979"/>
      <c r="AE117" s="980"/>
      <c r="AF117" s="981">
        <v>761801</v>
      </c>
      <c r="AG117" s="979"/>
      <c r="AH117" s="979"/>
      <c r="AI117" s="979"/>
      <c r="AJ117" s="980"/>
      <c r="AK117" s="981">
        <v>775876</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441</v>
      </c>
      <c r="BP119" s="1005"/>
      <c r="BQ119" s="999">
        <v>11131252</v>
      </c>
      <c r="BR119" s="1000"/>
      <c r="BS119" s="1000"/>
      <c r="BT119" s="1000"/>
      <c r="BU119" s="1000"/>
      <c r="BV119" s="1000">
        <v>11342793</v>
      </c>
      <c r="BW119" s="1000"/>
      <c r="BX119" s="1000"/>
      <c r="BY119" s="1000"/>
      <c r="BZ119" s="1000"/>
      <c r="CA119" s="1000">
        <v>11656999</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25</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2491884</v>
      </c>
      <c r="BR120" s="931"/>
      <c r="BS120" s="931"/>
      <c r="BT120" s="931"/>
      <c r="BU120" s="931"/>
      <c r="BV120" s="931">
        <v>2845788</v>
      </c>
      <c r="BW120" s="931"/>
      <c r="BX120" s="931"/>
      <c r="BY120" s="931"/>
      <c r="BZ120" s="931"/>
      <c r="CA120" s="931">
        <v>3100920</v>
      </c>
      <c r="CB120" s="931"/>
      <c r="CC120" s="931"/>
      <c r="CD120" s="931"/>
      <c r="CE120" s="931"/>
      <c r="CF120" s="944">
        <v>88.5</v>
      </c>
      <c r="CG120" s="945"/>
      <c r="CH120" s="945"/>
      <c r="CI120" s="945"/>
      <c r="CJ120" s="945"/>
      <c r="CK120" s="1006" t="s">
        <v>445</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3660705</v>
      </c>
      <c r="DH120" s="931"/>
      <c r="DI120" s="931"/>
      <c r="DJ120" s="931"/>
      <c r="DK120" s="931"/>
      <c r="DL120" s="931">
        <v>3983121</v>
      </c>
      <c r="DM120" s="931"/>
      <c r="DN120" s="931"/>
      <c r="DO120" s="931"/>
      <c r="DP120" s="931"/>
      <c r="DQ120" s="931">
        <v>4221999</v>
      </c>
      <c r="DR120" s="931"/>
      <c r="DS120" s="931"/>
      <c r="DT120" s="931"/>
      <c r="DU120" s="931"/>
      <c r="DV120" s="932">
        <v>120.5</v>
      </c>
      <c r="DW120" s="932"/>
      <c r="DX120" s="932"/>
      <c r="DY120" s="932"/>
      <c r="DZ120" s="933"/>
    </row>
    <row r="121" spans="1:130" s="230"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11070</v>
      </c>
      <c r="DH121" s="926"/>
      <c r="DI121" s="926"/>
      <c r="DJ121" s="926"/>
      <c r="DK121" s="926"/>
      <c r="DL121" s="926">
        <v>7909</v>
      </c>
      <c r="DM121" s="926"/>
      <c r="DN121" s="926"/>
      <c r="DO121" s="926"/>
      <c r="DP121" s="926"/>
      <c r="DQ121" s="926">
        <v>6198</v>
      </c>
      <c r="DR121" s="926"/>
      <c r="DS121" s="926"/>
      <c r="DT121" s="926"/>
      <c r="DU121" s="926"/>
      <c r="DV121" s="927">
        <v>0.2</v>
      </c>
      <c r="DW121" s="927"/>
      <c r="DX121" s="927"/>
      <c r="DY121" s="927"/>
      <c r="DZ121" s="928"/>
    </row>
    <row r="122" spans="1:130" s="230"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5837276</v>
      </c>
      <c r="BR122" s="1000"/>
      <c r="BS122" s="1000"/>
      <c r="BT122" s="1000"/>
      <c r="BU122" s="1000"/>
      <c r="BV122" s="1000">
        <v>5859635</v>
      </c>
      <c r="BW122" s="1000"/>
      <c r="BX122" s="1000"/>
      <c r="BY122" s="1000"/>
      <c r="BZ122" s="1000"/>
      <c r="CA122" s="1000">
        <v>6120140</v>
      </c>
      <c r="CB122" s="1000"/>
      <c r="CC122" s="1000"/>
      <c r="CD122" s="1000"/>
      <c r="CE122" s="1000"/>
      <c r="CF122" s="1017">
        <v>174.7</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449</v>
      </c>
      <c r="BP123" s="1005"/>
      <c r="BQ123" s="1063">
        <v>8329160</v>
      </c>
      <c r="BR123" s="1064"/>
      <c r="BS123" s="1064"/>
      <c r="BT123" s="1064"/>
      <c r="BU123" s="1064"/>
      <c r="BV123" s="1064">
        <v>8705423</v>
      </c>
      <c r="BW123" s="1064"/>
      <c r="BX123" s="1064"/>
      <c r="BY123" s="1064"/>
      <c r="BZ123" s="1064"/>
      <c r="CA123" s="1064">
        <v>9221060</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79.900000000000006</v>
      </c>
      <c r="BR124" s="1027"/>
      <c r="BS124" s="1027"/>
      <c r="BT124" s="1027"/>
      <c r="BU124" s="1027"/>
      <c r="BV124" s="1027">
        <v>76.8</v>
      </c>
      <c r="BW124" s="1027"/>
      <c r="BX124" s="1027"/>
      <c r="BY124" s="1027"/>
      <c r="BZ124" s="1027"/>
      <c r="CA124" s="1027">
        <v>69.5</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128</v>
      </c>
      <c r="AB126" s="959"/>
      <c r="AC126" s="959"/>
      <c r="AD126" s="959"/>
      <c r="AE126" s="960"/>
      <c r="AF126" s="961">
        <v>25</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450</v>
      </c>
      <c r="AB128" s="1046"/>
      <c r="AC128" s="1046"/>
      <c r="AD128" s="1046"/>
      <c r="AE128" s="1047"/>
      <c r="AF128" s="1048">
        <v>42</v>
      </c>
      <c r="AG128" s="1046"/>
      <c r="AH128" s="1046"/>
      <c r="AI128" s="1046"/>
      <c r="AJ128" s="1047"/>
      <c r="AK128" s="1048">
        <v>126</v>
      </c>
      <c r="AL128" s="1046"/>
      <c r="AM128" s="1046"/>
      <c r="AN128" s="1046"/>
      <c r="AO128" s="1047"/>
      <c r="AP128" s="1049"/>
      <c r="AQ128" s="1050"/>
      <c r="AR128" s="1050"/>
      <c r="AS128" s="1050"/>
      <c r="AT128" s="1051"/>
      <c r="AU128" s="232"/>
      <c r="AV128" s="232"/>
      <c r="AW128" s="232"/>
      <c r="AX128" s="896" t="s">
        <v>463</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3950646</v>
      </c>
      <c r="AB129" s="959"/>
      <c r="AC129" s="959"/>
      <c r="AD129" s="959"/>
      <c r="AE129" s="960"/>
      <c r="AF129" s="961">
        <v>3873716</v>
      </c>
      <c r="AG129" s="959"/>
      <c r="AH129" s="959"/>
      <c r="AI129" s="959"/>
      <c r="AJ129" s="960"/>
      <c r="AK129" s="961">
        <v>3931460</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445863</v>
      </c>
      <c r="AB130" s="959"/>
      <c r="AC130" s="959"/>
      <c r="AD130" s="959"/>
      <c r="AE130" s="960"/>
      <c r="AF130" s="961">
        <v>440839</v>
      </c>
      <c r="AG130" s="959"/>
      <c r="AH130" s="959"/>
      <c r="AI130" s="959"/>
      <c r="AJ130" s="960"/>
      <c r="AK130" s="961">
        <v>428155</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9.5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3504783</v>
      </c>
      <c r="AB131" s="986"/>
      <c r="AC131" s="986"/>
      <c r="AD131" s="986"/>
      <c r="AE131" s="987"/>
      <c r="AF131" s="985">
        <v>3432877</v>
      </c>
      <c r="AG131" s="986"/>
      <c r="AH131" s="986"/>
      <c r="AI131" s="986"/>
      <c r="AJ131" s="987"/>
      <c r="AK131" s="985">
        <v>3503305</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6"/>
      <c r="BF131" s="1084">
        <v>69.5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9.3804666369999996</v>
      </c>
      <c r="AB132" s="1097"/>
      <c r="AC132" s="1097"/>
      <c r="AD132" s="1097"/>
      <c r="AE132" s="1098"/>
      <c r="AF132" s="1099">
        <v>9.3484269900000001</v>
      </c>
      <c r="AG132" s="1097"/>
      <c r="AH132" s="1097"/>
      <c r="AI132" s="1097"/>
      <c r="AJ132" s="1098"/>
      <c r="AK132" s="1099">
        <v>9.9219165900000004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8.9</v>
      </c>
      <c r="AB133" s="1080"/>
      <c r="AC133" s="1080"/>
      <c r="AD133" s="1080"/>
      <c r="AE133" s="1081"/>
      <c r="AF133" s="1079">
        <v>9.1</v>
      </c>
      <c r="AG133" s="1080"/>
      <c r="AH133" s="1080"/>
      <c r="AI133" s="1080"/>
      <c r="AJ133" s="1081"/>
      <c r="AK133" s="1079">
        <v>9.5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MwdnzFCkQiw3aXLZSHhVBnGNwPWbU0AX+CXVMdCQi6vB5QPf/vwTBkG4+HxtLEblLPu+KvTfsUHiRBI9mcTFg==" saltValue="I3B/LaYm2UY3i8g5P5Xk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qbP3kx7BXj/h6WR2F1WYPyoai0GvP4MrkSeHuUMDWJlWql7JFMFBHSTGFjLFLL/pTMsSIlM562+EUrK6zUAlCQ==" saltValue="z+RNaSAYVm09BOQdn8JT2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1F1sODl2bA8Yd7gisQ2Vkdw2i30jb1uichWMdA4Pi8RZQn79r/HoFubc5kRK4u8b3VbIt5wjc3QITqYxI8UqA==" saltValue="vTQJhgqNmWMr4tiTO4T3R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AK14" sqref="AK14:AN14"/>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1241327</v>
      </c>
      <c r="AP9" s="281">
        <v>113915</v>
      </c>
      <c r="AQ9" s="282">
        <v>109056</v>
      </c>
      <c r="AR9" s="283">
        <v>4.5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14709</v>
      </c>
      <c r="AP10" s="284">
        <v>1350</v>
      </c>
      <c r="AQ10" s="285">
        <v>18467</v>
      </c>
      <c r="AR10" s="286">
        <v>-92.7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v>7654</v>
      </c>
      <c r="AP11" s="284">
        <v>702</v>
      </c>
      <c r="AQ11" s="285">
        <v>875</v>
      </c>
      <c r="AR11" s="286">
        <v>-19.8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486</v>
      </c>
      <c r="AL12" s="1117"/>
      <c r="AM12" s="1117"/>
      <c r="AN12" s="1118"/>
      <c r="AO12" s="284" t="s">
        <v>487</v>
      </c>
      <c r="AP12" s="284" t="s">
        <v>487</v>
      </c>
      <c r="AQ12" s="285" t="s">
        <v>487</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59272</v>
      </c>
      <c r="AP13" s="284">
        <v>5439</v>
      </c>
      <c r="AQ13" s="285">
        <v>4658</v>
      </c>
      <c r="AR13" s="286">
        <v>16.8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v>146</v>
      </c>
      <c r="AP14" s="284">
        <v>13</v>
      </c>
      <c r="AQ14" s="285">
        <v>1950</v>
      </c>
      <c r="AR14" s="286">
        <v>-99.3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-79465</v>
      </c>
      <c r="AP15" s="284">
        <v>-7292</v>
      </c>
      <c r="AQ15" s="285">
        <v>-7086</v>
      </c>
      <c r="AR15" s="286">
        <v>2.9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1243643</v>
      </c>
      <c r="AP16" s="284">
        <v>114127</v>
      </c>
      <c r="AQ16" s="285">
        <v>127919</v>
      </c>
      <c r="AR16" s="286">
        <v>-10.8</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9.82</v>
      </c>
      <c r="AP21" s="298">
        <v>10.82</v>
      </c>
      <c r="AQ21" s="299">
        <v>-1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96.4</v>
      </c>
      <c r="AP22" s="303">
        <v>96.9</v>
      </c>
      <c r="AQ22" s="304">
        <v>-0.5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596106</v>
      </c>
      <c r="AP32" s="312">
        <v>54704</v>
      </c>
      <c r="AQ32" s="313">
        <v>61308</v>
      </c>
      <c r="AR32" s="314">
        <v>-10.8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176760</v>
      </c>
      <c r="AP35" s="312">
        <v>16221</v>
      </c>
      <c r="AQ35" s="313">
        <v>22520</v>
      </c>
      <c r="AR35" s="314">
        <v>-28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3010</v>
      </c>
      <c r="AP36" s="312">
        <v>276</v>
      </c>
      <c r="AQ36" s="313">
        <v>5045</v>
      </c>
      <c r="AR36" s="314">
        <v>-94.5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t="s">
        <v>487</v>
      </c>
      <c r="AP37" s="312" t="s">
        <v>487</v>
      </c>
      <c r="AQ37" s="313">
        <v>526</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487</v>
      </c>
      <c r="AP38" s="315" t="s">
        <v>487</v>
      </c>
      <c r="AQ38" s="316">
        <v>11</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v>-126</v>
      </c>
      <c r="AP39" s="312">
        <v>-12</v>
      </c>
      <c r="AQ39" s="313">
        <v>-1559</v>
      </c>
      <c r="AR39" s="314">
        <v>-99.2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-428155</v>
      </c>
      <c r="AP40" s="312">
        <v>-39291</v>
      </c>
      <c r="AQ40" s="313">
        <v>-58872</v>
      </c>
      <c r="AR40" s="314">
        <v>-33.299999999999997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347595</v>
      </c>
      <c r="AP41" s="312">
        <v>31898</v>
      </c>
      <c r="AQ41" s="313">
        <v>28979</v>
      </c>
      <c r="AR41" s="314">
        <v>10.1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520209</v>
      </c>
      <c r="AN51" s="334">
        <v>43543</v>
      </c>
      <c r="AO51" s="335">
        <v>-62.6</v>
      </c>
      <c r="AP51" s="336">
        <v>93492</v>
      </c>
      <c r="AQ51" s="337">
        <v>-13.6</v>
      </c>
      <c r="AR51" s="338">
        <v>-49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308904</v>
      </c>
      <c r="AN52" s="342">
        <v>25856</v>
      </c>
      <c r="AO52" s="343">
        <v>-61.1</v>
      </c>
      <c r="AP52" s="344">
        <v>53316</v>
      </c>
      <c r="AQ52" s="345">
        <v>6</v>
      </c>
      <c r="AR52" s="346">
        <v>-67.099999999999994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996716</v>
      </c>
      <c r="AN53" s="334">
        <v>85401</v>
      </c>
      <c r="AO53" s="335">
        <v>96.1</v>
      </c>
      <c r="AP53" s="336">
        <v>94796</v>
      </c>
      <c r="AQ53" s="337">
        <v>1.4</v>
      </c>
      <c r="AR53" s="338">
        <v>94.7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698913</v>
      </c>
      <c r="AN54" s="342">
        <v>59885</v>
      </c>
      <c r="AO54" s="343">
        <v>131.6</v>
      </c>
      <c r="AP54" s="344">
        <v>55781</v>
      </c>
      <c r="AQ54" s="345">
        <v>4.5999999999999996</v>
      </c>
      <c r="AR54" s="346">
        <v>127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650197</v>
      </c>
      <c r="AN55" s="334">
        <v>56905</v>
      </c>
      <c r="AO55" s="335">
        <v>-33.4</v>
      </c>
      <c r="AP55" s="336">
        <v>85942</v>
      </c>
      <c r="AQ55" s="337">
        <v>-9.3000000000000007</v>
      </c>
      <c r="AR55" s="338">
        <v>-24.1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324523</v>
      </c>
      <c r="AN56" s="342">
        <v>28402</v>
      </c>
      <c r="AO56" s="343">
        <v>-52.6</v>
      </c>
      <c r="AP56" s="344">
        <v>48630</v>
      </c>
      <c r="AQ56" s="345">
        <v>-12.8</v>
      </c>
      <c r="AR56" s="346">
        <v>-39.799999999999997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585729</v>
      </c>
      <c r="AN57" s="334">
        <v>52678</v>
      </c>
      <c r="AO57" s="335">
        <v>-7.4</v>
      </c>
      <c r="AP57" s="336">
        <v>95007</v>
      </c>
      <c r="AQ57" s="337">
        <v>10.5</v>
      </c>
      <c r="AR57" s="338">
        <v>-17.899999999999999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423506</v>
      </c>
      <c r="AN58" s="342">
        <v>38088</v>
      </c>
      <c r="AO58" s="343">
        <v>34.1</v>
      </c>
      <c r="AP58" s="344">
        <v>48509</v>
      </c>
      <c r="AQ58" s="345">
        <v>-0.2</v>
      </c>
      <c r="AR58" s="346">
        <v>34.299999999999997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656590</v>
      </c>
      <c r="AN59" s="334">
        <v>60254</v>
      </c>
      <c r="AO59" s="335">
        <v>14.4</v>
      </c>
      <c r="AP59" s="336">
        <v>98176</v>
      </c>
      <c r="AQ59" s="337">
        <v>3.3</v>
      </c>
      <c r="AR59" s="338">
        <v>11.1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524281</v>
      </c>
      <c r="AN60" s="342">
        <v>48112</v>
      </c>
      <c r="AO60" s="343">
        <v>26.3</v>
      </c>
      <c r="AP60" s="344">
        <v>58489</v>
      </c>
      <c r="AQ60" s="345">
        <v>20.6</v>
      </c>
      <c r="AR60" s="346">
        <v>5.7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681888</v>
      </c>
      <c r="AN61" s="349">
        <v>59756</v>
      </c>
      <c r="AO61" s="350">
        <v>1.4</v>
      </c>
      <c r="AP61" s="351">
        <v>93483</v>
      </c>
      <c r="AQ61" s="352">
        <v>-1.5</v>
      </c>
      <c r="AR61" s="338">
        <v>2.9</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456025</v>
      </c>
      <c r="AN62" s="342">
        <v>40069</v>
      </c>
      <c r="AO62" s="343">
        <v>15.7</v>
      </c>
      <c r="AP62" s="344">
        <v>52945</v>
      </c>
      <c r="AQ62" s="345">
        <v>3.6</v>
      </c>
      <c r="AR62" s="346">
        <v>12.1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iYYFh3iNA8x8mN0MCa5VmLZ+Z3nIJFKY99IKaSG3/LoREBGJOS7kPxhAS4LxpPUmojkP02s9UGjmGbc77am8Yw==" saltValue="VUO5puwpuKjXVjS7ogp16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5" zoomScale="85" zoomScaleNormal="8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0" spans="125:125" ht="13.5" hidden="1" customHeight="1" x14ac:dyDescent="0.2"/>
    <row r="121" spans="125:125" ht="13.5" hidden="1" customHeight="1" x14ac:dyDescent="0.2">
      <c r="DU121" s="259"/>
    </row>
  </sheetData>
  <sheetProtection algorithmName="SHA-512" hashValue="lh/1xpb5jElqP1zMXEeiVPGzksvbIaAlp5cOcZuG89rrTjhC+ik2Bk39qNQwbeZYXPDbJ+6f/SbcQrSrsqZMBQ==" saltValue="EQTb+SAGB2psX+ajsc1W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73" zoomScaleNormal="73"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H5Rg+wFYH7ocoFMhjyUzsEzODQFAO49+rw59thw4eXlLtZoUvFW72QZ2rV1QM92WCRXj67h9uBpUNu/gGAc6Jw==" saltValue="18yui+gxd6YtTlEfI2Lm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3" zoomScaleNormal="53" zoomScaleSheetLayoutView="100" workbookViewId="0">
      <selection activeCell="G50" sqref="F50:G1048576"/>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17.940000000000001</v>
      </c>
      <c r="G47" s="12">
        <v>17.260000000000002</v>
      </c>
      <c r="H47" s="12">
        <v>22.27</v>
      </c>
      <c r="I47" s="12">
        <v>23.64</v>
      </c>
      <c r="J47" s="13">
        <v>23.3</v>
      </c>
    </row>
    <row r="48" spans="2:10" ht="57.75" customHeight="1" x14ac:dyDescent="0.2">
      <c r="B48" s="14"/>
      <c r="C48" s="1141" t="s">
        <v>4</v>
      </c>
      <c r="D48" s="1141"/>
      <c r="E48" s="1142"/>
      <c r="F48" s="15">
        <v>1.48</v>
      </c>
      <c r="G48" s="16">
        <v>4.07</v>
      </c>
      <c r="H48" s="16">
        <v>3.81</v>
      </c>
      <c r="I48" s="16">
        <v>6.39</v>
      </c>
      <c r="J48" s="17">
        <v>4.78</v>
      </c>
    </row>
    <row r="49" spans="2:10" ht="57.75" customHeight="1" thickBot="1" x14ac:dyDescent="0.25">
      <c r="B49" s="18"/>
      <c r="C49" s="1143" t="s">
        <v>5</v>
      </c>
      <c r="D49" s="1143"/>
      <c r="E49" s="1144"/>
      <c r="F49" s="19" t="s">
        <v>530</v>
      </c>
      <c r="G49" s="20">
        <v>2.67</v>
      </c>
      <c r="H49" s="20">
        <v>6.01</v>
      </c>
      <c r="I49" s="20">
        <v>3.44</v>
      </c>
      <c r="J49" s="21" t="s">
        <v>531</v>
      </c>
    </row>
    <row r="50" spans="2:10" ht="13.2" x14ac:dyDescent="0.2"/>
  </sheetData>
  <sheetProtection algorithmName="SHA-512" hashValue="mCOZeq1uDZwUzXpjXVQpURD/Q17jFmkh8lbW5S1hxssf6CA8pWex0/4zcyB95R0PlABmZRLTPYhrOmzLWbWSKA==" saltValue="VefH6pxt2OiuPiamZbLt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2025-03-14T06:46:13Z</cp:lastPrinted>
  <dcterms:created xsi:type="dcterms:W3CDTF">2025-02-19T03:41:37Z</dcterms:created>
  <dcterms:modified xsi:type="dcterms:W3CDTF">2025-03-14T06:52:41Z</dcterms:modified>
  <cp:category/>
</cp:coreProperties>
</file>