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5_HP更新\"/>
    </mc:Choice>
  </mc:AlternateContent>
  <xr:revisionPtr revIDLastSave="0" documentId="13_ncr:1_{C158A527-0D9C-43E8-B831-447EA5CB071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AM36" i="10" s="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<sst xmlns="http://schemas.openxmlformats.org/spreadsheetml/2006/main" count="1089" uniqueCount="567">
  <si>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</si>
  <si>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</si>
  <si>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</si>
  <si>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</si>
  <si>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</si>
  <si>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</si>
  <si>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</si>
  <si>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</si>
  <si>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</si>
  <si>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</si>
  <si>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</si>
  <si>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</si>
  <si>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</si>
  <si>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</si>
  <si>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</si>
  <si>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</si>
  <si>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</si>
  <si>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</si>
  <si>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</si>
  <si>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</si>
  <si>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</si>
  <si>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</si>
  <si>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</si>
  <si>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</si>
  <si>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</si>
  <si>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</si>
  <si>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</si>
  <si>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</si>
  <si>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</si>
  <si>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</si>
  <si>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</si>
  <si>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</si>
  <si>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</si>
  <si>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</si>
  <si>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</si>
  <si>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</si>
  <si>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</si>
  <si>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</si>
  <si>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</si>
  <si>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</si>
  <si>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</si>
  <si>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</si>
  <si>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</si>
  <si>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</si>
  <si>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</si>
  <si>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</si>
  <si>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</si>
  <si>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</si>
  <si>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</si>
  <si>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</si>
  <si>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</si>
  <si>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</si>
  <si>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</si>
  <si>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</si>
  <si>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</si>
  <si>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</si>
  <si>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</si>
  <si>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</si>
  <si>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</si>
  <si>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</si>
  <si>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</si>
  <si>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</si>
  <si>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</si>
  <si>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</si>
  <si>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</si>
  <si>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</si>
  <si>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</si>
  <si>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</si>
  <si>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</si>
  <si>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</si>
  <si>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</si>
  <si>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</si>
  <si>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</si>
  <si>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</si>
  <si>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</si>
  <si>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</si>
  <si>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</si>
  <si>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</si>
  <si>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</si>
  <si>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</si>
  <si>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</si>
  <si>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</si>
  <si>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</si>
  <si>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</si>
  <si>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</si>
  <si>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</si>
  <si>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</si>
  <si>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</si>
  <si>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</si>
  <si>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</si>
  <si>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</si>
  <si>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</si>
  <si>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</si>
  <si>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</si>
  <si>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</si>
  <si>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</si>
  <si>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</si>
  <si>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</si>
  <si>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</si>
  <si>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</si>
  <si>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</si>
  <si>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</si>
  <si>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</si>
  <si>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</si>
  <si>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</si>
  <si>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</si>
  <si>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</si>
  <si>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</si>
  <si>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</si>
  <si>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</si>
  <si>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</si>
  <si>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</si>
  <si>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</si>
  <si>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</si>
  <si>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</si>
  <si>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</si>
  <si>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</si>
  <si>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</si>
  <si>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</si>
  <si>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</si>
  <si>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</si>
  <si>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</si>
  <si>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</si>
  <si>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</si>
  <si>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</si>
  <si>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</si>
  <si>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</si>
  <si>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</si>
  <si>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</si>
  <si>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</si>
  <si>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</si>
  <si>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</si>
  <si>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</si>
  <si>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</si>
  <si>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</si>
  <si>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</si>
  <si>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</si>
  <si>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</si>
  <si>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</si>
  <si>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</si>
  <si>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</si>
  <si>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</si>
  <si>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</si>
  <si>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</si>
  <si>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</si>
  <si>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</si>
  <si>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</si>
  <si>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</si>
  <si>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</si>
  <si>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</si>
  <si>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</si>
  <si>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</si>
  <si>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</si>
  <si>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</si>
  <si>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</si>
  <si>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</si>
  <si>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</si>
  <si>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</si>
  <si>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</si>
  <si>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</si>
  <si>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</si>
  <si>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</si>
  <si>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</si>
  <si>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</si>
  <si>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</si>
  <si>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</si>
  <si>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</si>
  <si>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</si>
  <si>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</si>
  <si>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</si>
  <si>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</si>
  <si>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</si>
  <si>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</si>
  <si>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</si>
  <si>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</si>
  <si>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</si>
  <si>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</si>
  <si>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</si>
  <si>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</si>
  <si>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</si>
  <si>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</si>
  <si>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</si>
  <si>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</si>
  <si>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</si>
  <si>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</si>
  <si>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</si>
  <si>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</si>
  <si>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</si>
  <si>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</si>
  <si>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</si>
  <si>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</si>
  <si>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</si>
  <si>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</si>
  <si>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</si>
  <si>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</si>
  <si>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</si>
  <si>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</si>
  <si>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</si>
  <si>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</si>
  <si>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</si>
  <si>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</si>
  <si>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</si>
  <si>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</si>
  <si>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兵庫県加東市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</si>
  <si>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</si>
  <si>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</si>
  <si>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</si>
  <si>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</si>
  <si>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</si>
  <si>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</si>
  <si>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</si>
  <si>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</si>
  <si>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</si>
  <si>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</si>
  <si>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</si>
  <si>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</si>
  <si>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</si>
  <si>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</si>
  <si>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</si>
  <si>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</si>
  <si>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</si>
  <si>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</si>
  <si>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</si>
  <si>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</si>
  <si>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</si>
  <si>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</si>
  <si>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</si>
  <si>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</si>
  <si>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</si>
  <si>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</si>
  <si>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</si>
  <si>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</si>
  <si>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</si>
  <si>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</si>
  <si>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</si>
  <si>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</si>
  <si>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</si>
  <si>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</si>
  <si>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</si>
  <si>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</si>
  <si>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</si>
  <si>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</si>
  <si>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</si>
  <si>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</si>
  <si>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</si>
  <si>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</si>
  <si>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</si>
  <si>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</si>
  <si>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</si>
  <si>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</si>
  <si>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</si>
  <si>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</si>
  <si>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</si>
  <si>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</si>
  <si>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</si>
  <si>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</si>
  <si>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</si>
  <si>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</si>
  <si>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</si>
  <si>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</si>
  <si>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</si>
  <si>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</si>
  <si>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</si>
  <si>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</si>
  <si>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</si>
  <si>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</si>
  <si>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</si>
  <si>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</si>
  <si>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</si>
  <si>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</si>
  <si>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</si>
  <si>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</si>
  <si>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</si>
  <si>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</si>
  <si>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</si>
  <si>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</si>
  <si>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</si>
  <si>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</si>
  <si>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</si>
  <si>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</si>
  <si>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</si>
  <si>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</si>
  <si>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</si>
  <si>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</si>
  <si>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</si>
  <si>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</si>
  <si>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</si>
  <si>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</si>
  <si>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</si>
  <si>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</si>
  <si>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</si>
  <si>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</si>
  <si>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</si>
  <si>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</si>
  <si>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</si>
  <si>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</si>
  <si>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</si>
  <si>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</si>
  <si>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</si>
  <si>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</si>
  <si>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</si>
  <si>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</si>
  <si>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</si>
  <si>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</si>
  <si>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</si>
  <si>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</si>
  <si>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</si>
  <si>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</si>
  <si>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</si>
  <si>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</si>
  <si>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</si>
  <si>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</si>
  <si>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</si>
  <si>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</si>
  <si>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</si>
  <si>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</si>
  <si>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</si>
  <si>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</si>
  <si>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</si>
  <si>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</si>
  <si>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</si>
  <si>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</si>
  <si>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</si>
  <si>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</si>
  <si>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</si>
  <si>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</si>
  <si>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</si>
  <si>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</si>
  <si>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</si>
  <si>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</si>
  <si>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</si>
  <si>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</si>
  <si>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</si>
  <si>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</si>
  <si>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</si>
  <si>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</si>
  <si>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</si>
  <si>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</si>
  <si>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</si>
  <si>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</si>
  <si>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</si>
  <si>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</si>
  <si>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</si>
  <si>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</si>
  <si>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</si>
  <si>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</si>
  <si>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</si>
  <si>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</si>
  <si>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</si>
  <si>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</si>
  <si>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</si>
  <si>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</si>
  <si>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</si>
  <si>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</si>
  <si>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兵庫県加東市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</si>
  <si>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</si>
  <si>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</si>
  <si>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</si>
  <si>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</si>
  <si>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</si>
  <si>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</si>
  <si>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</si>
  <si>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</si>
  <si>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</si>
  <si>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</si>
  <si>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</si>
  <si>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</si>
  <si>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</si>
  <si>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</si>
  <si>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</si>
  <si>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</si>
  <si>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</si>
  <si>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</si>
  <si>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</si>
  <si>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</si>
  <si>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</si>
  <si>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</si>
  <si>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</si>
  <si>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</si>
  <si>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</si>
  <si>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</si>
  <si>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</si>
  <si>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</si>
  <si>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</si>
  <si>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</si>
  <si>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</si>
  <si>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</si>
  <si>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</si>
  <si>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</si>
  <si>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</si>
  <si>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</si>
  <si>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</si>
  <si>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</si>
  <si>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</si>
  <si>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</si>
  <si>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</si>
  <si>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</si>
  <si>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</si>
  <si>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</si>
  <si>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</si>
  <si>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</si>
  <si>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</si>
  <si>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</si>
  <si>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</si>
  <si>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</si>
  <si>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</si>
  <si>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</si>
  <si>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</si>
  <si>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</si>
  <si>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</si>
  <si>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</si>
  <si>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</si>
  <si>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</si>
  <si>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</si>
  <si>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</si>
  <si>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</si>
  <si>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</si>
  <si>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</si>
  <si>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</si>
  <si>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</si>
  <si>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</si>
  <si>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</si>
  <si>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</si>
  <si>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</si>
  <si>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</si>
  <si>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</si>
  <si>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</si>
  <si>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</si>
  <si>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</si>
  <si>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</si>
  <si>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</si>
  <si>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</si>
  <si>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</si>
  <si>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</si>
  <si>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</si>
  <si>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</si>
  <si>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</si>
  <si>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</si>
  <si>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</si>
  <si>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</si>
  <si>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</si>
  <si>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</si>
  <si>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</si>
  <si>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</si>
  <si>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</si>
  <si>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</si>
  <si>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</si>
  <si>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</si>
  <si>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</si>
  <si>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</si>
  <si>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</si>
  <si>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</si>
  <si>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</si>
  <si>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</si>
  <si>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</si>
  <si>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</si>
  <si>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</si>
  <si>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</si>
  <si>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</si>
  <si>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</si>
  <si>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</si>
  <si>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</si>
  <si>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</si>
  <si>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</si>
  <si>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</si>
  <si>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</si>
  <si>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</si>
  <si>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</si>
  <si>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</si>
  <si>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</si>
  <si>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</si>
  <si>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</si>
  <si>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</si>
  <si>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</si>
  <si>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</si>
  <si>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</si>
  <si>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</si>
  <si>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</si>
  <si>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</si>
  <si>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</si>
  <si>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</si>
  <si>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</si>
  <si>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</si>
  <si>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</si>
  <si>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</si>
  <si>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</si>
  <si>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</si>
  <si>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</si>
  <si>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</si>
  <si>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</si>
  <si>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</si>
  <si>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</si>
  <si>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</si>
  <si>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</si>
  <si>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</si>
  <si>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</si>
  <si>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</si>
  <si>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</si>
  <si>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</si>
  <si>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</si>
  <si>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</si>
  <si>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</si>
  <si>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</si>
  <si>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</si>
  <si>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</si>
  <si>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</si>
  <si>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</si>
  <si>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</si>
  <si>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</si>
  <si>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</si>
  <si>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</si>
  <si>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</si>
  <si>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</si>
  <si>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</si>
  <si>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</si>
  <si>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</si>
  <si>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</si>
  <si>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</si>
  <si>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</si>
  <si>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</si>
  <si>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</si>
  <si>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</si>
  <si>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</si>
  <si>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</si>
  <si>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</si>
  <si>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</si>
  <si>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</si>
  <si>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</si>
  <si>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</si>
  <si>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</si>
  <si>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5.61</t>
  </si>
  <si>
    <t>▲ 0.34</t>
  </si>
  <si>
    <t>▲ 2.03</t>
  </si>
  <si>
    <t>▲ 4.68</t>
  </si>
  <si>
    <t>水道事業会計</t>
  </si>
  <si>
    <t>病院事業会計</t>
  </si>
  <si>
    <t>一般会計</t>
  </si>
  <si>
    <t>下水道事業会計</t>
  </si>
  <si>
    <t>介護保険保険事業特別会計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</si>
  <si>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</si>
  <si>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</si>
  <si>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</si>
  <si>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</si>
  <si>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</si>
  <si>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</si>
  <si>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</si>
  <si>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</si>
  <si>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</si>
  <si>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</si>
  <si>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北播衛生事務組合</t>
  </si>
  <si>
    <t>播磨内陸医務事業組合</t>
  </si>
  <si>
    <t>北播磨こども発達支援センター事務組合わかあゆ園</t>
  </si>
  <si>
    <t>小野加東加西環境施設事務組合</t>
  </si>
  <si>
    <t>小野加東広域事務組合</t>
  </si>
  <si>
    <t>北はりま消防組合</t>
  </si>
  <si>
    <t>兵庫県市町村職員退職手当組合</t>
  </si>
  <si>
    <t>兵庫県町議会議員公務災害補償組合</t>
  </si>
  <si>
    <t>兵庫県後期高齢者医療広域連合（一般会計）</t>
  </si>
  <si>
    <t>兵庫県後期高齢者医療広域連合（特別会計）</t>
  </si>
  <si>
    <t>-</t>
    <phoneticPr fontId="2"/>
  </si>
  <si>
    <t>株式会社夢街人とうじょう</t>
  </si>
  <si>
    <t>公益財団法人加東文化振興財団</t>
  </si>
  <si>
    <t>公共施設整備基金</t>
  </si>
  <si>
    <t>地域振興基金</t>
  </si>
  <si>
    <t>福祉基金</t>
  </si>
  <si>
    <t>災害対策基金</t>
  </si>
  <si>
    <t>地域情報化基金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</si>
</sst>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8FEC-4CF0-A7E2-7760FA80B3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51579</c:v>
                </c:pt>
                <c:pt idx="1">
                  <c:v>60110</c:v>
                </c:pt>
                <c:pt idx="2">
                  <c:v>160092</c:v>
                </c:pt>
                <c:pt idx="3">
                  <c:v>86147</c:v>
                </c:pt>
                <c:pt idx="4">
                  <c:v>165062</c:v>
                </c:pt>
              </c:numCache>
            </c:numRef>
          </c:val>
          <c:smooth val="0"/>
          <c:extLst>
            <c:ext xmlns:c16="http://schemas.microsoft.com/office/drawing/2014/chart" uri="{C3380CC4-5D6E-409C-BE32-E72D297353CC}">
              <c16:uniqueId val="{00000001-8FEC-4CF0-A7E2-7760FA80B3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3.81</c:v>
                </c:pt>
                <c:pt idx="1">
                  <c:v>5.13</c:v>
                </c:pt>
                <c:pt idx="2">
                  <c:v>4.49</c:v>
                </c:pt>
                <c:pt idx="3">
                  <c:v>3.63</c:v>
                </c:pt>
                <c:pt idx="4">
                  <c:v>3.18</c:v>
                </c:pt>
              </c:numCache>
            </c:numRef>
          </c:val>
          <c:extLst>
            <c:ext xmlns:c16="http://schemas.microsoft.com/office/drawing/2014/chart" uri="{C3380CC4-5D6E-409C-BE32-E72D297353CC}">
              <c16:uniqueId val="{00000000-6C39-44C9-AE1C-B3338830E9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48.49</c:v>
                </c:pt>
                <c:pt idx="1">
                  <c:v>50.07</c:v>
                </c:pt>
                <c:pt idx="2">
                  <c:v>50.2</c:v>
                </c:pt>
                <c:pt idx="3">
                  <c:v>51.77</c:v>
                </c:pt>
                <c:pt idx="4">
                  <c:v>48.54</c:v>
                </c:pt>
              </c:numCache>
            </c:numRef>
          </c:val>
          <c:extLst>
            <c:ext xmlns:c16="http://schemas.microsoft.com/office/drawing/2014/chart" uri="{C3380CC4-5D6E-409C-BE32-E72D297353CC}">
              <c16:uniqueId val="{00000001-6C39-44C9-AE1C-B3338830E9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-5.61</c:v>
                </c:pt>
                <c:pt idx="1">
                  <c:v>1.46</c:v>
                </c:pt>
                <c:pt idx="2">
                  <c:v>-0.34</c:v>
                </c:pt>
                <c:pt idx="3">
                  <c:v>-2.0299999999999998</c:v>
                </c:pt>
                <c:pt idx="4">
                  <c:v>-4.68</c:v>
                </c:pt>
              </c:numCache>
            </c:numRef>
          </c:val>
          <c:smooth val="0"/>
          <c:extLst>
            <c:ext xmlns:c16="http://schemas.microsoft.com/office/drawing/2014/chart" uri="{C3380CC4-5D6E-409C-BE32-E72D297353CC}">
              <c16:uniqueId val="{00000002-6C39-44C9-AE1C-B3338830E9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CE3-45A9-BADC-CAE4814626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E3-45A9-BADC-CAE48146263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CE3-45A9-BADC-CAE48146263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0.16</c:v>
                </c:pt>
                <c:pt idx="2">
                  <c:v>#N/A</c:v>
                </c:pt>
                <c:pt idx="3">
                  <c:v>0.3</c:v>
                </c:pt>
                <c:pt idx="4">
                  <c:v>#N/A</c:v>
                </c:pt>
                <c:pt idx="5">
                  <c:v>0.12</c:v>
                </c:pt>
                <c:pt idx="6">
                  <c:v>#N/A</c:v>
                </c:pt>
                <c:pt idx="7">
                  <c:v>0.03</c:v>
                </c:pt>
                <c:pt idx="8">
                  <c:v>#N/A</c:v>
                </c:pt>
                <c:pt idx="9">
                  <c:v>0.1</c:v>
                </c:pt>
              </c:numCache>
            </c:numRef>
          </c:val>
          <c:extLst>
            <c:ext xmlns:c16="http://schemas.microsoft.com/office/drawing/2014/chart" uri="{C3380CC4-5D6E-409C-BE32-E72D297353CC}">
              <c16:uniqueId val="{00000003-4CE3-45A9-BADC-CAE48146263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0.12</c:v>
                </c:pt>
                <c:pt idx="4">
                  <c:v>#N/A</c:v>
                </c:pt>
                <c:pt idx="5">
                  <c:v>0.09</c:v>
                </c:pt>
                <c:pt idx="6">
                  <c:v>#N/A</c:v>
                </c:pt>
                <c:pt idx="7">
                  <c:v>0.12</c:v>
                </c:pt>
                <c:pt idx="8">
                  <c:v>#N/A</c:v>
                </c:pt>
                <c:pt idx="9">
                  <c:v>0.13</c:v>
                </c:pt>
              </c:numCache>
            </c:numRef>
          </c:val>
          <c:extLst>
            <c:ext xmlns:c16="http://schemas.microsoft.com/office/drawing/2014/chart" uri="{C3380CC4-5D6E-409C-BE32-E72D297353CC}">
              <c16:uniqueId val="{00000004-4CE3-45A9-BADC-CAE48146263C}"/>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0.33</c:v>
                </c:pt>
                <c:pt idx="2">
                  <c:v>#N/A</c:v>
                </c:pt>
                <c:pt idx="3">
                  <c:v>0.79</c:v>
                </c:pt>
                <c:pt idx="4">
                  <c:v>#N/A</c:v>
                </c:pt>
                <c:pt idx="5">
                  <c:v>1.0900000000000001</c:v>
                </c:pt>
                <c:pt idx="6">
                  <c:v>#N/A</c:v>
                </c:pt>
                <c:pt idx="7">
                  <c:v>0.9</c:v>
                </c:pt>
                <c:pt idx="8">
                  <c:v>#N/A</c:v>
                </c:pt>
                <c:pt idx="9">
                  <c:v>0.5</c:v>
                </c:pt>
              </c:numCache>
            </c:numRef>
          </c:val>
          <c:extLst>
            <c:ext xmlns:c16="http://schemas.microsoft.com/office/drawing/2014/chart" uri="{C3380CC4-5D6E-409C-BE32-E72D297353CC}">
              <c16:uniqueId val="{00000005-4CE3-45A9-BADC-CAE48146263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1.08</c:v>
                </c:pt>
                <c:pt idx="2">
                  <c:v>#N/A</c:v>
                </c:pt>
                <c:pt idx="3">
                  <c:v>0.93</c:v>
                </c:pt>
                <c:pt idx="4">
                  <c:v>#N/A</c:v>
                </c:pt>
                <c:pt idx="5">
                  <c:v>0.85</c:v>
                </c:pt>
                <c:pt idx="6">
                  <c:v>#N/A</c:v>
                </c:pt>
                <c:pt idx="7">
                  <c:v>0.87</c:v>
                </c:pt>
                <c:pt idx="8">
                  <c:v>#N/A</c:v>
                </c:pt>
                <c:pt idx="9">
                  <c:v>0.97</c:v>
                </c:pt>
              </c:numCache>
            </c:numRef>
          </c:val>
          <c:extLst>
            <c:ext xmlns:c16="http://schemas.microsoft.com/office/drawing/2014/chart" uri="{C3380CC4-5D6E-409C-BE32-E72D297353CC}">
              <c16:uniqueId val="{00000006-4CE3-45A9-BADC-CAE48146263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3.81</c:v>
                </c:pt>
                <c:pt idx="2">
                  <c:v>#N/A</c:v>
                </c:pt>
                <c:pt idx="3">
                  <c:v>5.13</c:v>
                </c:pt>
                <c:pt idx="4">
                  <c:v>#N/A</c:v>
                </c:pt>
                <c:pt idx="5">
                  <c:v>4.4800000000000004</c:v>
                </c:pt>
                <c:pt idx="6">
                  <c:v>#N/A</c:v>
                </c:pt>
                <c:pt idx="7">
                  <c:v>3.63</c:v>
                </c:pt>
                <c:pt idx="8">
                  <c:v>#N/A</c:v>
                </c:pt>
                <c:pt idx="9">
                  <c:v>3.17</c:v>
                </c:pt>
              </c:numCache>
            </c:numRef>
          </c:val>
          <c:extLst>
            <c:ext xmlns:c16="http://schemas.microsoft.com/office/drawing/2014/chart" uri="{C3380CC4-5D6E-409C-BE32-E72D297353CC}">
              <c16:uniqueId val="{00000007-4CE3-45A9-BADC-CAE48146263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4.99</c:v>
                </c:pt>
                <c:pt idx="2">
                  <c:v>#N/A</c:v>
                </c:pt>
                <c:pt idx="3">
                  <c:v>4.95</c:v>
                </c:pt>
                <c:pt idx="4">
                  <c:v>#N/A</c:v>
                </c:pt>
                <c:pt idx="5">
                  <c:v>4.4400000000000004</c:v>
                </c:pt>
                <c:pt idx="6">
                  <c:v>#N/A</c:v>
                </c:pt>
                <c:pt idx="7">
                  <c:v>4.45</c:v>
                </c:pt>
                <c:pt idx="8">
                  <c:v>#N/A</c:v>
                </c:pt>
                <c:pt idx="9">
                  <c:v>4.37</c:v>
                </c:pt>
              </c:numCache>
            </c:numRef>
          </c:val>
          <c:extLst>
            <c:ext xmlns:c16="http://schemas.microsoft.com/office/drawing/2014/chart" uri="{C3380CC4-5D6E-409C-BE32-E72D297353CC}">
              <c16:uniqueId val="{00000008-4CE3-45A9-BADC-CAE48146263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25.62</c:v>
                </c:pt>
                <c:pt idx="2">
                  <c:v>#N/A</c:v>
                </c:pt>
                <c:pt idx="3">
                  <c:v>24.52</c:v>
                </c:pt>
                <c:pt idx="4">
                  <c:v>#N/A</c:v>
                </c:pt>
                <c:pt idx="5">
                  <c:v>19.36</c:v>
                </c:pt>
                <c:pt idx="6">
                  <c:v>#N/A</c:v>
                </c:pt>
                <c:pt idx="7">
                  <c:v>17.93</c:v>
                </c:pt>
                <c:pt idx="8">
                  <c:v>#N/A</c:v>
                </c:pt>
                <c:pt idx="9">
                  <c:v>19.37</c:v>
                </c:pt>
              </c:numCache>
            </c:numRef>
          </c:val>
          <c:extLst>
            <c:ext xmlns:c16="http://schemas.microsoft.com/office/drawing/2014/chart" uri="{C3380CC4-5D6E-409C-BE32-E72D297353CC}">
              <c16:uniqueId val="{00000009-4CE3-45A9-BADC-CAE4814626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2633</c:v>
                </c:pt>
                <c:pt idx="5">
                  <c:v>2722</c:v>
                </c:pt>
                <c:pt idx="8">
                  <c:v>2685</c:v>
                </c:pt>
                <c:pt idx="11">
                  <c:v>2783</c:v>
                </c:pt>
                <c:pt idx="14">
                  <c:v>2705</c:v>
                </c:pt>
              </c:numCache>
            </c:numRef>
          </c:val>
          <c:extLst>
            <c:ext xmlns:c16="http://schemas.microsoft.com/office/drawing/2014/chart" uri="{C3380CC4-5D6E-409C-BE32-E72D297353CC}">
              <c16:uniqueId val="{00000000-FE50-4384-AEE7-0329AA08D84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FE50-4384-AEE7-0329AA08D84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E50-4384-AEE7-0329AA08D84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56</c:v>
                </c:pt>
                <c:pt idx="6">
                  <c:v>58</c:v>
                </c:pt>
                <c:pt idx="9">
                  <c:v>43</c:v>
                </c:pt>
                <c:pt idx="12">
                  <c:v>15</c:v>
                </c:pt>
              </c:numCache>
            </c:numRef>
          </c:val>
          <c:extLst>
            <c:ext xmlns:c16="http://schemas.microsoft.com/office/drawing/2014/chart" uri="{C3380CC4-5D6E-409C-BE32-E72D297353CC}">
              <c16:uniqueId val="{00000003-FE50-4384-AEE7-0329AA08D84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1042</c:v>
                </c:pt>
                <c:pt idx="3">
                  <c:v>1005</c:v>
                </c:pt>
                <c:pt idx="6">
                  <c:v>1002</c:v>
                </c:pt>
                <c:pt idx="9">
                  <c:v>960</c:v>
                </c:pt>
                <c:pt idx="12">
                  <c:v>991</c:v>
                </c:pt>
              </c:numCache>
            </c:numRef>
          </c:val>
          <c:extLst>
            <c:ext xmlns:c16="http://schemas.microsoft.com/office/drawing/2014/chart" uri="{C3380CC4-5D6E-409C-BE32-E72D297353CC}">
              <c16:uniqueId val="{00000004-FE50-4384-AEE7-0329AA08D84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50-4384-AEE7-0329AA08D84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50-4384-AEE7-0329AA08D84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1987</c:v>
                </c:pt>
                <c:pt idx="3">
                  <c:v>2162</c:v>
                </c:pt>
                <c:pt idx="6">
                  <c:v>2290</c:v>
                </c:pt>
                <c:pt idx="9">
                  <c:v>2431</c:v>
                </c:pt>
                <c:pt idx="12">
                  <c:v>2400</c:v>
                </c:pt>
              </c:numCache>
            </c:numRef>
          </c:val>
          <c:extLst>
            <c:ext xmlns:c16="http://schemas.microsoft.com/office/drawing/2014/chart" uri="{C3380CC4-5D6E-409C-BE32-E72D297353CC}">
              <c16:uniqueId val="{00000007-FE50-4384-AEE7-0329AA08D84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451</c:v>
                </c:pt>
                <c:pt idx="2">
                  <c:v>#N/A</c:v>
                </c:pt>
                <c:pt idx="3">
                  <c:v>#N/A</c:v>
                </c:pt>
                <c:pt idx="4">
                  <c:v>501</c:v>
                </c:pt>
                <c:pt idx="5">
                  <c:v>#N/A</c:v>
                </c:pt>
                <c:pt idx="6">
                  <c:v>#N/A</c:v>
                </c:pt>
                <c:pt idx="7">
                  <c:v>666</c:v>
                </c:pt>
                <c:pt idx="8">
                  <c:v>#N/A</c:v>
                </c:pt>
                <c:pt idx="9">
                  <c:v>#N/A</c:v>
                </c:pt>
                <c:pt idx="10">
                  <c:v>651</c:v>
                </c:pt>
                <c:pt idx="11">
                  <c:v>#N/A</c:v>
                </c:pt>
                <c:pt idx="12">
                  <c:v>#N/A</c:v>
                </c:pt>
                <c:pt idx="13">
                  <c:v>701</c:v>
                </c:pt>
                <c:pt idx="14">
                  <c:v>#N/A</c:v>
                </c:pt>
              </c:numCache>
            </c:numRef>
          </c:val>
          <c:smooth val="0"/>
          <c:extLst>
            <c:ext xmlns:c16="http://schemas.microsoft.com/office/drawing/2014/chart" uri="{C3380CC4-5D6E-409C-BE32-E72D297353CC}">
              <c16:uniqueId val="{00000008-FE50-4384-AEE7-0329AA08D84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25370</c:v>
                </c:pt>
                <c:pt idx="5">
                  <c:v>24698</c:v>
                </c:pt>
                <c:pt idx="8">
                  <c:v>25686</c:v>
                </c:pt>
                <c:pt idx="11">
                  <c:v>24984</c:v>
                </c:pt>
                <c:pt idx="14">
                  <c:v>25872</c:v>
                </c:pt>
              </c:numCache>
            </c:numRef>
          </c:val>
          <c:extLst>
            <c:ext xmlns:c16="http://schemas.microsoft.com/office/drawing/2014/chart" uri="{C3380CC4-5D6E-409C-BE32-E72D297353CC}">
              <c16:uniqueId val="{00000000-B649-4E68-90A4-37ACA8103C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1937</c:v>
                </c:pt>
                <c:pt idx="5">
                  <c:v>1858</c:v>
                </c:pt>
                <c:pt idx="8">
                  <c:v>1706</c:v>
                </c:pt>
                <c:pt idx="11">
                  <c:v>1533</c:v>
                </c:pt>
                <c:pt idx="14">
                  <c:v>1365</c:v>
                </c:pt>
              </c:numCache>
            </c:numRef>
          </c:val>
          <c:extLst>
            <c:ext xmlns:c16="http://schemas.microsoft.com/office/drawing/2014/chart" uri="{C3380CC4-5D6E-409C-BE32-E72D297353CC}">
              <c16:uniqueId val="{00000001-B649-4E68-90A4-37ACA8103C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12471</c:v>
                </c:pt>
                <c:pt idx="5">
                  <c:v>13009</c:v>
                </c:pt>
                <c:pt idx="8">
                  <c:v>13400</c:v>
                </c:pt>
                <c:pt idx="11">
                  <c:v>13447</c:v>
                </c:pt>
                <c:pt idx="14">
                  <c:v>12414</c:v>
                </c:pt>
              </c:numCache>
            </c:numRef>
          </c:val>
          <c:extLst>
            <c:ext xmlns:c16="http://schemas.microsoft.com/office/drawing/2014/chart" uri="{C3380CC4-5D6E-409C-BE32-E72D297353CC}">
              <c16:uniqueId val="{00000002-B649-4E68-90A4-37ACA8103C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649-4E68-90A4-37ACA8103C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649-4E68-90A4-37ACA8103C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49-4E68-90A4-37ACA8103C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1124</c:v>
                </c:pt>
                <c:pt idx="3">
                  <c:v>1082</c:v>
                </c:pt>
                <c:pt idx="6">
                  <c:v>1010</c:v>
                </c:pt>
                <c:pt idx="9">
                  <c:v>811</c:v>
                </c:pt>
                <c:pt idx="12">
                  <c:v>732</c:v>
                </c:pt>
              </c:numCache>
            </c:numRef>
          </c:val>
          <c:extLst>
            <c:ext xmlns:c16="http://schemas.microsoft.com/office/drawing/2014/chart" uri="{C3380CC4-5D6E-409C-BE32-E72D297353CC}">
              <c16:uniqueId val="{00000006-B649-4E68-90A4-37ACA8103C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95</c:v>
                </c:pt>
                <c:pt idx="3">
                  <c:v>150</c:v>
                </c:pt>
                <c:pt idx="6">
                  <c:v>457</c:v>
                </c:pt>
                <c:pt idx="9">
                  <c:v>450</c:v>
                </c:pt>
                <c:pt idx="12">
                  <c:v>457</c:v>
                </c:pt>
              </c:numCache>
            </c:numRef>
          </c:val>
          <c:extLst>
            <c:ext xmlns:c16="http://schemas.microsoft.com/office/drawing/2014/chart" uri="{C3380CC4-5D6E-409C-BE32-E72D297353CC}">
              <c16:uniqueId val="{00000007-B649-4E68-90A4-37ACA8103C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8374</c:v>
                </c:pt>
                <c:pt idx="3">
                  <c:v>7638</c:v>
                </c:pt>
                <c:pt idx="6">
                  <c:v>6795</c:v>
                </c:pt>
                <c:pt idx="9">
                  <c:v>5932</c:v>
                </c:pt>
                <c:pt idx="12">
                  <c:v>5309</c:v>
                </c:pt>
              </c:numCache>
            </c:numRef>
          </c:val>
          <c:extLst>
            <c:ext xmlns:c16="http://schemas.microsoft.com/office/drawing/2014/chart" uri="{C3380CC4-5D6E-409C-BE32-E72D297353CC}">
              <c16:uniqueId val="{00000008-B649-4E68-90A4-37ACA8103C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649-4E68-90A4-37ACA8103C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22244</c:v>
                </c:pt>
                <c:pt idx="3">
                  <c:v>21781</c:v>
                </c:pt>
                <c:pt idx="6">
                  <c:v>23701</c:v>
                </c:pt>
                <c:pt idx="9">
                  <c:v>23738</c:v>
                </c:pt>
                <c:pt idx="12">
                  <c:v>25579</c:v>
                </c:pt>
              </c:numCache>
            </c:numRef>
          </c:val>
          <c:extLst>
            <c:ext xmlns:c16="http://schemas.microsoft.com/office/drawing/2014/chart" uri="{C3380CC4-5D6E-409C-BE32-E72D297353CC}">
              <c16:uniqueId val="{0000000A-B649-4E68-90A4-37ACA8103C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649-4E68-90A4-37ACA8103C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6348</c:v>
                </c:pt>
                <c:pt idx="1">
                  <c:v>6494</c:v>
                </c:pt>
                <c:pt idx="2">
                  <c:v>6179</c:v>
                </c:pt>
              </c:numCache>
            </c:numRef>
          </c:val>
          <c:extLst>
            <c:ext xmlns:c16="http://schemas.microsoft.com/office/drawing/2014/chart" uri="{C3380CC4-5D6E-409C-BE32-E72D297353CC}">
              <c16:uniqueId val="{00000000-F526-4EE0-B91A-876E7C77E2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767</c:v>
                </c:pt>
                <c:pt idx="1">
                  <c:v>767</c:v>
                </c:pt>
                <c:pt idx="2">
                  <c:v>768</c:v>
                </c:pt>
              </c:numCache>
            </c:numRef>
          </c:val>
          <c:extLst>
            <c:ext xmlns:c16="http://schemas.microsoft.com/office/drawing/2014/chart" uri="{C3380CC4-5D6E-409C-BE32-E72D297353CC}">
              <c16:uniqueId val="{00000001-F526-4EE0-B91A-876E7C77E2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7428</c:v>
                </c:pt>
                <c:pt idx="1">
                  <c:v>7280</c:v>
                </c:pt>
                <c:pt idx="2">
                  <c:v>6431</c:v>
                </c:pt>
              </c:numCache>
            </c:numRef>
          </c:val>
          <c:extLst>
            <c:ext xmlns:c16="http://schemas.microsoft.com/office/drawing/2014/chart" uri="{C3380CC4-5D6E-409C-BE32-E72D297353CC}">
              <c16:uniqueId val="{00000002-F526-4EE0-B91A-876E7C77E2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有線テレビ施設整備事業等</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の元金償還が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終っ</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たことなどにより、元利償還金が</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一方で</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公営企業債の元利償還金に対する繰入金が増加したことなどにより、</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実質公債費比率の分子が増加した。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今後は、小中一貫校の整備等により地方債の発行が増えることから、比率は上昇する見込みである</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のうち、下水道事業会計に対する負担額の減少により、公営企業債等繰入見込額が減少したものの、一般会計等に係る地方債の現在高が小中一貫校整備に伴い大きく増加しているため、将来負担額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11.5</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充当可能財源等は、交付税で算入される充当可能基金の減少により、前年度から</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3.1</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結果、将来負担比率は「－」（比率なし）となり、引き続き安全圏に位置している。今後は、小中一貫校の整備等により地方債の発行額が増えることから、比率は上昇する見込みである。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億円、公共施設整備基金を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億円取り崩したが、決算剰余金による積立てや基金利子分の積立てなどにより、基金全体では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円の減となった。</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・小中一貫校整備等の大型事業を実施することから、中長期的には大きく減少する見込みである。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・公共施設整備基金は、小中一貫校整備等の公共施設整備のため、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・その他、基金利子分のみの積み立てを行ったこと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が、公共施設整備基金の取崩額の影響により減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市税の増や、国税収入の増加による普通交付税の増などにより、当初予算時の取崩し予定額からは大きく減少したが、一般財源を足して物価高騰対策を引き続き実施したことや、ふるさと納税寄附受入額の減などにより、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億円取り崩した。前年度決算剰余金による積立て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億円及び基金利子分の積立てをしたものの、財政調整基金は前年度より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・中長期的には、取崩しにより大きく減少する見込みである。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年度普通交付税再算定に伴い、令和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年度の臨時財政対策債償還に係る財源​の一部とするために交付された、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臨時財政対策債償還基金費と、令和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年度及び令和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年度に発行した兵庫県市町共同公募債（グリーンボンド債）の償還に備えるため、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基金を積み立てる。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の増により、財政力指数は前年度から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下がっ</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た。類似団体平均、全国平均に比べ高い水準にあることから、概ね安定した水準にあると判断する。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今後も引き続き、歳出削減に取り組むとともに、市税等の収納率向上に向けた対策に取り組み、歳入確保に努める。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66675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045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15875</xdr:rowOff>
    </xdr:from>
    <xdr:to>
      <xdr:col>23</xdr:col>
      <xdr:colOff>184150</xdr:colOff>
      <xdr:row>40</xdr:row>
      <xdr:rowOff>117475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32402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1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人件費や扶助費の増により経常経費充当一般財源が増加したことと</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経常一般財源が減少したことにより、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経常収支比率は前年度に比べ</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今後も引き続き、経常経費の縮減を図るとともに、市税等の収納率向上及び滞納額の縮減対策に取り組み、歳入の確保に努める。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63</xdr:row>
      <xdr:rowOff>82127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0437"/>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62</xdr:row>
      <xdr:rowOff>60537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6746"/>
          <a:ext cx="8890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62</xdr:row>
      <xdr:rowOff>52494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674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52494</xdr:rowOff>
    </xdr:from>
    <xdr:to>
      <xdr:col>11</xdr:col>
      <xdr:colOff>31750</xdr:colOff>
      <xdr:row>62</xdr:row>
      <xdr:rowOff>76623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8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47854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113471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[162,255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会計年度任用職員分など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により増加した一方、物件費は、ふるさと納税推進事業委託料の減などにより大きく減少したことから、人口</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人当たり人件費・物件費等の決算額は前年度に比べ減少した。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類似団体平均を下回っているものの、全国平均及び兵庫県平均を上回っているため、特に物件費について、事業の必要性や効果が低い経費については削減に取り組む必要がある。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146954</xdr:rowOff>
    </xdr:from>
    <xdr:to>
      <xdr:col>23</xdr:col>
      <xdr:colOff>133350</xdr:colOff>
      <xdr:row>84</xdr:row>
      <xdr:rowOff>1690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77304"/>
          <a:ext cx="838200" cy="2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1690</xdr:rowOff>
    </xdr:from>
    <xdr:to>
      <xdr:col>19</xdr:col>
      <xdr:colOff>133350</xdr:colOff>
      <xdr:row>84</xdr:row>
      <xdr:rowOff>23865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03490"/>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123867</xdr:rowOff>
    </xdr:from>
    <xdr:to>
      <xdr:col>15</xdr:col>
      <xdr:colOff>82550</xdr:colOff>
      <xdr:row>84</xdr:row>
      <xdr:rowOff>23865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4217"/>
          <a:ext cx="889000" cy="7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126026</xdr:rowOff>
    </xdr:from>
    <xdr:to>
      <xdr:col>11</xdr:col>
      <xdr:colOff>31750</xdr:colOff>
      <xdr:row>83</xdr:row>
      <xdr:rowOff>123867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84926"/>
          <a:ext cx="889000" cy="16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96154</xdr:rowOff>
    </xdr:from>
    <xdr:to>
      <xdr:col>23</xdr:col>
      <xdr:colOff>184150</xdr:colOff>
      <xdr:row>84</xdr:row>
      <xdr:rowOff>26304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112681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7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122340</xdr:rowOff>
    </xdr:from>
    <xdr:to>
      <xdr:col>19</xdr:col>
      <xdr:colOff>184150</xdr:colOff>
      <xdr:row>84</xdr:row>
      <xdr:rowOff>52490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5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62667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2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144515</xdr:rowOff>
    </xdr:from>
    <xdr:to>
      <xdr:col>15</xdr:col>
      <xdr:colOff>133350</xdr:colOff>
      <xdr:row>84</xdr:row>
      <xdr:rowOff>74665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37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84842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4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73067</xdr:rowOff>
    </xdr:from>
    <xdr:to>
      <xdr:col>11</xdr:col>
      <xdr:colOff>82550</xdr:colOff>
      <xdr:row>84</xdr:row>
      <xdr:rowOff>3217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13394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7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75226</xdr:rowOff>
    </xdr:from>
    <xdr:to>
      <xdr:col>7</xdr:col>
      <xdr:colOff>31750</xdr:colOff>
      <xdr:row>83</xdr:row>
      <xdr:rowOff>5376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15553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0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類似団体平均を上回っているものの、全国市平均と同じ水準にあり、適正な水準にあると判断する。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今後とも引き続き、国に準じた措置を講じるなど、給与の適正化に努める。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ラスパイレス指数は、前年度数値を引用している。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61913</xdr:rowOff>
    </xdr:from>
    <xdr:to>
      <xdr:col>81</xdr:col>
      <xdr:colOff>44450</xdr:colOff>
      <xdr:row>85</xdr:row>
      <xdr:rowOff>137319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35163"/>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137319</xdr:rowOff>
    </xdr:from>
    <xdr:to>
      <xdr:col>77</xdr:col>
      <xdr:colOff>44450</xdr:colOff>
      <xdr:row>86</xdr:row>
      <xdr:rowOff>11113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10569"/>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11113</xdr:rowOff>
    </xdr:from>
    <xdr:to>
      <xdr:col>72</xdr:col>
      <xdr:colOff>203200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558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41275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407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11113</xdr:rowOff>
    </xdr:from>
    <xdr:to>
      <xdr:col>81</xdr:col>
      <xdr:colOff>95250</xdr:colOff>
      <xdr:row>85</xdr:row>
      <xdr:rowOff>112713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154640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86519</xdr:rowOff>
    </xdr:from>
    <xdr:to>
      <xdr:col>77</xdr:col>
      <xdr:colOff>95250</xdr:colOff>
      <xdr:row>86</xdr:row>
      <xdr:rowOff>16669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1446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4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131763</xdr:rowOff>
    </xdr:from>
    <xdr:to>
      <xdr:col>73</xdr:col>
      <xdr:colOff>44450</xdr:colOff>
      <xdr:row>86</xdr:row>
      <xdr:rowOff>61913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46690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合併以降、勧奨退職や退職者の不補充、また消防業務の広域化などの取り組みにより、職員数は大幅に減少し、人口千人当たりの職員数は類似団体平均、全国平均を下回っている。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今後も引き続き定員適正化計画に基づいた人材確保を進める。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120771</xdr:rowOff>
    </xdr:from>
    <xdr:to>
      <xdr:col>81</xdr:col>
      <xdr:colOff>44450</xdr:colOff>
      <xdr:row>60</xdr:row>
      <xdr:rowOff>132262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77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88598</xdr:rowOff>
    </xdr:from>
    <xdr:to>
      <xdr:col>77</xdr:col>
      <xdr:colOff>44450</xdr:colOff>
      <xdr:row>60</xdr:row>
      <xdr:rowOff>120771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7559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80554</xdr:rowOff>
    </xdr:from>
    <xdr:to>
      <xdr:col>72</xdr:col>
      <xdr:colOff>203200</xdr:colOff>
      <xdr:row>60</xdr:row>
      <xdr:rowOff>88598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6755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79405</xdr:rowOff>
    </xdr:from>
    <xdr:to>
      <xdr:col>68</xdr:col>
      <xdr:colOff>152400</xdr:colOff>
      <xdr:row>60</xdr:row>
      <xdr:rowOff>80554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6405"/>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69971</xdr:rowOff>
    </xdr:from>
    <xdr:to>
      <xdr:col>77</xdr:col>
      <xdr:colOff>95250</xdr:colOff>
      <xdr:row>61</xdr:row>
      <xdr:rowOff>121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10298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37798</xdr:rowOff>
    </xdr:from>
    <xdr:to>
      <xdr:col>73</xdr:col>
      <xdr:colOff>44450</xdr:colOff>
      <xdr:row>60</xdr:row>
      <xdr:rowOff>139398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149575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9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29754</xdr:rowOff>
    </xdr:from>
    <xdr:to>
      <xdr:col>68</xdr:col>
      <xdr:colOff>203200</xdr:colOff>
      <xdr:row>60</xdr:row>
      <xdr:rowOff>131354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141531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28605</xdr:rowOff>
    </xdr:from>
    <xdr:to>
      <xdr:col>64</xdr:col>
      <xdr:colOff>152400</xdr:colOff>
      <xdr:row>60</xdr:row>
      <xdr:rowOff>130205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140382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4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実質公債費比率について、元利償還金が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合併特例債の償還が進んだことによる基準財政需要額が減となったことなど</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年度の単年度比率は前年度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6.8</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か年平均では前年度に比べ</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ポイント上昇の</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6.6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％となったものの、引き続き、類似団体平均を下回っている。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今後は、公債費の増により、比率は徐々に上昇していくと推計している。</a:t>
          </a:r>
          <a:endParaRPr lang="ja-JP" altLang="ja-JP" sz="120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126093</xdr:rowOff>
    </xdr:from>
    <xdr:to>
      <xdr:col>81</xdr:col>
      <xdr:colOff>44450</xdr:colOff>
      <xdr:row>40</xdr:row>
      <xdr:rowOff>23585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812643"/>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126093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7437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22678</xdr:rowOff>
    </xdr:from>
    <xdr:to>
      <xdr:col>72</xdr:col>
      <xdr:colOff>203200</xdr:colOff>
      <xdr:row>39</xdr:row>
      <xdr:rowOff>57150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092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22678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66326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143328</xdr:rowOff>
    </xdr:from>
    <xdr:to>
      <xdr:col>68</xdr:col>
      <xdr:colOff>203200</xdr:colOff>
      <xdr:row>39</xdr:row>
      <xdr:rowOff>73478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83655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公営企業債繰入見込額の減少などにより、将来負担比率は引き続き「－」（比率なし）となった。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今後も計画的な財政運営を進め、将来負担額の縮減等に努める。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人件費に係る経常収支比率は、会計年度任用職員制度導入による人件費の増により、令和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年度に大きく増加した。令和</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会計年度任用職員分の増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により、経常収支比率は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人員確保に取り組んでいるものの、定年退職や早期退職の増加に伴う職員数の大幅な減少により、類似団体平均と比べて低い水準にある。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35</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32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5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97064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563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121557</xdr:rowOff>
    </xdr:from>
    <xdr:to>
      <xdr:col>11</xdr:col>
      <xdr:colOff>9525</xdr:colOff>
      <xdr:row>35</xdr:row>
      <xdr:rowOff>97064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07957"/>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46264</xdr:rowOff>
    </xdr:from>
    <xdr:to>
      <xdr:col>11</xdr:col>
      <xdr:colOff>60325</xdr:colOff>
      <xdr:row>35</xdr:row>
      <xdr:rowOff>147864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158041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70757</xdr:rowOff>
    </xdr:from>
    <xdr:to>
      <xdr:col>6</xdr:col>
      <xdr:colOff>171450</xdr:colOff>
      <xdr:row>33</xdr:row>
      <xdr:rowOff>907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11084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物件費に係る経常収支比率は、類似団体平均を下回っている。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今後も引き続き、効果の低い事務事業については、積極的に廃止・縮小を進めるなど、歳出削減に取り組む。</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16</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168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73660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58420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17</xdr:row>
      <xdr:rowOff>168910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0162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扶助費に係る経常収支比率は、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こども・乳幼児医療費給付</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の増などにより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ポイント上昇したが、類似団体平均とはほぼ同水準を維持している。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今後も引き続き、事業の必要性や効果を検証し、効果の低い事業については、積極的に廃止・縮小を進めるなど、扶助費の削減に努める。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1815</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030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1815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832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162378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832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92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122465</xdr:rowOff>
    </xdr:from>
    <xdr:to>
      <xdr:col>20</xdr:col>
      <xdr:colOff>38100</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37392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638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111578</xdr:rowOff>
    </xdr:from>
    <xdr:to>
      <xdr:col>11</xdr:col>
      <xdr:colOff>60325</xdr:colOff>
      <xdr:row>56</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その他に係る経常収支比率は、類似団体平均をやや下回っている。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今後も引き続き、経費削減や徴収率向上対策に取り組み、繰出金等の抑制にも努める。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15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20320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1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104140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90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140970</xdr:rowOff>
    </xdr:from>
    <xdr:to>
      <xdr:col>78</xdr:col>
      <xdr:colOff>120650</xdr:colOff>
      <xdr:row>56</xdr:row>
      <xdr:rowOff>71120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補助費等に係る経常収支比率は、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下水道事業会計繰出金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し、類似団体平均を</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、企業会計及び一部事務組合への補助金・負担金の抑制に努める。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37846</xdr:rowOff>
    </xdr:from>
    <xdr:to>
      <xdr:col>82</xdr:col>
      <xdr:colOff>107950</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814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089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65278</xdr:rowOff>
    </xdr:from>
    <xdr:to>
      <xdr:col>73</xdr:col>
      <xdr:colOff>180975</xdr:colOff>
      <xdr:row>37</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08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106426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08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3573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7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元金償還額は前年度と比べ減となったものの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経常一般財源額が減となったことにより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ポイント上昇し、類似団体平均を上回った。</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小中一貫校の整備などにより公債費は増加していく見込みである。さらに、建設資材や労務単価の高騰により事業費が増加し、厳しい状況が続くと見込んでおり、これまで同様、交付税措置のない地方債の発行を抑制し、将来負担の軽減に努めていく。</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422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xdr:rowOff>
    </xdr:from>
    <xdr:to>
      <xdr:col>19</xdr:col>
      <xdr:colOff>187325</xdr:colOff>
      <xdr:row>78</xdr:row>
      <xdr:rowOff>49276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766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xdr:rowOff>
    </xdr:from>
    <xdr:to>
      <xdr:col>15</xdr:col>
      <xdr:colOff>98425</xdr:colOff>
      <xdr:row>78</xdr:row>
      <xdr:rowOff>3556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76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133858</xdr:rowOff>
    </xdr:from>
    <xdr:to>
      <xdr:col>11</xdr:col>
      <xdr:colOff>9525</xdr:colOff>
      <xdr:row>78</xdr:row>
      <xdr:rowOff>3556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355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公債費以外に係る経常収支比率は、類似団体平均と比べ低い水準にある。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今後も引き続き、事業の必要性や効果を検証し、効果の低い事業については、積極的に</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廃止</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・縮小を進めるなど、経常経費の抑制に努める。</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35560</xdr:rowOff>
    </xdr:from>
    <xdr:to>
      <xdr:col>82</xdr:col>
      <xdr:colOff>107950</xdr:colOff>
      <xdr:row>74</xdr:row>
      <xdr:rowOff>161290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2286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41275</xdr:rowOff>
    </xdr:from>
    <xdr:to>
      <xdr:col>78</xdr:col>
      <xdr:colOff>69850</xdr:colOff>
      <xdr:row>74</xdr:row>
      <xdr:rowOff>35560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5712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41275</xdr:rowOff>
    </xdr:from>
    <xdr:to>
      <xdr:col>73</xdr:col>
      <xdr:colOff>180975</xdr:colOff>
      <xdr:row>74</xdr:row>
      <xdr:rowOff>86995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571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86995</xdr:rowOff>
    </xdr:from>
    <xdr:to>
      <xdr:col>69</xdr:col>
      <xdr:colOff>92075</xdr:colOff>
      <xdr:row>74</xdr:row>
      <xdr:rowOff>155575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7742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110490</xdr:rowOff>
    </xdr:from>
    <xdr:to>
      <xdr:col>82</xdr:col>
      <xdr:colOff>158750</xdr:colOff>
      <xdr:row>75</xdr:row>
      <xdr:rowOff>40640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127017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156210</xdr:rowOff>
    </xdr:from>
    <xdr:to>
      <xdr:col>78</xdr:col>
      <xdr:colOff>120650</xdr:colOff>
      <xdr:row>74</xdr:row>
      <xdr:rowOff>86360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4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161925</xdr:rowOff>
    </xdr:from>
    <xdr:to>
      <xdr:col>74</xdr:col>
      <xdr:colOff>31750</xdr:colOff>
      <xdr:row>73</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102252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36195</xdr:rowOff>
    </xdr:from>
    <xdr:to>
      <xdr:col>69</xdr:col>
      <xdr:colOff>142875</xdr:colOff>
      <xdr:row>74</xdr:row>
      <xdr:rowOff>137795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104775</xdr:rowOff>
    </xdr:from>
    <xdr:to>
      <xdr:col>65</xdr:col>
      <xdr:colOff>53975</xdr:colOff>
      <xdr:row>75</xdr:row>
      <xdr:rowOff>34925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45102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104384</xdr:rowOff>
    </xdr:from>
    <xdr:to>
      <xdr:col>29</xdr:col>
      <xdr:colOff>127000</xdr:colOff>
      <xdr:row>15</xdr:row>
      <xdr:rowOff>120752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23759"/>
          <a:ext cx="647700" cy="1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120752</xdr:rowOff>
    </xdr:from>
    <xdr:to>
      <xdr:col>26</xdr:col>
      <xdr:colOff>50800</xdr:colOff>
      <xdr:row>16</xdr:row>
      <xdr:rowOff>67655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40127"/>
          <a:ext cx="698500" cy="118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67655</xdr:rowOff>
    </xdr:from>
    <xdr:to>
      <xdr:col>22</xdr:col>
      <xdr:colOff>114300</xdr:colOff>
      <xdr:row>16</xdr:row>
      <xdr:rowOff>102281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58480"/>
          <a:ext cx="698500" cy="34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102281</xdr:rowOff>
    </xdr:from>
    <xdr:to>
      <xdr:col>18</xdr:col>
      <xdr:colOff>177800</xdr:colOff>
      <xdr:row>17</xdr:row>
      <xdr:rowOff>40940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93106"/>
          <a:ext cx="698500" cy="110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53584</xdr:rowOff>
    </xdr:from>
    <xdr:to>
      <xdr:col>29</xdr:col>
      <xdr:colOff>177800</xdr:colOff>
      <xdr:row>15</xdr:row>
      <xdr:rowOff>155184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72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70111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1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69952</xdr:rowOff>
    </xdr:from>
    <xdr:to>
      <xdr:col>26</xdr:col>
      <xdr:colOff>101600</xdr:colOff>
      <xdr:row>16</xdr:row>
      <xdr:rowOff>102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89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10279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58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16855</xdr:rowOff>
    </xdr:from>
    <xdr:to>
      <xdr:col>22</xdr:col>
      <xdr:colOff>165100</xdr:colOff>
      <xdr:row>16</xdr:row>
      <xdr:rowOff>118455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07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128632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7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51481</xdr:rowOff>
    </xdr:from>
    <xdr:to>
      <xdr:col>19</xdr:col>
      <xdr:colOff>38100</xdr:colOff>
      <xdr:row>16</xdr:row>
      <xdr:rowOff>153081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42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163258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1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161590</xdr:rowOff>
    </xdr:from>
    <xdr:to>
      <xdr:col>15</xdr:col>
      <xdr:colOff>101600</xdr:colOff>
      <xdr:row>17</xdr:row>
      <xdr:rowOff>91740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2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101917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2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80431</xdr:rowOff>
    </xdr:from>
    <xdr:to>
      <xdr:col>29</xdr:col>
      <xdr:colOff>127000</xdr:colOff>
      <xdr:row>36</xdr:row>
      <xdr:rowOff>122362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33681"/>
          <a:ext cx="647700" cy="41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110541</xdr:rowOff>
    </xdr:from>
    <xdr:to>
      <xdr:col>26</xdr:col>
      <xdr:colOff>50800</xdr:colOff>
      <xdr:row>36</xdr:row>
      <xdr:rowOff>122362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63791"/>
          <a:ext cx="698500" cy="11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110541</xdr:rowOff>
    </xdr:from>
    <xdr:to>
      <xdr:col>22</xdr:col>
      <xdr:colOff>114300</xdr:colOff>
      <xdr:row>37</xdr:row>
      <xdr:rowOff>78505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63791"/>
          <a:ext cx="698500" cy="139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78505</xdr:rowOff>
    </xdr:from>
    <xdr:to>
      <xdr:col>18</xdr:col>
      <xdr:colOff>177800</xdr:colOff>
      <xdr:row>37</xdr:row>
      <xdr:rowOff>120697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03205"/>
          <a:ext cx="698500" cy="42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29631</xdr:rowOff>
    </xdr:from>
    <xdr:to>
      <xdr:col>29</xdr:col>
      <xdr:colOff>177800</xdr:colOff>
      <xdr:row>36</xdr:row>
      <xdr:rowOff>131231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8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1708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5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71562</xdr:rowOff>
    </xdr:from>
    <xdr:to>
      <xdr:col>26</xdr:col>
      <xdr:colOff>101600</xdr:colOff>
      <xdr:row>37</xdr:row>
      <xdr:rowOff>1712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2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157939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1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59741</xdr:rowOff>
    </xdr:from>
    <xdr:to>
      <xdr:col>22</xdr:col>
      <xdr:colOff>165100</xdr:colOff>
      <xdr:row>36</xdr:row>
      <xdr:rowOff>161341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2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146118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27705</xdr:rowOff>
    </xdr:from>
    <xdr:to>
      <xdr:col>19</xdr:col>
      <xdr:colOff>38100</xdr:colOff>
      <xdr:row>37</xdr:row>
      <xdr:rowOff>129305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52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114082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3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69897</xdr:rowOff>
    </xdr:from>
    <xdr:to>
      <xdr:col>15</xdr:col>
      <xdr:colOff>101600</xdr:colOff>
      <xdr:row>37</xdr:row>
      <xdr:rowOff>171497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9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156274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8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85179</xdr:rowOff>
    </xdr:from>
    <xdr:to>
      <xdr:col>24</xdr:col>
      <xdr:colOff>63500</xdr:colOff>
      <xdr:row>35</xdr:row>
      <xdr:rowOff>112814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5929"/>
          <a:ext cx="838200" cy="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112814</xdr:rowOff>
    </xdr:from>
    <xdr:to>
      <xdr:col>19</xdr:col>
      <xdr:colOff>177800</xdr:colOff>
      <xdr:row>35</xdr:row>
      <xdr:rowOff>153149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3564"/>
          <a:ext cx="889000" cy="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153149</xdr:rowOff>
    </xdr:from>
    <xdr:to>
      <xdr:col>15</xdr:col>
      <xdr:colOff>50800</xdr:colOff>
      <xdr:row>36</xdr:row>
      <xdr:rowOff>1410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3899"/>
          <a:ext cx="889000" cy="1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1410</xdr:rowOff>
    </xdr:from>
    <xdr:to>
      <xdr:col>10</xdr:col>
      <xdr:colOff>114300</xdr:colOff>
      <xdr:row>37</xdr:row>
      <xdr:rowOff>41707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3610"/>
          <a:ext cx="889000" cy="21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34379</xdr:rowOff>
    </xdr:from>
    <xdr:to>
      <xdr:col>24</xdr:col>
      <xdr:colOff>114300</xdr:colOff>
      <xdr:row>35</xdr:row>
      <xdr:rowOff>135979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62014</xdr:rowOff>
    </xdr:from>
    <xdr:to>
      <xdr:col>20</xdr:col>
      <xdr:colOff>38100</xdr:colOff>
      <xdr:row>35</xdr:row>
      <xdr:rowOff>163614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154741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5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102349</xdr:rowOff>
    </xdr:from>
    <xdr:to>
      <xdr:col>15</xdr:col>
      <xdr:colOff>101600</xdr:colOff>
      <xdr:row>36</xdr:row>
      <xdr:rowOff>32499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23626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9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122060</xdr:rowOff>
    </xdr:from>
    <xdr:to>
      <xdr:col>10</xdr:col>
      <xdr:colOff>165100</xdr:colOff>
      <xdr:row>36</xdr:row>
      <xdr:rowOff>52210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43337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162357</xdr:rowOff>
    </xdr:from>
    <xdr:to>
      <xdr:col>6</xdr:col>
      <xdr:colOff>38100</xdr:colOff>
      <xdr:row>37</xdr:row>
      <xdr:rowOff>92507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83634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147061</xdr:rowOff>
    </xdr:from>
    <xdr:to>
      <xdr:col>24</xdr:col>
      <xdr:colOff>63500</xdr:colOff>
      <xdr:row>57</xdr:row>
      <xdr:rowOff>44803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8261"/>
          <a:ext cx="838200" cy="6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84607</xdr:rowOff>
    </xdr:from>
    <xdr:to>
      <xdr:col>19</xdr:col>
      <xdr:colOff>177800</xdr:colOff>
      <xdr:row>56</xdr:row>
      <xdr:rowOff>147061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685807"/>
          <a:ext cx="8890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84607</xdr:rowOff>
    </xdr:from>
    <xdr:to>
      <xdr:col>15</xdr:col>
      <xdr:colOff>50800</xdr:colOff>
      <xdr:row>56</xdr:row>
      <xdr:rowOff>168348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5807"/>
          <a:ext cx="889000" cy="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168348</xdr:rowOff>
    </xdr:from>
    <xdr:to>
      <xdr:col>10</xdr:col>
      <xdr:colOff>114300</xdr:colOff>
      <xdr:row>57</xdr:row>
      <xdr:rowOff>104807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69548"/>
          <a:ext cx="889000" cy="10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165453</xdr:rowOff>
    </xdr:from>
    <xdr:to>
      <xdr:col>24</xdr:col>
      <xdr:colOff>114300</xdr:colOff>
      <xdr:row>57</xdr:row>
      <xdr:rowOff>95603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143880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96261</xdr:rowOff>
    </xdr:from>
    <xdr:to>
      <xdr:col>20</xdr:col>
      <xdr:colOff>38100</xdr:colOff>
      <xdr:row>57</xdr:row>
      <xdr:rowOff>26411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33807</xdr:rowOff>
    </xdr:from>
    <xdr:to>
      <xdr:col>15</xdr:col>
      <xdr:colOff>101600</xdr:colOff>
      <xdr:row>56</xdr:row>
      <xdr:rowOff>135407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151934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1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117548</xdr:rowOff>
    </xdr:from>
    <xdr:to>
      <xdr:col>10</xdr:col>
      <xdr:colOff>165100</xdr:colOff>
      <xdr:row>57</xdr:row>
      <xdr:rowOff>47698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1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64225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9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54007</xdr:rowOff>
    </xdr:from>
    <xdr:to>
      <xdr:col>6</xdr:col>
      <xdr:colOff>38100</xdr:colOff>
      <xdr:row>57</xdr:row>
      <xdr:rowOff>155607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146734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1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28280</xdr:rowOff>
    </xdr:from>
    <xdr:to>
      <xdr:col>24</xdr:col>
      <xdr:colOff>63500</xdr:colOff>
      <xdr:row>78</xdr:row>
      <xdr:rowOff>40419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01380"/>
          <a:ext cx="8382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40419</xdr:rowOff>
    </xdr:from>
    <xdr:to>
      <xdr:col>19</xdr:col>
      <xdr:colOff>177800</xdr:colOff>
      <xdr:row>78</xdr:row>
      <xdr:rowOff>42683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3519"/>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42683</xdr:rowOff>
    </xdr:from>
    <xdr:to>
      <xdr:col>15</xdr:col>
      <xdr:colOff>50800</xdr:colOff>
      <xdr:row>78</xdr:row>
      <xdr:rowOff>46499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15783"/>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46499</xdr:rowOff>
    </xdr:from>
    <xdr:to>
      <xdr:col>10</xdr:col>
      <xdr:colOff>114300</xdr:colOff>
      <xdr:row>78</xdr:row>
      <xdr:rowOff>46682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19599"/>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148930</xdr:rowOff>
    </xdr:from>
    <xdr:to>
      <xdr:col>24</xdr:col>
      <xdr:colOff>114300</xdr:colOff>
      <xdr:row>78</xdr:row>
      <xdr:rowOff>79080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63857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6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161069</xdr:rowOff>
    </xdr:from>
    <xdr:to>
      <xdr:col>20</xdr:col>
      <xdr:colOff>38100</xdr:colOff>
      <xdr:row>78</xdr:row>
      <xdr:rowOff>91219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82346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5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163333</xdr:rowOff>
    </xdr:from>
    <xdr:to>
      <xdr:col>15</xdr:col>
      <xdr:colOff>101600</xdr:colOff>
      <xdr:row>78</xdr:row>
      <xdr:rowOff>93483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84610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5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167149</xdr:rowOff>
    </xdr:from>
    <xdr:to>
      <xdr:col>10</xdr:col>
      <xdr:colOff>165100</xdr:colOff>
      <xdr:row>78</xdr:row>
      <xdr:rowOff>97299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88426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167332</xdr:rowOff>
    </xdr:from>
    <xdr:to>
      <xdr:col>6</xdr:col>
      <xdr:colOff>38100</xdr:colOff>
      <xdr:row>78</xdr:row>
      <xdr:rowOff>97482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88609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80671</xdr:rowOff>
    </xdr:from>
    <xdr:to>
      <xdr:col>24</xdr:col>
      <xdr:colOff>63500</xdr:colOff>
      <xdr:row>96</xdr:row>
      <xdr:rowOff>41439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68421"/>
          <a:ext cx="838200" cy="13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51575</xdr:rowOff>
    </xdr:from>
    <xdr:to>
      <xdr:col>19</xdr:col>
      <xdr:colOff>177800</xdr:colOff>
      <xdr:row>96</xdr:row>
      <xdr:rowOff>41439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39325"/>
          <a:ext cx="889000" cy="16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51575</xdr:rowOff>
    </xdr:from>
    <xdr:to>
      <xdr:col>15</xdr:col>
      <xdr:colOff>50800</xdr:colOff>
      <xdr:row>97</xdr:row>
      <xdr:rowOff>15621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39325"/>
          <a:ext cx="889000" cy="30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15621</xdr:rowOff>
    </xdr:from>
    <xdr:to>
      <xdr:col>10</xdr:col>
      <xdr:colOff>114300</xdr:colOff>
      <xdr:row>97</xdr:row>
      <xdr:rowOff>74981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6271"/>
          <a:ext cx="889000" cy="59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29871</xdr:rowOff>
    </xdr:from>
    <xdr:to>
      <xdr:col>24</xdr:col>
      <xdr:colOff>114300</xdr:colOff>
      <xdr:row>95</xdr:row>
      <xdr:rowOff>131471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52748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6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162089</xdr:rowOff>
    </xdr:from>
    <xdr:to>
      <xdr:col>20</xdr:col>
      <xdr:colOff>38100</xdr:colOff>
      <xdr:row>96</xdr:row>
      <xdr:rowOff>92239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108766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25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775</xdr:rowOff>
    </xdr:from>
    <xdr:to>
      <xdr:col>15</xdr:col>
      <xdr:colOff>101600</xdr:colOff>
      <xdr:row>95</xdr:row>
      <xdr:rowOff>102375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118902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136271</xdr:rowOff>
    </xdr:from>
    <xdr:to>
      <xdr:col>10</xdr:col>
      <xdr:colOff>165100</xdr:colOff>
      <xdr:row>97</xdr:row>
      <xdr:rowOff>66421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82948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70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24181</xdr:rowOff>
    </xdr:from>
    <xdr:to>
      <xdr:col>6</xdr:col>
      <xdr:colOff>38100</xdr:colOff>
      <xdr:row>97</xdr:row>
      <xdr:rowOff>125781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5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142308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121336</xdr:rowOff>
    </xdr:from>
    <xdr:to>
      <xdr:col>55</xdr:col>
      <xdr:colOff>0</xdr:colOff>
      <xdr:row>35</xdr:row>
      <xdr:rowOff>118734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950636"/>
          <a:ext cx="838200" cy="16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113015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1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121336</xdr:rowOff>
    </xdr:from>
    <xdr:to>
      <xdr:col>50</xdr:col>
      <xdr:colOff>114300</xdr:colOff>
      <xdr:row>35</xdr:row>
      <xdr:rowOff>63108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950636"/>
          <a:ext cx="8890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41691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138514</xdr:rowOff>
    </xdr:from>
    <xdr:to>
      <xdr:col>45</xdr:col>
      <xdr:colOff>177800</xdr:colOff>
      <xdr:row>35</xdr:row>
      <xdr:rowOff>63108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110564"/>
          <a:ext cx="889000" cy="95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7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138514</xdr:rowOff>
    </xdr:from>
    <xdr:to>
      <xdr:col>41</xdr:col>
      <xdr:colOff>50800</xdr:colOff>
      <xdr:row>36</xdr:row>
      <xdr:rowOff>48913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110564"/>
          <a:ext cx="889000" cy="111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68753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1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67934</xdr:rowOff>
    </xdr:from>
    <xdr:to>
      <xdr:col>55</xdr:col>
      <xdr:colOff>50800</xdr:colOff>
      <xdr:row>35</xdr:row>
      <xdr:rowOff>169534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6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90811</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2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70536</xdr:rowOff>
    </xdr:from>
    <xdr:to>
      <xdr:col>50</xdr:col>
      <xdr:colOff>165100</xdr:colOff>
      <xdr:row>35</xdr:row>
      <xdr:rowOff>686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89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17213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675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12308</xdr:rowOff>
    </xdr:from>
    <xdr:to>
      <xdr:col>46</xdr:col>
      <xdr:colOff>38100</xdr:colOff>
      <xdr:row>35</xdr:row>
      <xdr:rowOff>113908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130435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57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87714</xdr:rowOff>
    </xdr:from>
    <xdr:to>
      <xdr:col>41</xdr:col>
      <xdr:colOff>101600</xdr:colOff>
      <xdr:row>30</xdr:row>
      <xdr:rowOff>17864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0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8991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15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169563</xdr:rowOff>
    </xdr:from>
    <xdr:to>
      <xdr:col>36</xdr:col>
      <xdr:colOff>165100</xdr:colOff>
      <xdr:row>36</xdr:row>
      <xdr:rowOff>99713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116240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49488</xdr:rowOff>
    </xdr:from>
    <xdr:to>
      <xdr:col>55</xdr:col>
      <xdr:colOff>0</xdr:colOff>
      <xdr:row>56</xdr:row>
      <xdr:rowOff>50566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136338"/>
          <a:ext cx="838200" cy="51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81949</xdr:rowOff>
    </xdr:from>
    <xdr:to>
      <xdr:col>50</xdr:col>
      <xdr:colOff>114300</xdr:colOff>
      <xdr:row>56</xdr:row>
      <xdr:rowOff>50566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168799"/>
          <a:ext cx="889000" cy="4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81949</xdr:rowOff>
    </xdr:from>
    <xdr:to>
      <xdr:col>45</xdr:col>
      <xdr:colOff>177800</xdr:colOff>
      <xdr:row>57</xdr:row>
      <xdr:rowOff>49175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168799"/>
          <a:ext cx="889000" cy="65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49175</xdr:rowOff>
    </xdr:from>
    <xdr:to>
      <xdr:col>41</xdr:col>
      <xdr:colOff>50800</xdr:colOff>
      <xdr:row>57</xdr:row>
      <xdr:rowOff>104894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21825"/>
          <a:ext cx="889000" cy="5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170138</xdr:rowOff>
    </xdr:from>
    <xdr:to>
      <xdr:col>55</xdr:col>
      <xdr:colOff>50800</xdr:colOff>
      <xdr:row>53</xdr:row>
      <xdr:rowOff>100288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08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21565</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93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171216</xdr:rowOff>
    </xdr:from>
    <xdr:to>
      <xdr:col>50</xdr:col>
      <xdr:colOff>165100</xdr:colOff>
      <xdr:row>56</xdr:row>
      <xdr:rowOff>101366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117893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3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31149</xdr:rowOff>
    </xdr:from>
    <xdr:to>
      <xdr:col>46</xdr:col>
      <xdr:colOff>38100</xdr:colOff>
      <xdr:row>53</xdr:row>
      <xdr:rowOff>132749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1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149276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89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169825</xdr:rowOff>
    </xdr:from>
    <xdr:to>
      <xdr:col>41</xdr:col>
      <xdr:colOff>101600</xdr:colOff>
      <xdr:row>57</xdr:row>
      <xdr:rowOff>99975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7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91102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8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54094</xdr:rowOff>
    </xdr:from>
    <xdr:to>
      <xdr:col>36</xdr:col>
      <xdr:colOff>165100</xdr:colOff>
      <xdr:row>57</xdr:row>
      <xdr:rowOff>155694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146821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1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122327</xdr:rowOff>
    </xdr:from>
    <xdr:to>
      <xdr:col>55</xdr:col>
      <xdr:colOff>0</xdr:colOff>
      <xdr:row>77</xdr:row>
      <xdr:rowOff>12968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2466727"/>
          <a:ext cx="838200" cy="74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36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114499</xdr:rowOff>
    </xdr:from>
    <xdr:to>
      <xdr:col>50</xdr:col>
      <xdr:colOff>114300</xdr:colOff>
      <xdr:row>77</xdr:row>
      <xdr:rowOff>12968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2287449"/>
          <a:ext cx="889000" cy="92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121418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114499</xdr:rowOff>
    </xdr:from>
    <xdr:to>
      <xdr:col>45</xdr:col>
      <xdr:colOff>177800</xdr:colOff>
      <xdr:row>78</xdr:row>
      <xdr:rowOff>21797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2287449"/>
          <a:ext cx="889000" cy="110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21797</xdr:rowOff>
    </xdr:from>
    <xdr:to>
      <xdr:col>41</xdr:col>
      <xdr:colOff>50800</xdr:colOff>
      <xdr:row>78</xdr:row>
      <xdr:rowOff>88026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394897"/>
          <a:ext cx="889000" cy="6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71527</xdr:rowOff>
    </xdr:from>
    <xdr:to>
      <xdr:col>55</xdr:col>
      <xdr:colOff>50800</xdr:colOff>
      <xdr:row>73</xdr:row>
      <xdr:rowOff>1677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24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94404</xdr:rowOff>
    </xdr:from>
    <xdr:ext cx="599010"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226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133618</xdr:rowOff>
    </xdr:from>
    <xdr:to>
      <xdr:col>50</xdr:col>
      <xdr:colOff>165100</xdr:colOff>
      <xdr:row>77</xdr:row>
      <xdr:rowOff>63768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80295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63699</xdr:rowOff>
    </xdr:from>
    <xdr:to>
      <xdr:col>46</xdr:col>
      <xdr:colOff>38100</xdr:colOff>
      <xdr:row>71</xdr:row>
      <xdr:rowOff>165299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223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70</xdr:row>
      <xdr:rowOff>10376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50795" y="1201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142447</xdr:rowOff>
    </xdr:from>
    <xdr:to>
      <xdr:col>41</xdr:col>
      <xdr:colOff>101600</xdr:colOff>
      <xdr:row>78</xdr:row>
      <xdr:rowOff>72597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34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89124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1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37226</xdr:rowOff>
    </xdr:from>
    <xdr:to>
      <xdr:col>36</xdr:col>
      <xdr:colOff>165100</xdr:colOff>
      <xdr:row>78</xdr:row>
      <xdr:rowOff>138826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1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129953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0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23851</xdr:rowOff>
    </xdr:from>
    <xdr:to>
      <xdr:col>55</xdr:col>
      <xdr:colOff>0</xdr:colOff>
      <xdr:row>96</xdr:row>
      <xdr:rowOff>31801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83051"/>
          <a:ext cx="8382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23851</xdr:rowOff>
    </xdr:from>
    <xdr:to>
      <xdr:col>50</xdr:col>
      <xdr:colOff>114300</xdr:colOff>
      <xdr:row>97</xdr:row>
      <xdr:rowOff>77127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83051"/>
          <a:ext cx="889000" cy="2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77127</xdr:rowOff>
    </xdr:from>
    <xdr:to>
      <xdr:col>45</xdr:col>
      <xdr:colOff>177800</xdr:colOff>
      <xdr:row>97</xdr:row>
      <xdr:rowOff>100685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07777"/>
          <a:ext cx="889000" cy="2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2642</xdr:rowOff>
    </xdr:from>
    <xdr:to>
      <xdr:col>41</xdr:col>
      <xdr:colOff>50800</xdr:colOff>
      <xdr:row>97</xdr:row>
      <xdr:rowOff>100685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633292"/>
          <a:ext cx="889000" cy="9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152451</xdr:rowOff>
    </xdr:from>
    <xdr:to>
      <xdr:col>55</xdr:col>
      <xdr:colOff>50800</xdr:colOff>
      <xdr:row>96</xdr:row>
      <xdr:rowOff>82601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4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130878</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1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144501</xdr:rowOff>
    </xdr:from>
    <xdr:to>
      <xdr:col>50</xdr:col>
      <xdr:colOff>165100</xdr:colOff>
      <xdr:row>96</xdr:row>
      <xdr:rowOff>74651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91178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0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26327</xdr:rowOff>
    </xdr:from>
    <xdr:to>
      <xdr:col>46</xdr:col>
      <xdr:colOff>38100</xdr:colOff>
      <xdr:row>97</xdr:row>
      <xdr:rowOff>127927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119054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4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49885</xdr:rowOff>
    </xdr:from>
    <xdr:to>
      <xdr:col>41</xdr:col>
      <xdr:colOff>101600</xdr:colOff>
      <xdr:row>97</xdr:row>
      <xdr:rowOff>151485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8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142612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7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123292</xdr:rowOff>
    </xdr:from>
    <xdr:to>
      <xdr:col>36</xdr:col>
      <xdr:colOff>165100</xdr:colOff>
      <xdr:row>97</xdr:row>
      <xdr:rowOff>53442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44569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160236</xdr:rowOff>
    </xdr:from>
    <xdr:to>
      <xdr:col>85</xdr:col>
      <xdr:colOff>127000</xdr:colOff>
      <xdr:row>39</xdr:row>
      <xdr:rowOff>26619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75336"/>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20447</xdr:rowOff>
    </xdr:from>
    <xdr:to>
      <xdr:col>81</xdr:col>
      <xdr:colOff>50800</xdr:colOff>
      <xdr:row>39</xdr:row>
      <xdr:rowOff>26619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069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20447</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06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81026</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59612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109436</xdr:rowOff>
    </xdr:from>
    <xdr:to>
      <xdr:col>85</xdr:col>
      <xdr:colOff>177800</xdr:colOff>
      <xdr:row>39</xdr:row>
      <xdr:rowOff>39586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24363</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3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147269</xdr:rowOff>
    </xdr:from>
    <xdr:to>
      <xdr:col>81</xdr:col>
      <xdr:colOff>101600</xdr:colOff>
      <xdr:row>39</xdr:row>
      <xdr:rowOff>77419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68546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141097</xdr:rowOff>
    </xdr:from>
    <xdr:to>
      <xdr:col>76</xdr:col>
      <xdr:colOff>165100</xdr:colOff>
      <xdr:row>39</xdr:row>
      <xdr:rowOff>71247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62374</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30226</xdr:rowOff>
    </xdr:from>
    <xdr:to>
      <xdr:col>67</xdr:col>
      <xdr:colOff>101600</xdr:colOff>
      <xdr:row>38</xdr:row>
      <xdr:rowOff>131826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54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122953</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63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124358</xdr:rowOff>
    </xdr:from>
    <xdr:to>
      <xdr:col>85</xdr:col>
      <xdr:colOff>127000</xdr:colOff>
      <xdr:row>74</xdr:row>
      <xdr:rowOff>133541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811658"/>
          <a:ext cx="8382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124358</xdr:rowOff>
    </xdr:from>
    <xdr:to>
      <xdr:col>81</xdr:col>
      <xdr:colOff>50800</xdr:colOff>
      <xdr:row>74</xdr:row>
      <xdr:rowOff>171171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811658"/>
          <a:ext cx="889000" cy="4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171171</xdr:rowOff>
    </xdr:from>
    <xdr:to>
      <xdr:col>76</xdr:col>
      <xdr:colOff>114300</xdr:colOff>
      <xdr:row>75</xdr:row>
      <xdr:rowOff>48133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858471"/>
          <a:ext cx="889000" cy="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48133</xdr:rowOff>
    </xdr:from>
    <xdr:to>
      <xdr:col>71</xdr:col>
      <xdr:colOff>177800</xdr:colOff>
      <xdr:row>75</xdr:row>
      <xdr:rowOff>94755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06883"/>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82741</xdr:rowOff>
    </xdr:from>
    <xdr:to>
      <xdr:col>85</xdr:col>
      <xdr:colOff>177800</xdr:colOff>
      <xdr:row>75</xdr:row>
      <xdr:rowOff>12891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7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105618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73558</xdr:rowOff>
    </xdr:from>
    <xdr:to>
      <xdr:col>81</xdr:col>
      <xdr:colOff>101600</xdr:colOff>
      <xdr:row>75</xdr:row>
      <xdr:rowOff>3708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7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20235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5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120371</xdr:rowOff>
    </xdr:from>
    <xdr:to>
      <xdr:col>76</xdr:col>
      <xdr:colOff>165100</xdr:colOff>
      <xdr:row>75</xdr:row>
      <xdr:rowOff>50521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0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67048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58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168783</xdr:rowOff>
    </xdr:from>
    <xdr:to>
      <xdr:col>72</xdr:col>
      <xdr:colOff>38100</xdr:colOff>
      <xdr:row>75</xdr:row>
      <xdr:rowOff>98933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5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90060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4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43955</xdr:rowOff>
    </xdr:from>
    <xdr:to>
      <xdr:col>67</xdr:col>
      <xdr:colOff>101600</xdr:colOff>
      <xdr:row>75</xdr:row>
      <xdr:rowOff>145555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136682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99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137488</xdr:rowOff>
    </xdr:from>
    <xdr:to>
      <xdr:col>85</xdr:col>
      <xdr:colOff>127000</xdr:colOff>
      <xdr:row>98</xdr:row>
      <xdr:rowOff>137753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39588"/>
          <a:ext cx="8382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137103</xdr:rowOff>
    </xdr:from>
    <xdr:to>
      <xdr:col>81</xdr:col>
      <xdr:colOff>50800</xdr:colOff>
      <xdr:row>98</xdr:row>
      <xdr:rowOff>137488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39203"/>
          <a:ext cx="889000" cy="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102228</xdr:rowOff>
    </xdr:from>
    <xdr:to>
      <xdr:col>76</xdr:col>
      <xdr:colOff>114300</xdr:colOff>
      <xdr:row>98</xdr:row>
      <xdr:rowOff>137103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904328"/>
          <a:ext cx="889000" cy="3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102077</xdr:rowOff>
    </xdr:from>
    <xdr:to>
      <xdr:col>71</xdr:col>
      <xdr:colOff>177800</xdr:colOff>
      <xdr:row>98</xdr:row>
      <xdr:rowOff>102228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04177"/>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86953</xdr:rowOff>
    </xdr:from>
    <xdr:to>
      <xdr:col>85</xdr:col>
      <xdr:colOff>177800</xdr:colOff>
      <xdr:row>99</xdr:row>
      <xdr:rowOff>17103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1880</xdr:rowOff>
    </xdr:from>
    <xdr:ext cx="378565"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0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86688</xdr:rowOff>
    </xdr:from>
    <xdr:to>
      <xdr:col>81</xdr:col>
      <xdr:colOff>101600</xdr:colOff>
      <xdr:row>99</xdr:row>
      <xdr:rowOff>16838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7965</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6981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86303</xdr:rowOff>
    </xdr:from>
    <xdr:to>
      <xdr:col>76</xdr:col>
      <xdr:colOff>165100</xdr:colOff>
      <xdr:row>99</xdr:row>
      <xdr:rowOff>16453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8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7580</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6981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51428</xdr:rowOff>
    </xdr:from>
    <xdr:to>
      <xdr:col>72</xdr:col>
      <xdr:colOff>38100</xdr:colOff>
      <xdr:row>98</xdr:row>
      <xdr:rowOff>153028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144155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4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51277</xdr:rowOff>
    </xdr:from>
    <xdr:to>
      <xdr:col>67</xdr:col>
      <xdr:colOff>101600</xdr:colOff>
      <xdr:row>98</xdr:row>
      <xdr:rowOff>152877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144004</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151326</xdr:rowOff>
    </xdr:from>
    <xdr:to>
      <xdr:col>116</xdr:col>
      <xdr:colOff>63500</xdr:colOff>
      <xdr:row>37</xdr:row>
      <xdr:rowOff>160861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494976"/>
          <a:ext cx="838200" cy="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160861</xdr:rowOff>
    </xdr:from>
    <xdr:to>
      <xdr:col>111</xdr:col>
      <xdr:colOff>177800</xdr:colOff>
      <xdr:row>37</xdr:row>
      <xdr:rowOff>162887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504511"/>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162201</xdr:rowOff>
    </xdr:from>
    <xdr:to>
      <xdr:col>107</xdr:col>
      <xdr:colOff>50800</xdr:colOff>
      <xdr:row>37</xdr:row>
      <xdr:rowOff>162887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058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152795</xdr:rowOff>
    </xdr:from>
    <xdr:to>
      <xdr:col>102</xdr:col>
      <xdr:colOff>114300</xdr:colOff>
      <xdr:row>37</xdr:row>
      <xdr:rowOff>162201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496445"/>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100526</xdr:rowOff>
    </xdr:from>
    <xdr:to>
      <xdr:col>116</xdr:col>
      <xdr:colOff>114300</xdr:colOff>
      <xdr:row>38</xdr:row>
      <xdr:rowOff>30676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123403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29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110062</xdr:rowOff>
    </xdr:from>
    <xdr:to>
      <xdr:col>112</xdr:col>
      <xdr:colOff>38100</xdr:colOff>
      <xdr:row>38</xdr:row>
      <xdr:rowOff>40211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537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56739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22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112087</xdr:rowOff>
    </xdr:from>
    <xdr:to>
      <xdr:col>107</xdr:col>
      <xdr:colOff>101600</xdr:colOff>
      <xdr:row>38</xdr:row>
      <xdr:rowOff>42236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557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58764</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3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111401</xdr:rowOff>
    </xdr:from>
    <xdr:to>
      <xdr:col>102</xdr:col>
      <xdr:colOff>165100</xdr:colOff>
      <xdr:row>38</xdr:row>
      <xdr:rowOff>41551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58078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23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101995</xdr:rowOff>
    </xdr:from>
    <xdr:to>
      <xdr:col>98</xdr:col>
      <xdr:colOff>38100</xdr:colOff>
      <xdr:row>38</xdr:row>
      <xdr:rowOff>32145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48672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2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27572</xdr:rowOff>
    </xdr:from>
    <xdr:to>
      <xdr:col>116</xdr:col>
      <xdr:colOff>63500</xdr:colOff>
      <xdr:row>59</xdr:row>
      <xdr:rowOff>28601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3122"/>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26581</xdr:rowOff>
    </xdr:from>
    <xdr:to>
      <xdr:col>111</xdr:col>
      <xdr:colOff>177800</xdr:colOff>
      <xdr:row>59</xdr:row>
      <xdr:rowOff>27572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213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25705</xdr:rowOff>
    </xdr:from>
    <xdr:to>
      <xdr:col>107</xdr:col>
      <xdr:colOff>50800</xdr:colOff>
      <xdr:row>59</xdr:row>
      <xdr:rowOff>26581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41255"/>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24905</xdr:rowOff>
    </xdr:from>
    <xdr:to>
      <xdr:col>102</xdr:col>
      <xdr:colOff>114300</xdr:colOff>
      <xdr:row>59</xdr:row>
      <xdr:rowOff>25705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40455"/>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64178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0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148222</xdr:rowOff>
    </xdr:from>
    <xdr:to>
      <xdr:col>112</xdr:col>
      <xdr:colOff>38100</xdr:colOff>
      <xdr:row>59</xdr:row>
      <xdr:rowOff>78372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69499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147231</xdr:rowOff>
    </xdr:from>
    <xdr:to>
      <xdr:col>107</xdr:col>
      <xdr:colOff>101600</xdr:colOff>
      <xdr:row>59</xdr:row>
      <xdr:rowOff>77381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68508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4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146355</xdr:rowOff>
    </xdr:from>
    <xdr:to>
      <xdr:col>102</xdr:col>
      <xdr:colOff>165100</xdr:colOff>
      <xdr:row>59</xdr:row>
      <xdr:rowOff>76505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67632</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145555</xdr:rowOff>
    </xdr:from>
    <xdr:to>
      <xdr:col>98</xdr:col>
      <xdr:colOff>38100</xdr:colOff>
      <xdr:row>59</xdr:row>
      <xdr:rowOff>75705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66832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2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79597</xdr:rowOff>
    </xdr:from>
    <xdr:to>
      <xdr:col>116</xdr:col>
      <xdr:colOff>63500</xdr:colOff>
      <xdr:row>77</xdr:row>
      <xdr:rowOff>80987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81247"/>
          <a:ext cx="838200" cy="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69348</xdr:rowOff>
    </xdr:from>
    <xdr:to>
      <xdr:col>111</xdr:col>
      <xdr:colOff>177800</xdr:colOff>
      <xdr:row>77</xdr:row>
      <xdr:rowOff>80987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70998"/>
          <a:ext cx="889000" cy="1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69348</xdr:rowOff>
    </xdr:from>
    <xdr:to>
      <xdr:col>107</xdr:col>
      <xdr:colOff>50800</xdr:colOff>
      <xdr:row>77</xdr:row>
      <xdr:rowOff>82265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70998"/>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82265</xdr:rowOff>
    </xdr:from>
    <xdr:to>
      <xdr:col>102</xdr:col>
      <xdr:colOff>114300</xdr:colOff>
      <xdr:row>77</xdr:row>
      <xdr:rowOff>103391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8391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28797</xdr:rowOff>
    </xdr:from>
    <xdr:to>
      <xdr:col>116</xdr:col>
      <xdr:colOff>114300</xdr:colOff>
      <xdr:row>77</xdr:row>
      <xdr:rowOff>130397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7224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0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30187</xdr:rowOff>
    </xdr:from>
    <xdr:to>
      <xdr:col>112</xdr:col>
      <xdr:colOff>38100</xdr:colOff>
      <xdr:row>77</xdr:row>
      <xdr:rowOff>131787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3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122914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32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18548</xdr:rowOff>
    </xdr:from>
    <xdr:to>
      <xdr:col>107</xdr:col>
      <xdr:colOff>101600</xdr:colOff>
      <xdr:row>77</xdr:row>
      <xdr:rowOff>120148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111275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1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31465</xdr:rowOff>
    </xdr:from>
    <xdr:to>
      <xdr:col>102</xdr:col>
      <xdr:colOff>165100</xdr:colOff>
      <xdr:row>77</xdr:row>
      <xdr:rowOff>133065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124192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52591</xdr:rowOff>
    </xdr:from>
    <xdr:to>
      <xdr:col>98</xdr:col>
      <xdr:colOff>38100</xdr:colOff>
      <xdr:row>77</xdr:row>
      <xdr:rowOff>154191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145318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会計年度任用職員制度導入により増となったものの、</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合併直後に取り組んだ勧奨退職や退職者不補充、消防の広域化などの職員数削減の影響により、人員確保が進まず、類似団体平均と比較して低い状況となっている。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補助費等は、令和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年度に実施した新型コロナウイルス感染症対策として実施した水道料金減免に係る水道事業会計への補助金</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の減などにより減となったが</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、類似団体を上回った。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普通建設事業費については、</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地域小中一貫校の</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増築校舎棟の整備工事の増など</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により大きく</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ため</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、類似団体平均、全国平均、兵庫県平均を上回った。今後、令和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年度ごろまで小中一貫校整備等の大型事業に取り組むことから、上下するものの平均より高い状態を維持すると見込んでいる。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39,681
37,886
157.55
26,056,396
25,396,562
404,586
12,730,390
25,579,062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97790</xdr:rowOff>
    </xdr:from>
    <xdr:to>
      <xdr:col>24</xdr:col>
      <xdr:colOff>63500</xdr:colOff>
      <xdr:row>37</xdr:row>
      <xdr:rowOff>37592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7090"/>
          <a:ext cx="838200" cy="45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37</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2756"/>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130556</xdr:rowOff>
    </xdr:from>
    <xdr:to>
      <xdr:col>15</xdr:col>
      <xdr:colOff>50800</xdr:colOff>
      <xdr:row>37</xdr:row>
      <xdr:rowOff>12065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2756"/>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4445</xdr:rowOff>
    </xdr:from>
    <xdr:to>
      <xdr:col>10</xdr:col>
      <xdr:colOff>114300</xdr:colOff>
      <xdr:row>37</xdr:row>
      <xdr:rowOff>12065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480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46990</xdr:rowOff>
    </xdr:from>
    <xdr:to>
      <xdr:col>24</xdr:col>
      <xdr:colOff>114300</xdr:colOff>
      <xdr:row>34</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158242</xdr:rowOff>
    </xdr:from>
    <xdr:to>
      <xdr:col>20</xdr:col>
      <xdr:colOff>38100</xdr:colOff>
      <xdr:row>37</xdr:row>
      <xdr:rowOff>88392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79519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79756</xdr:rowOff>
    </xdr:from>
    <xdr:to>
      <xdr:col>15</xdr:col>
      <xdr:colOff>101600</xdr:colOff>
      <xdr:row>37</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132715</xdr:rowOff>
    </xdr:from>
    <xdr:to>
      <xdr:col>10</xdr:col>
      <xdr:colOff>165100</xdr:colOff>
      <xdr:row>37</xdr:row>
      <xdr:rowOff>62865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53992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125095</xdr:rowOff>
    </xdr:from>
    <xdr:to>
      <xdr:col>6</xdr:col>
      <xdr:colOff>38100</xdr:colOff>
      <xdr:row>37</xdr:row>
      <xdr:rowOff>55245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46372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87964</xdr:rowOff>
    </xdr:from>
    <xdr:to>
      <xdr:col>24</xdr:col>
      <xdr:colOff>63500</xdr:colOff>
      <xdr:row>57</xdr:row>
      <xdr:rowOff>129664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60614"/>
          <a:ext cx="8382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87964</xdr:rowOff>
    </xdr:from>
    <xdr:to>
      <xdr:col>19</xdr:col>
      <xdr:colOff>177800</xdr:colOff>
      <xdr:row>57</xdr:row>
      <xdr:rowOff>140336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0614"/>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95051</xdr:rowOff>
    </xdr:from>
    <xdr:to>
      <xdr:col>15</xdr:col>
      <xdr:colOff>50800</xdr:colOff>
      <xdr:row>57</xdr:row>
      <xdr:rowOff>140336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4801"/>
          <a:ext cx="889000" cy="38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95051</xdr:rowOff>
    </xdr:from>
    <xdr:to>
      <xdr:col>10</xdr:col>
      <xdr:colOff>114300</xdr:colOff>
      <xdr:row>57</xdr:row>
      <xdr:rowOff>153222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4801"/>
          <a:ext cx="889000" cy="40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78864</xdr:rowOff>
    </xdr:from>
    <xdr:to>
      <xdr:col>24</xdr:col>
      <xdr:colOff>114300</xdr:colOff>
      <xdr:row>58</xdr:row>
      <xdr:rowOff>9014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165241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37164</xdr:rowOff>
    </xdr:from>
    <xdr:to>
      <xdr:col>20</xdr:col>
      <xdr:colOff>38100</xdr:colOff>
      <xdr:row>57</xdr:row>
      <xdr:rowOff>138764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129891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0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89536</xdr:rowOff>
    </xdr:from>
    <xdr:to>
      <xdr:col>15</xdr:col>
      <xdr:colOff>101600</xdr:colOff>
      <xdr:row>58</xdr:row>
      <xdr:rowOff>19686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44251</xdr:rowOff>
    </xdr:from>
    <xdr:to>
      <xdr:col>10</xdr:col>
      <xdr:colOff>165100</xdr:colOff>
      <xdr:row>55</xdr:row>
      <xdr:rowOff>145851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136978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102422</xdr:rowOff>
    </xdr:from>
    <xdr:to>
      <xdr:col>6</xdr:col>
      <xdr:colOff>38100</xdr:colOff>
      <xdr:row>58</xdr:row>
      <xdr:rowOff>32572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23699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110755</xdr:rowOff>
    </xdr:from>
    <xdr:to>
      <xdr:col>24</xdr:col>
      <xdr:colOff>63500</xdr:colOff>
      <xdr:row>76</xdr:row>
      <xdr:rowOff>22112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9505"/>
          <a:ext cx="838200" cy="8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52070</xdr:rowOff>
    </xdr:from>
    <xdr:to>
      <xdr:col>19</xdr:col>
      <xdr:colOff>177800</xdr:colOff>
      <xdr:row>76</xdr:row>
      <xdr:rowOff>22112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10820"/>
          <a:ext cx="889000" cy="14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52070</xdr:rowOff>
    </xdr:from>
    <xdr:to>
      <xdr:col>15</xdr:col>
      <xdr:colOff>50800</xdr:colOff>
      <xdr:row>76</xdr:row>
      <xdr:rowOff>158488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10820"/>
          <a:ext cx="889000" cy="27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158488</xdr:rowOff>
    </xdr:from>
    <xdr:to>
      <xdr:col>10</xdr:col>
      <xdr:colOff>114300</xdr:colOff>
      <xdr:row>77</xdr:row>
      <xdr:rowOff>139635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8688"/>
          <a:ext cx="889000" cy="1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59955</xdr:rowOff>
    </xdr:from>
    <xdr:to>
      <xdr:col>24</xdr:col>
      <xdr:colOff>114300</xdr:colOff>
      <xdr:row>75</xdr:row>
      <xdr:rowOff>161556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8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38382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142763</xdr:rowOff>
    </xdr:from>
    <xdr:to>
      <xdr:col>20</xdr:col>
      <xdr:colOff>38100</xdr:colOff>
      <xdr:row>76</xdr:row>
      <xdr:rowOff>72913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89440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1270</xdr:rowOff>
    </xdr:from>
    <xdr:to>
      <xdr:col>15</xdr:col>
      <xdr:colOff>101600</xdr:colOff>
      <xdr:row>75</xdr:row>
      <xdr:rowOff>102870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119397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107688</xdr:rowOff>
    </xdr:from>
    <xdr:to>
      <xdr:col>10</xdr:col>
      <xdr:colOff>165100</xdr:colOff>
      <xdr:row>77</xdr:row>
      <xdr:rowOff>37838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54366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1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88835</xdr:rowOff>
    </xdr:from>
    <xdr:to>
      <xdr:col>6</xdr:col>
      <xdr:colOff>38100</xdr:colOff>
      <xdr:row>78</xdr:row>
      <xdr:rowOff>18985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9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8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74834</xdr:rowOff>
    </xdr:from>
    <xdr:to>
      <xdr:col>24</xdr:col>
      <xdr:colOff>63500</xdr:colOff>
      <xdr:row>96</xdr:row>
      <xdr:rowOff>131871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362584"/>
          <a:ext cx="838200" cy="22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74834</xdr:rowOff>
    </xdr:from>
    <xdr:to>
      <xdr:col>19</xdr:col>
      <xdr:colOff>177800</xdr:colOff>
      <xdr:row>95</xdr:row>
      <xdr:rowOff>147853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362584"/>
          <a:ext cx="889000" cy="7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147853</xdr:rowOff>
    </xdr:from>
    <xdr:to>
      <xdr:col>15</xdr:col>
      <xdr:colOff>50800</xdr:colOff>
      <xdr:row>97</xdr:row>
      <xdr:rowOff>82835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35603"/>
          <a:ext cx="889000" cy="27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82835</xdr:rowOff>
    </xdr:from>
    <xdr:to>
      <xdr:col>10</xdr:col>
      <xdr:colOff>114300</xdr:colOff>
      <xdr:row>97</xdr:row>
      <xdr:rowOff>166579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13485"/>
          <a:ext cx="889000" cy="8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81071</xdr:rowOff>
    </xdr:from>
    <xdr:to>
      <xdr:col>24</xdr:col>
      <xdr:colOff>114300</xdr:colOff>
      <xdr:row>97</xdr:row>
      <xdr:rowOff>11221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59498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24034</xdr:rowOff>
    </xdr:from>
    <xdr:to>
      <xdr:col>20</xdr:col>
      <xdr:colOff>38100</xdr:colOff>
      <xdr:row>95</xdr:row>
      <xdr:rowOff>125634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1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116761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0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97053</xdr:rowOff>
    </xdr:from>
    <xdr:to>
      <xdr:col>15</xdr:col>
      <xdr:colOff>101600</xdr:colOff>
      <xdr:row>96</xdr:row>
      <xdr:rowOff>27203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18330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32035</xdr:rowOff>
    </xdr:from>
    <xdr:to>
      <xdr:col>10</xdr:col>
      <xdr:colOff>165100</xdr:colOff>
      <xdr:row>97</xdr:row>
      <xdr:rowOff>133635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124762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115779</xdr:rowOff>
    </xdr:from>
    <xdr:to>
      <xdr:col>6</xdr:col>
      <xdr:colOff>38100</xdr:colOff>
      <xdr:row>98</xdr:row>
      <xdr:rowOff>45929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37056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66875</xdr:rowOff>
    </xdr:from>
    <xdr:to>
      <xdr:col>55</xdr:col>
      <xdr:colOff>0</xdr:colOff>
      <xdr:row>37</xdr:row>
      <xdr:rowOff>115534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10525"/>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66875</xdr:rowOff>
    </xdr:from>
    <xdr:to>
      <xdr:col>50</xdr:col>
      <xdr:colOff>114300</xdr:colOff>
      <xdr:row>37</xdr:row>
      <xdr:rowOff>118473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410525"/>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112921</xdr:rowOff>
    </xdr:from>
    <xdr:to>
      <xdr:col>45</xdr:col>
      <xdr:colOff>177800</xdr:colOff>
      <xdr:row>37</xdr:row>
      <xdr:rowOff>118473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5657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111942</xdr:rowOff>
    </xdr:from>
    <xdr:to>
      <xdr:col>41</xdr:col>
      <xdr:colOff>50800</xdr:colOff>
      <xdr:row>37</xdr:row>
      <xdr:rowOff>112921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5559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64734</xdr:rowOff>
    </xdr:from>
    <xdr:to>
      <xdr:col>55</xdr:col>
      <xdr:colOff>50800</xdr:colOff>
      <xdr:row>37</xdr:row>
      <xdr:rowOff>166334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0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87611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25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16075</xdr:rowOff>
    </xdr:from>
    <xdr:to>
      <xdr:col>50</xdr:col>
      <xdr:colOff>165100</xdr:colOff>
      <xdr:row>37</xdr:row>
      <xdr:rowOff>117675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5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134202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13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67673</xdr:rowOff>
    </xdr:from>
    <xdr:to>
      <xdr:col>46</xdr:col>
      <xdr:colOff>38100</xdr:colOff>
      <xdr:row>37</xdr:row>
      <xdr:rowOff>169273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14350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18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62121</xdr:rowOff>
    </xdr:from>
    <xdr:to>
      <xdr:col>41</xdr:col>
      <xdr:colOff>101600</xdr:colOff>
      <xdr:row>37</xdr:row>
      <xdr:rowOff>163721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154848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49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61142</xdr:rowOff>
    </xdr:from>
    <xdr:to>
      <xdr:col>36</xdr:col>
      <xdr:colOff>165100</xdr:colOff>
      <xdr:row>37</xdr:row>
      <xdr:rowOff>162742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153868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105620</xdr:rowOff>
    </xdr:from>
    <xdr:to>
      <xdr:col>55</xdr:col>
      <xdr:colOff>0</xdr:colOff>
      <xdr:row>56</xdr:row>
      <xdr:rowOff>159912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06820"/>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105620</xdr:rowOff>
    </xdr:from>
    <xdr:to>
      <xdr:col>50</xdr:col>
      <xdr:colOff>114300</xdr:colOff>
      <xdr:row>56</xdr:row>
      <xdr:rowOff>119069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06820"/>
          <a:ext cx="8890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119069</xdr:rowOff>
    </xdr:from>
    <xdr:to>
      <xdr:col>45</xdr:col>
      <xdr:colOff>177800</xdr:colOff>
      <xdr:row>56</xdr:row>
      <xdr:rowOff>140862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20269"/>
          <a:ext cx="889000" cy="2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132709</xdr:rowOff>
    </xdr:from>
    <xdr:to>
      <xdr:col>41</xdr:col>
      <xdr:colOff>50800</xdr:colOff>
      <xdr:row>56</xdr:row>
      <xdr:rowOff>140862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33909"/>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109112</xdr:rowOff>
    </xdr:from>
    <xdr:to>
      <xdr:col>55</xdr:col>
      <xdr:colOff>50800</xdr:colOff>
      <xdr:row>57</xdr:row>
      <xdr:rowOff>39262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1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87539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6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54820</xdr:rowOff>
    </xdr:from>
    <xdr:to>
      <xdr:col>50</xdr:col>
      <xdr:colOff>165100</xdr:colOff>
      <xdr:row>56</xdr:row>
      <xdr:rowOff>156420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1497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3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68269</xdr:rowOff>
    </xdr:from>
    <xdr:to>
      <xdr:col>46</xdr:col>
      <xdr:colOff>38100</xdr:colOff>
      <xdr:row>56</xdr:row>
      <xdr:rowOff>169869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14946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4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90062</xdr:rowOff>
    </xdr:from>
    <xdr:to>
      <xdr:col>41</xdr:col>
      <xdr:colOff>101600</xdr:colOff>
      <xdr:row>57</xdr:row>
      <xdr:rowOff>20212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36739</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6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81909</xdr:rowOff>
    </xdr:from>
    <xdr:to>
      <xdr:col>36</xdr:col>
      <xdr:colOff>165100</xdr:colOff>
      <xdr:row>57</xdr:row>
      <xdr:rowOff>12059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28586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97276</xdr:rowOff>
    </xdr:from>
    <xdr:to>
      <xdr:col>55</xdr:col>
      <xdr:colOff>0</xdr:colOff>
      <xdr:row>77</xdr:row>
      <xdr:rowOff>114116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8926"/>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65633</xdr:rowOff>
    </xdr:from>
    <xdr:to>
      <xdr:col>50</xdr:col>
      <xdr:colOff>114300</xdr:colOff>
      <xdr:row>77</xdr:row>
      <xdr:rowOff>97276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67283"/>
          <a:ext cx="889000" cy="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80835</xdr:rowOff>
    </xdr:from>
    <xdr:to>
      <xdr:col>45</xdr:col>
      <xdr:colOff>177800</xdr:colOff>
      <xdr:row>77</xdr:row>
      <xdr:rowOff>65633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111035"/>
          <a:ext cx="889000" cy="1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80835</xdr:rowOff>
    </xdr:from>
    <xdr:to>
      <xdr:col>41</xdr:col>
      <xdr:colOff>50800</xdr:colOff>
      <xdr:row>78</xdr:row>
      <xdr:rowOff>15856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11035"/>
          <a:ext cx="889000" cy="27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63316</xdr:rowOff>
    </xdr:from>
    <xdr:to>
      <xdr:col>55</xdr:col>
      <xdr:colOff>50800</xdr:colOff>
      <xdr:row>77</xdr:row>
      <xdr:rowOff>164916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6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41743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4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46476</xdr:rowOff>
    </xdr:from>
    <xdr:to>
      <xdr:col>50</xdr:col>
      <xdr:colOff>165100</xdr:colOff>
      <xdr:row>77</xdr:row>
      <xdr:rowOff>148076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139203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14833</xdr:rowOff>
    </xdr:from>
    <xdr:to>
      <xdr:col>46</xdr:col>
      <xdr:colOff>38100</xdr:colOff>
      <xdr:row>77</xdr:row>
      <xdr:rowOff>116433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107560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30035</xdr:rowOff>
    </xdr:from>
    <xdr:to>
      <xdr:col>41</xdr:col>
      <xdr:colOff>101600</xdr:colOff>
      <xdr:row>76</xdr:row>
      <xdr:rowOff>131635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148162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136506</xdr:rowOff>
    </xdr:from>
    <xdr:to>
      <xdr:col>36</xdr:col>
      <xdr:colOff>165100</xdr:colOff>
      <xdr:row>78</xdr:row>
      <xdr:rowOff>66656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57783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4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54787</xdr:rowOff>
    </xdr:from>
    <xdr:to>
      <xdr:col>55</xdr:col>
      <xdr:colOff>0</xdr:colOff>
      <xdr:row>98</xdr:row>
      <xdr:rowOff>61773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56887"/>
          <a:ext cx="8382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103873</xdr:rowOff>
    </xdr:from>
    <xdr:to>
      <xdr:col>50</xdr:col>
      <xdr:colOff>114300</xdr:colOff>
      <xdr:row>98</xdr:row>
      <xdr:rowOff>61773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34523"/>
          <a:ext cx="8890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103873</xdr:rowOff>
    </xdr:from>
    <xdr:to>
      <xdr:col>45</xdr:col>
      <xdr:colOff>177800</xdr:colOff>
      <xdr:row>98</xdr:row>
      <xdr:rowOff>65900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34523"/>
          <a:ext cx="889000" cy="13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135941</xdr:rowOff>
    </xdr:from>
    <xdr:to>
      <xdr:col>41</xdr:col>
      <xdr:colOff>50800</xdr:colOff>
      <xdr:row>98</xdr:row>
      <xdr:rowOff>65900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66591"/>
          <a:ext cx="889000" cy="10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3987</xdr:rowOff>
    </xdr:from>
    <xdr:to>
      <xdr:col>55</xdr:col>
      <xdr:colOff>50800</xdr:colOff>
      <xdr:row>98</xdr:row>
      <xdr:rowOff>105587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153864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10973</xdr:rowOff>
    </xdr:from>
    <xdr:to>
      <xdr:col>50</xdr:col>
      <xdr:colOff>165100</xdr:colOff>
      <xdr:row>98</xdr:row>
      <xdr:rowOff>112573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103700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0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53073</xdr:rowOff>
    </xdr:from>
    <xdr:to>
      <xdr:col>46</xdr:col>
      <xdr:colOff>38100</xdr:colOff>
      <xdr:row>97</xdr:row>
      <xdr:rowOff>154673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8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145800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15100</xdr:rowOff>
    </xdr:from>
    <xdr:to>
      <xdr:col>41</xdr:col>
      <xdr:colOff>101600</xdr:colOff>
      <xdr:row>98</xdr:row>
      <xdr:rowOff>116700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107827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0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85141</xdr:rowOff>
    </xdr:from>
    <xdr:to>
      <xdr:col>36</xdr:col>
      <xdr:colOff>165100</xdr:colOff>
      <xdr:row>98</xdr:row>
      <xdr:rowOff>15291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6418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0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11336</xdr:rowOff>
    </xdr:from>
    <xdr:to>
      <xdr:col>85</xdr:col>
      <xdr:colOff>127000</xdr:colOff>
      <xdr:row>38</xdr:row>
      <xdr:rowOff>25281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26436"/>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25281</xdr:rowOff>
    </xdr:from>
    <xdr:to>
      <xdr:col>81</xdr:col>
      <xdr:colOff>50800</xdr:colOff>
      <xdr:row>38</xdr:row>
      <xdr:rowOff>39563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40381"/>
          <a:ext cx="8890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28394</xdr:rowOff>
    </xdr:from>
    <xdr:to>
      <xdr:col>76</xdr:col>
      <xdr:colOff>114300</xdr:colOff>
      <xdr:row>38</xdr:row>
      <xdr:rowOff>39563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3494"/>
          <a:ext cx="889000" cy="1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21720</xdr:rowOff>
    </xdr:from>
    <xdr:to>
      <xdr:col>71</xdr:col>
      <xdr:colOff>177800</xdr:colOff>
      <xdr:row>38</xdr:row>
      <xdr:rowOff>28394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36820"/>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131986</xdr:rowOff>
    </xdr:from>
    <xdr:to>
      <xdr:col>85</xdr:col>
      <xdr:colOff>177800</xdr:colOff>
      <xdr:row>38</xdr:row>
      <xdr:rowOff>62136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154863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145930</xdr:rowOff>
    </xdr:from>
    <xdr:to>
      <xdr:col>81</xdr:col>
      <xdr:colOff>101600</xdr:colOff>
      <xdr:row>38</xdr:row>
      <xdr:rowOff>76081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895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92607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6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160213</xdr:rowOff>
    </xdr:from>
    <xdr:to>
      <xdr:col>76</xdr:col>
      <xdr:colOff>165100</xdr:colOff>
      <xdr:row>38</xdr:row>
      <xdr:rowOff>90363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0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81490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9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149044</xdr:rowOff>
    </xdr:from>
    <xdr:to>
      <xdr:col>72</xdr:col>
      <xdr:colOff>38100</xdr:colOff>
      <xdr:row>38</xdr:row>
      <xdr:rowOff>79194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70321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142371</xdr:rowOff>
    </xdr:from>
    <xdr:to>
      <xdr:col>67</xdr:col>
      <xdr:colOff>101600</xdr:colOff>
      <xdr:row>38</xdr:row>
      <xdr:rowOff>72521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89048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6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28208</xdr:rowOff>
    </xdr:from>
    <xdr:to>
      <xdr:col>85</xdr:col>
      <xdr:colOff>127000</xdr:colOff>
      <xdr:row>55</xdr:row>
      <xdr:rowOff>100849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8600708"/>
          <a:ext cx="838200" cy="92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139885</xdr:rowOff>
    </xdr:from>
    <xdr:to>
      <xdr:col>81</xdr:col>
      <xdr:colOff>50800</xdr:colOff>
      <xdr:row>55</xdr:row>
      <xdr:rowOff>100849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8712385"/>
          <a:ext cx="889000" cy="8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139885</xdr:rowOff>
    </xdr:from>
    <xdr:to>
      <xdr:col>76</xdr:col>
      <xdr:colOff>114300</xdr:colOff>
      <xdr:row>57</xdr:row>
      <xdr:rowOff>24888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8712385"/>
          <a:ext cx="889000" cy="10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24888</xdr:rowOff>
    </xdr:from>
    <xdr:to>
      <xdr:col>71</xdr:col>
      <xdr:colOff>177800</xdr:colOff>
      <xdr:row>58</xdr:row>
      <xdr:rowOff>19434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97538"/>
          <a:ext cx="889000" cy="16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148858</xdr:rowOff>
    </xdr:from>
    <xdr:to>
      <xdr:col>85</xdr:col>
      <xdr:colOff>177800</xdr:colOff>
      <xdr:row>50</xdr:row>
      <xdr:rowOff>79008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54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101885</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50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50049</xdr:rowOff>
    </xdr:from>
    <xdr:to>
      <xdr:col>81</xdr:col>
      <xdr:colOff>101600</xdr:colOff>
      <xdr:row>55</xdr:row>
      <xdr:rowOff>151649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4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168176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25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89085</xdr:rowOff>
    </xdr:from>
    <xdr:to>
      <xdr:col>76</xdr:col>
      <xdr:colOff>165100</xdr:colOff>
      <xdr:row>51</xdr:row>
      <xdr:rowOff>19235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66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35762</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292795" y="843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145538</xdr:rowOff>
    </xdr:from>
    <xdr:to>
      <xdr:col>72</xdr:col>
      <xdr:colOff>38100</xdr:colOff>
      <xdr:row>57</xdr:row>
      <xdr:rowOff>75688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92215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2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140084</xdr:rowOff>
    </xdr:from>
    <xdr:to>
      <xdr:col>67</xdr:col>
      <xdr:colOff>101600</xdr:colOff>
      <xdr:row>58</xdr:row>
      <xdr:rowOff>70234</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1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61361</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160235</xdr:rowOff>
    </xdr:from>
    <xdr:to>
      <xdr:col>85</xdr:col>
      <xdr:colOff>127000</xdr:colOff>
      <xdr:row>79</xdr:row>
      <xdr:rowOff>26619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33335"/>
          <a:ext cx="838200" cy="3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20447</xdr:rowOff>
    </xdr:from>
    <xdr:to>
      <xdr:col>81</xdr:col>
      <xdr:colOff>50800</xdr:colOff>
      <xdr:row>79</xdr:row>
      <xdr:rowOff>26619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649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20447</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64997"/>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81026</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5412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109435</xdr:rowOff>
    </xdr:from>
    <xdr:to>
      <xdr:col>85</xdr:col>
      <xdr:colOff>177800</xdr:colOff>
      <xdr:row>79</xdr:row>
      <xdr:rowOff>39585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8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24362</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147269</xdr:rowOff>
    </xdr:from>
    <xdr:to>
      <xdr:col>81</xdr:col>
      <xdr:colOff>101600</xdr:colOff>
      <xdr:row>79</xdr:row>
      <xdr:rowOff>77419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68546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13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141097</xdr:rowOff>
    </xdr:from>
    <xdr:to>
      <xdr:col>76</xdr:col>
      <xdr:colOff>165100</xdr:colOff>
      <xdr:row>79</xdr:row>
      <xdr:rowOff>71247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62374</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06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30226</xdr:rowOff>
    </xdr:from>
    <xdr:to>
      <xdr:col>67</xdr:col>
      <xdr:colOff>101600</xdr:colOff>
      <xdr:row>78</xdr:row>
      <xdr:rowOff>131826</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0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122953</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49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124320</xdr:rowOff>
    </xdr:from>
    <xdr:to>
      <xdr:col>85</xdr:col>
      <xdr:colOff>127000</xdr:colOff>
      <xdr:row>94</xdr:row>
      <xdr:rowOff>133465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240620"/>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124320</xdr:rowOff>
    </xdr:from>
    <xdr:to>
      <xdr:col>81</xdr:col>
      <xdr:colOff>50800</xdr:colOff>
      <xdr:row>94</xdr:row>
      <xdr:rowOff>171132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240620"/>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171132</xdr:rowOff>
    </xdr:from>
    <xdr:to>
      <xdr:col>76</xdr:col>
      <xdr:colOff>114300</xdr:colOff>
      <xdr:row>95</xdr:row>
      <xdr:rowOff>48082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287432"/>
          <a:ext cx="889000" cy="4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48082</xdr:rowOff>
    </xdr:from>
    <xdr:to>
      <xdr:col>71</xdr:col>
      <xdr:colOff>177800</xdr:colOff>
      <xdr:row>95</xdr:row>
      <xdr:rowOff>94704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35832"/>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82665</xdr:rowOff>
    </xdr:from>
    <xdr:to>
      <xdr:col>85</xdr:col>
      <xdr:colOff>177800</xdr:colOff>
      <xdr:row>95</xdr:row>
      <xdr:rowOff>12815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1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105542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05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73520</xdr:rowOff>
    </xdr:from>
    <xdr:to>
      <xdr:col>81</xdr:col>
      <xdr:colOff>101600</xdr:colOff>
      <xdr:row>95</xdr:row>
      <xdr:rowOff>3670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1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20197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596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120332</xdr:rowOff>
    </xdr:from>
    <xdr:to>
      <xdr:col>76</xdr:col>
      <xdr:colOff>165100</xdr:colOff>
      <xdr:row>95</xdr:row>
      <xdr:rowOff>50482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3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67009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168732</xdr:rowOff>
    </xdr:from>
    <xdr:to>
      <xdr:col>72</xdr:col>
      <xdr:colOff>38100</xdr:colOff>
      <xdr:row>95</xdr:row>
      <xdr:rowOff>98882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90009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37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43904</xdr:rowOff>
    </xdr:from>
    <xdr:to>
      <xdr:col>67</xdr:col>
      <xdr:colOff>101600</xdr:colOff>
      <xdr:row>95</xdr:row>
      <xdr:rowOff>145504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136631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2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社</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地域小中一貫校の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増築校舎棟の整備工事の増などにより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、類似団体平均、全国平均、兵庫県平均を大きく上回った。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R4</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年度と比べ減少したものの、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加東みらいこども園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工事に加え、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令和元年度に借入を行った社会教育施設や道路整備事業等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に係る元金償還が始まったことから、類似団体平均、全国平均、兵庫県平均を大きく上回った。</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今後、令和</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年度まで、小中一貫校整備や関連する施設整備に引き続き取り組むことから、教育費及び公債費については、平均より高い状態を維持すると見込んでいる。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財政調整基金残高は、</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前年度決算剰余金による積み立て</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があったものの、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基金を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ため、</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前年度より約</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し、標準財政規模比も</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3.23</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実質収支額は、前年度より</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億円減少し、標準財政規模に占める割合も</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0.45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ポイントの減となった。また、実質単年度収支については、標準財政規模に占める割合では、</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2.65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○現状</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一般会計及びすべての特別会計、公営企業会計において、赤字は生じていない。</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○今後の対応</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一般会計及びすべての特別会計、公営企業会計において、引き続き適正な財政運営、経営健全化に努め、しっかりとした財政基盤を維持していく。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26056396</v>
      </c>
      <c r="BO4" s="358"/>
      <c r="BP4" s="358"/>
      <c r="BQ4" s="358"/>
      <c r="BR4" s="358"/>
      <c r="BS4" s="358"/>
      <c r="BT4" s="358"/>
      <c r="BU4" s="359"/>
      <c r="BV4" s="357">
        <v>23192133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3.2</v>
      </c>
      <c r="CU4" s="364"/>
      <c r="CV4" s="364"/>
      <c r="CW4" s="364"/>
      <c r="CX4" s="364"/>
      <c r="CY4" s="364"/>
      <c r="CZ4" s="364"/>
      <c r="DA4" s="365"/>
      <c r="DB4" s="363">
        <v>3.6</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25396562</v>
      </c>
      <c r="BO5" s="395"/>
      <c r="BP5" s="395"/>
      <c r="BQ5" s="395"/>
      <c r="BR5" s="395"/>
      <c r="BS5" s="395"/>
      <c r="BT5" s="395"/>
      <c r="BU5" s="396"/>
      <c r="BV5" s="394">
        <v>22660197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91.1</v>
      </c>
      <c r="CU5" s="392"/>
      <c r="CV5" s="392"/>
      <c r="CW5" s="392"/>
      <c r="CX5" s="392"/>
      <c r="CY5" s="392"/>
      <c r="CZ5" s="392"/>
      <c r="DA5" s="393"/>
      <c r="DB5" s="391">
        <v>88.7</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659834</v>
      </c>
      <c r="BO6" s="395"/>
      <c r="BP6" s="395"/>
      <c r="BQ6" s="395"/>
      <c r="BR6" s="395"/>
      <c r="BS6" s="395"/>
      <c r="BT6" s="395"/>
      <c r="BU6" s="396"/>
      <c r="BV6" s="394">
        <v>531936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91.5</v>
      </c>
      <c r="CU6" s="432"/>
      <c r="CV6" s="432"/>
      <c r="CW6" s="432"/>
      <c r="CX6" s="432"/>
      <c r="CY6" s="432"/>
      <c r="CZ6" s="432"/>
      <c r="DA6" s="433"/>
      <c r="DB6" s="431">
        <v>90.6</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255248</v>
      </c>
      <c r="BO7" s="395"/>
      <c r="BP7" s="395"/>
      <c r="BQ7" s="395"/>
      <c r="BR7" s="395"/>
      <c r="BS7" s="395"/>
      <c r="BT7" s="395"/>
      <c r="BU7" s="396"/>
      <c r="BV7" s="394">
        <v>76189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12730390</v>
      </c>
      <c r="CU7" s="395"/>
      <c r="CV7" s="395"/>
      <c r="CW7" s="395"/>
      <c r="CX7" s="395"/>
      <c r="CY7" s="395"/>
      <c r="CZ7" s="395"/>
      <c r="DA7" s="396"/>
      <c r="DB7" s="394">
        <v>12544892</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404586</v>
      </c>
      <c r="BO8" s="395"/>
      <c r="BP8" s="395"/>
      <c r="BQ8" s="395"/>
      <c r="BR8" s="395"/>
      <c r="BS8" s="395"/>
      <c r="BT8" s="395"/>
      <c r="BU8" s="396"/>
      <c r="BV8" s="394">
        <v>455747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0.64</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40645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-51161</v>
      </c>
      <c r="BO9" s="395"/>
      <c r="BP9" s="395"/>
      <c r="BQ9" s="395"/>
      <c r="BR9" s="395"/>
      <c r="BS9" s="395"/>
      <c r="BT9" s="395"/>
      <c r="BU9" s="396"/>
      <c r="BV9" s="394">
        <v>-111737</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14.8</v>
      </c>
      <c r="CU9" s="392"/>
      <c r="CV9" s="392"/>
      <c r="CW9" s="392"/>
      <c r="CX9" s="392"/>
      <c r="CY9" s="392"/>
      <c r="CZ9" s="392"/>
      <c r="DA9" s="393"/>
      <c r="DB9" s="391">
        <v>15</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40310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4848</v>
      </c>
      <c r="BO10" s="395"/>
      <c r="BP10" s="395"/>
      <c r="BQ10" s="395"/>
      <c r="BR10" s="395"/>
      <c r="BS10" s="395"/>
      <c r="BT10" s="395"/>
      <c r="BU10" s="396"/>
      <c r="BV10" s="394">
        <v>6602</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39681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550000</v>
      </c>
      <c r="BO12" s="395"/>
      <c r="BP12" s="395"/>
      <c r="BQ12" s="395"/>
      <c r="BR12" s="395"/>
      <c r="BS12" s="395"/>
      <c r="BT12" s="395"/>
      <c r="BU12" s="396"/>
      <c r="BV12" s="394">
        <v>150000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130</v>
      </c>
      <c r="N13" s="486"/>
      <c r="O13" s="486"/>
      <c r="P13" s="486"/>
      <c r="Q13" s="487"/>
      <c r="R13" s="478">
        <v>37886</v>
      </c>
      <c r="S13" s="479"/>
      <c r="T13" s="479"/>
      <c r="U13" s="479"/>
      <c r="V13" s="480"/>
      <c r="W13" s="410" t="s">
        <v>131</v>
      </c>
      <c r="X13" s="411"/>
      <c r="Y13" s="411"/>
      <c r="Z13" s="411"/>
      <c r="AA13" s="411"/>
      <c r="AB13" s="401"/>
      <c r="AC13" s="445">
        <v>911</v>
      </c>
      <c r="AD13" s="446"/>
      <c r="AE13" s="446"/>
      <c r="AF13" s="446"/>
      <c r="AG13" s="488"/>
      <c r="AH13" s="445">
        <v>913</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-596313</v>
      </c>
      <c r="BO13" s="395"/>
      <c r="BP13" s="395"/>
      <c r="BQ13" s="395"/>
      <c r="BR13" s="395"/>
      <c r="BS13" s="395"/>
      <c r="BT13" s="395"/>
      <c r="BU13" s="396"/>
      <c r="BV13" s="394">
        <v>-255135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6.6</v>
      </c>
      <c r="CU13" s="392"/>
      <c r="CV13" s="392"/>
      <c r="CW13" s="392"/>
      <c r="CX13" s="392"/>
      <c r="CY13" s="392"/>
      <c r="CZ13" s="392"/>
      <c r="DA13" s="393"/>
      <c r="DB13" s="391">
        <v>6</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39719</v>
      </c>
      <c r="S14" s="479"/>
      <c r="T14" s="479"/>
      <c r="U14" s="479"/>
      <c r="V14" s="480"/>
      <c r="W14" s="384"/>
      <c r="X14" s="385"/>
      <c r="Y14" s="385"/>
      <c r="Z14" s="385"/>
      <c r="AA14" s="385"/>
      <c r="AB14" s="374"/>
      <c r="AC14" s="481">
        <v>4.5</v>
      </c>
      <c r="AD14" s="482"/>
      <c r="AE14" s="482"/>
      <c r="AF14" s="482"/>
      <c r="AG14" s="483"/>
      <c r="AH14" s="481">
        <v>4.8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130</v>
      </c>
      <c r="N15" s="486"/>
      <c r="O15" s="486"/>
      <c r="P15" s="486"/>
      <c r="Q15" s="487"/>
      <c r="R15" s="478">
        <v>38162</v>
      </c>
      <c r="S15" s="479"/>
      <c r="T15" s="479"/>
      <c r="U15" s="479"/>
      <c r="V15" s="480"/>
      <c r="W15" s="410" t="s">
        <v>137</v>
      </c>
      <c r="X15" s="411"/>
      <c r="Y15" s="411"/>
      <c r="Z15" s="411"/>
      <c r="AA15" s="411"/>
      <c r="AB15" s="401"/>
      <c r="AC15" s="445">
        <v>7641</v>
      </c>
      <c r="AD15" s="446"/>
      <c r="AE15" s="446"/>
      <c r="AF15" s="446"/>
      <c r="AG15" s="488"/>
      <c r="AH15" s="445">
        <v>7070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6761033</v>
      </c>
      <c r="BO15" s="358"/>
      <c r="BP15" s="358"/>
      <c r="BQ15" s="358"/>
      <c r="BR15" s="358"/>
      <c r="BS15" s="358"/>
      <c r="BT15" s="358"/>
      <c r="BU15" s="359"/>
      <c r="BV15" s="357">
        <v>6504675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37.9</v>
      </c>
      <c r="AD16" s="482"/>
      <c r="AE16" s="482"/>
      <c r="AF16" s="482"/>
      <c r="AG16" s="483"/>
      <c r="AH16" s="481">
        <v>36.799999999999997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10689832</v>
      </c>
      <c r="BO16" s="395"/>
      <c r="BP16" s="395"/>
      <c r="BQ16" s="395"/>
      <c r="BR16" s="395"/>
      <c r="BS16" s="395"/>
      <c r="BT16" s="395"/>
      <c r="BU16" s="396"/>
      <c r="BV16" s="394">
        <v>10472660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11600</v>
      </c>
      <c r="AD17" s="446"/>
      <c r="AE17" s="446"/>
      <c r="AF17" s="446"/>
      <c r="AG17" s="488"/>
      <c r="AH17" s="445">
        <v>11210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8631356</v>
      </c>
      <c r="BO17" s="395"/>
      <c r="BP17" s="395"/>
      <c r="BQ17" s="395"/>
      <c r="BR17" s="395"/>
      <c r="BS17" s="395"/>
      <c r="BT17" s="395"/>
      <c r="BU17" s="396"/>
      <c r="BV17" s="394">
        <v>8296447</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157.55000000000001</v>
      </c>
      <c r="M18" s="518"/>
      <c r="N18" s="518"/>
      <c r="O18" s="518"/>
      <c r="P18" s="518"/>
      <c r="Q18" s="518"/>
      <c r="R18" s="519"/>
      <c r="S18" s="519"/>
      <c r="T18" s="519"/>
      <c r="U18" s="519"/>
      <c r="V18" s="520"/>
      <c r="W18" s="412"/>
      <c r="X18" s="413"/>
      <c r="Y18" s="413"/>
      <c r="Z18" s="413"/>
      <c r="AA18" s="413"/>
      <c r="AB18" s="404"/>
      <c r="AC18" s="521">
        <v>57.6</v>
      </c>
      <c r="AD18" s="522"/>
      <c r="AE18" s="522"/>
      <c r="AF18" s="522"/>
      <c r="AG18" s="523"/>
      <c r="AH18" s="521">
        <v>58.4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11600693</v>
      </c>
      <c r="BO18" s="395"/>
      <c r="BP18" s="395"/>
      <c r="BQ18" s="395"/>
      <c r="BR18" s="395"/>
      <c r="BS18" s="395"/>
      <c r="BT18" s="395"/>
      <c r="BU18" s="396"/>
      <c r="BV18" s="394">
        <v>11507943</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258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15922365</v>
      </c>
      <c r="BO19" s="395"/>
      <c r="BP19" s="395"/>
      <c r="BQ19" s="395"/>
      <c r="BR19" s="395"/>
      <c r="BS19" s="395"/>
      <c r="BT19" s="395"/>
      <c r="BU19" s="396"/>
      <c r="BV19" s="394">
        <v>15898624</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17070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25579062</v>
      </c>
      <c r="BO22" s="358"/>
      <c r="BP22" s="358"/>
      <c r="BQ22" s="358"/>
      <c r="BR22" s="358"/>
      <c r="BS22" s="358"/>
      <c r="BT22" s="358"/>
      <c r="BU22" s="359"/>
      <c r="BV22" s="357">
        <v>23737608</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19548463</v>
      </c>
      <c r="BO23" s="395"/>
      <c r="BP23" s="395"/>
      <c r="BQ23" s="395"/>
      <c r="BR23" s="395"/>
      <c r="BS23" s="395"/>
      <c r="BT23" s="395"/>
      <c r="BU23" s="396"/>
      <c r="BV23" s="394">
        <v>17358772</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9400</v>
      </c>
      <c r="R24" s="446"/>
      <c r="S24" s="446"/>
      <c r="T24" s="446"/>
      <c r="U24" s="446"/>
      <c r="V24" s="488"/>
      <c r="W24" s="540"/>
      <c r="X24" s="541"/>
      <c r="Y24" s="542"/>
      <c r="Z24" s="444" t="s">
        <v>162</v>
      </c>
      <c r="AA24" s="424"/>
      <c r="AB24" s="424"/>
      <c r="AC24" s="424"/>
      <c r="AD24" s="424"/>
      <c r="AE24" s="424"/>
      <c r="AF24" s="424"/>
      <c r="AG24" s="425"/>
      <c r="AH24" s="445">
        <v>278</v>
      </c>
      <c r="AI24" s="446"/>
      <c r="AJ24" s="446"/>
      <c r="AK24" s="446"/>
      <c r="AL24" s="488"/>
      <c r="AM24" s="445">
        <v>812038</v>
      </c>
      <c r="AN24" s="446"/>
      <c r="AO24" s="446"/>
      <c r="AP24" s="446"/>
      <c r="AQ24" s="446"/>
      <c r="AR24" s="488"/>
      <c r="AS24" s="445">
        <v>2921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17688800</v>
      </c>
      <c r="BO24" s="395"/>
      <c r="BP24" s="395"/>
      <c r="BQ24" s="395"/>
      <c r="BR24" s="395"/>
      <c r="BS24" s="395"/>
      <c r="BT24" s="395"/>
      <c r="BU24" s="396"/>
      <c r="BV24" s="394">
        <v>15126930</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7500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2524670</v>
      </c>
      <c r="BO25" s="358"/>
      <c r="BP25" s="358"/>
      <c r="BQ25" s="358"/>
      <c r="BR25" s="358"/>
      <c r="BS25" s="358"/>
      <c r="BT25" s="358"/>
      <c r="BU25" s="359"/>
      <c r="BV25" s="357">
        <v>5923401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6600</v>
      </c>
      <c r="R26" s="446"/>
      <c r="S26" s="446"/>
      <c r="T26" s="446"/>
      <c r="U26" s="446"/>
      <c r="V26" s="488"/>
      <c r="W26" s="540"/>
      <c r="X26" s="541"/>
      <c r="Y26" s="542"/>
      <c r="Z26" s="444" t="s">
        <v>168</v>
      </c>
      <c r="AA26" s="546"/>
      <c r="AB26" s="546"/>
      <c r="AC26" s="546"/>
      <c r="AD26" s="546"/>
      <c r="AE26" s="546"/>
      <c r="AF26" s="546"/>
      <c r="AG26" s="547"/>
      <c r="AH26" s="445">
        <v>7</v>
      </c>
      <c r="AI26" s="446"/>
      <c r="AJ26" s="446"/>
      <c r="AK26" s="446"/>
      <c r="AL26" s="488"/>
      <c r="AM26" s="445">
        <v>20832</v>
      </c>
      <c r="AN26" s="446"/>
      <c r="AO26" s="446"/>
      <c r="AP26" s="446"/>
      <c r="AQ26" s="446"/>
      <c r="AR26" s="488"/>
      <c r="AS26" s="445">
        <v>2976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4500</v>
      </c>
      <c r="R27" s="446"/>
      <c r="S27" s="446"/>
      <c r="T27" s="446"/>
      <c r="U27" s="446"/>
      <c r="V27" s="488"/>
      <c r="W27" s="540"/>
      <c r="X27" s="541"/>
      <c r="Y27" s="542"/>
      <c r="Z27" s="444" t="s">
        <v>171</v>
      </c>
      <c r="AA27" s="424"/>
      <c r="AB27" s="424"/>
      <c r="AC27" s="424"/>
      <c r="AD27" s="424"/>
      <c r="AE27" s="424"/>
      <c r="AF27" s="424"/>
      <c r="AG27" s="425"/>
      <c r="AH27" s="445">
        <v>9</v>
      </c>
      <c r="AI27" s="446"/>
      <c r="AJ27" s="446"/>
      <c r="AK27" s="446"/>
      <c r="AL27" s="488"/>
      <c r="AM27" s="445">
        <v>37854</v>
      </c>
      <c r="AN27" s="446"/>
      <c r="AO27" s="446"/>
      <c r="AP27" s="446"/>
      <c r="AQ27" s="446"/>
      <c r="AR27" s="488"/>
      <c r="AS27" s="445">
        <v>4206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511356</v>
      </c>
      <c r="BO27" s="514"/>
      <c r="BP27" s="514"/>
      <c r="BQ27" s="514"/>
      <c r="BR27" s="514"/>
      <c r="BS27" s="514"/>
      <c r="BT27" s="514"/>
      <c r="BU27" s="515"/>
      <c r="BV27" s="513">
        <v>508095</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6178991</v>
      </c>
      <c r="BO28" s="358"/>
      <c r="BP28" s="358"/>
      <c r="BQ28" s="358"/>
      <c r="BR28" s="358"/>
      <c r="BS28" s="358"/>
      <c r="BT28" s="358"/>
      <c r="BU28" s="359"/>
      <c r="BV28" s="357">
        <v>6494143</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14</v>
      </c>
      <c r="M29" s="446"/>
      <c r="N29" s="446"/>
      <c r="O29" s="446"/>
      <c r="P29" s="488"/>
      <c r="Q29" s="445">
        <v>3500</v>
      </c>
      <c r="R29" s="446"/>
      <c r="S29" s="446"/>
      <c r="T29" s="446"/>
      <c r="U29" s="446"/>
      <c r="V29" s="488"/>
      <c r="W29" s="543"/>
      <c r="X29" s="544"/>
      <c r="Y29" s="545"/>
      <c r="Z29" s="444" t="s">
        <v>177</v>
      </c>
      <c r="AA29" s="424"/>
      <c r="AB29" s="424"/>
      <c r="AC29" s="424"/>
      <c r="AD29" s="424"/>
      <c r="AE29" s="424"/>
      <c r="AF29" s="424"/>
      <c r="AG29" s="425"/>
      <c r="AH29" s="445">
        <v>287</v>
      </c>
      <c r="AI29" s="446"/>
      <c r="AJ29" s="446"/>
      <c r="AK29" s="446"/>
      <c r="AL29" s="488"/>
      <c r="AM29" s="445">
        <v>849892</v>
      </c>
      <c r="AN29" s="446"/>
      <c r="AO29" s="446"/>
      <c r="AP29" s="446"/>
      <c r="AQ29" s="446"/>
      <c r="AR29" s="488"/>
      <c r="AS29" s="445">
        <v>2961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767584</v>
      </c>
      <c r="BO29" s="395"/>
      <c r="BP29" s="395"/>
      <c r="BQ29" s="395"/>
      <c r="BR29" s="395"/>
      <c r="BS29" s="395"/>
      <c r="BT29" s="395"/>
      <c r="BU29" s="396"/>
      <c r="BV29" s="394">
        <v>767374</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6431169</v>
      </c>
      <c r="BO30" s="514"/>
      <c r="BP30" s="514"/>
      <c r="BQ30" s="514"/>
      <c r="BR30" s="514"/>
      <c r="BS30" s="514"/>
      <c r="BT30" s="514"/>
      <c r="BU30" s="515"/>
      <c r="BV30" s="513">
        <v>7279619</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病院事業会計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北播衛生事務組合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株式会社夢街人とうじょう</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播磨内陸医務事業組合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公益財団法人加東文化振興財団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介護保険保険事業特別会計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北播磨こども発達支援センター事務組合わかあゆ園</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小野加東加西環境施設事務組合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小野加東広域事務組合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北はりま消防組合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兵庫県市町村職員退職手当組合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兵庫県町議会議員公務災害補償組合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兵庫県後期高齢者医療広域連合（一般会計）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17</v>
      </c>
      <c r="BX43" s="584"/>
      <c r="BY43" s="585" t="str">
        <f>IF('各会計、関係団体の財政状況及び健全化判断比率'!B77="","",'各会計、関係団体の財政状況及び健全化判断比率'!B77)</f>
        <v>兵庫県後期高齢者医療広域連合（特別会計）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YtlBLOIusPzKM/qTYqGFZRp2+0D0zoSSD47FJwNPyR44lhP7yD5CXlZIKPOTgsATzj46q92SHTdm2VQHrlTEg==" saltValue="ZQnkjK+f8yN5jJpDJ8gF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I33" sqref="I3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25.62</v>
      </c>
      <c r="G34" s="33">
        <v>24.52</v>
      </c>
      <c r="H34" s="33">
        <v>19.36</v>
      </c>
      <c r="I34" s="33">
        <v>17.93</v>
      </c>
      <c r="J34" s="34">
        <v>19.37</v>
      </c>
      <c r="K34" s="22"/>
      <c r="L34" s="22"/>
      <c r="M34" s="22"/>
      <c r="N34" s="22"/>
      <c r="O34" s="22"/>
      <c r="P34" s="22"/>
    </row>
    <row r="35" spans="1:16" ht="39" customHeight="1" x14ac:dyDescent="0.15">
      <c r="A35" s="22"/>
      <c r="B35" s="35"/>
      <c r="C35" s="1132" t="s">
        <v>535</v>
      </c>
      <c r="D35" s="1132"/>
      <c r="E35" s="1133"/>
      <c r="F35" s="36">
        <v>4.99</v>
      </c>
      <c r="G35" s="37">
        <v>4.95</v>
      </c>
      <c r="H35" s="37">
        <v>4.4400000000000004</v>
      </c>
      <c r="I35" s="37">
        <v>4.45</v>
      </c>
      <c r="J35" s="38">
        <v>4.37</v>
      </c>
      <c r="K35" s="22"/>
      <c r="L35" s="22"/>
      <c r="M35" s="22"/>
      <c r="N35" s="22"/>
      <c r="O35" s="22"/>
      <c r="P35" s="22"/>
    </row>
    <row r="36" spans="1:16" ht="39" customHeight="1" x14ac:dyDescent="0.15">
      <c r="A36" s="22"/>
      <c r="B36" s="35"/>
      <c r="C36" s="1132" t="s">
        <v>536</v>
      </c>
      <c r="D36" s="1132"/>
      <c r="E36" s="1133"/>
      <c r="F36" s="36">
        <v>3.81</v>
      </c>
      <c r="G36" s="37">
        <v>5.13</v>
      </c>
      <c r="H36" s="37">
        <v>4.4800000000000004</v>
      </c>
      <c r="I36" s="37">
        <v>3.63</v>
      </c>
      <c r="J36" s="38">
        <v>3.17</v>
      </c>
      <c r="K36" s="22"/>
      <c r="L36" s="22"/>
      <c r="M36" s="22"/>
      <c r="N36" s="22"/>
      <c r="O36" s="22"/>
      <c r="P36" s="22"/>
    </row>
    <row r="37" spans="1:16" ht="39" customHeight="1" x14ac:dyDescent="0.15">
      <c r="A37" s="22"/>
      <c r="B37" s="35"/>
      <c r="C37" s="1132" t="s">
        <v>537</v>
      </c>
      <c r="D37" s="1132"/>
      <c r="E37" s="1133"/>
      <c r="F37" s="36">
        <v>1.08</v>
      </c>
      <c r="G37" s="37">
        <v>0.93</v>
      </c>
      <c r="H37" s="37">
        <v>0.85</v>
      </c>
      <c r="I37" s="37">
        <v>0.87</v>
      </c>
      <c r="J37" s="38">
        <v>0.97</v>
      </c>
      <c r="K37" s="22"/>
      <c r="L37" s="22"/>
      <c r="M37" s="22"/>
      <c r="N37" s="22"/>
      <c r="O37" s="22"/>
      <c r="P37" s="22"/>
    </row>
    <row r="38" spans="1:16" ht="39" customHeight="1" x14ac:dyDescent="0.15">
      <c r="A38" s="22"/>
      <c r="B38" s="35"/>
      <c r="C38" s="1132" t="s">
        <v>538</v>
      </c>
      <c r="D38" s="1132"/>
      <c r="E38" s="1133"/>
      <c r="F38" s="36">
        <v>0.33</v>
      </c>
      <c r="G38" s="37">
        <v>0.79</v>
      </c>
      <c r="H38" s="37">
        <v>1.0900000000000001</v>
      </c>
      <c r="I38" s="37">
        <v>0.9</v>
      </c>
      <c r="J38" s="38">
        <v>0.5</v>
      </c>
      <c r="K38" s="22"/>
      <c r="L38" s="22"/>
      <c r="M38" s="22"/>
      <c r="N38" s="22"/>
      <c r="O38" s="22"/>
      <c r="P38" s="22"/>
    </row>
    <row r="39" spans="1:16" ht="39" customHeight="1" x14ac:dyDescent="0.15">
      <c r="A39" s="22"/>
      <c r="B39" s="35"/>
      <c r="C39" s="1132" t="s">
        <v>539</v>
      </c>
      <c r="D39" s="1132"/>
      <c r="E39" s="1133"/>
      <c r="F39" s="36">
        <v>0.12</v>
      </c>
      <c r="G39" s="37">
        <v>0.12</v>
      </c>
      <c r="H39" s="37">
        <v>0.09</v>
      </c>
      <c r="I39" s="37">
        <v>0.12</v>
      </c>
      <c r="J39" s="38">
        <v>0.13</v>
      </c>
      <c r="K39" s="22"/>
      <c r="L39" s="22"/>
      <c r="M39" s="22"/>
      <c r="N39" s="22"/>
      <c r="O39" s="22"/>
      <c r="P39" s="22"/>
    </row>
    <row r="40" spans="1:16" ht="39" customHeight="1" x14ac:dyDescent="0.15">
      <c r="A40" s="22"/>
      <c r="B40" s="35"/>
      <c r="C40" s="1132" t="s">
        <v>540</v>
      </c>
      <c r="D40" s="1132"/>
      <c r="E40" s="1133"/>
      <c r="F40" s="36">
        <v>0.16</v>
      </c>
      <c r="G40" s="37">
        <v>0.3</v>
      </c>
      <c r="H40" s="37">
        <v>0.12</v>
      </c>
      <c r="I40" s="37">
        <v>0.03</v>
      </c>
      <c r="J40" s="38">
        <v>0.1</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IocDiwtecJPDUg7mdzgs39vlW6z3swHA3mEITERT24ACPjxM3yq51Z5bZX63279GtFY88DVzOHvqk1PhxVJGQ==" saltValue="HS/OC5hU6BHKRTyEbGj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N57" sqref="N57"/>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1987</v>
      </c>
      <c r="L45" s="58">
        <v>2162</v>
      </c>
      <c r="M45" s="58">
        <v>2290</v>
      </c>
      <c r="N45" s="58">
        <v>2431</v>
      </c>
      <c r="O45" s="59">
        <v>2400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1042</v>
      </c>
      <c r="L48" s="62">
        <v>1005</v>
      </c>
      <c r="M48" s="62">
        <v>1002</v>
      </c>
      <c r="N48" s="62">
        <v>960</v>
      </c>
      <c r="O48" s="63">
        <v>991</v>
      </c>
      <c r="P48" s="46"/>
      <c r="Q48" s="46"/>
      <c r="R48" s="46"/>
      <c r="S48" s="46"/>
      <c r="T48" s="46"/>
      <c r="U48" s="46"/>
    </row>
    <row r="49" spans="1:21" ht="30.75" customHeight="1" x14ac:dyDescent="0.15">
      <c r="A49" s="46"/>
      <c r="B49" s="1140"/>
      <c r="C49" s="1141"/>
      <c r="D49" s="60"/>
      <c r="E49" s="1146" t="s">
        <v>14</v>
      </c>
      <c r="F49" s="1146"/>
      <c r="G49" s="1146"/>
      <c r="H49" s="1146"/>
      <c r="I49" s="1146"/>
      <c r="J49" s="1147"/>
      <c r="K49" s="61">
        <v>55</v>
      </c>
      <c r="L49" s="62">
        <v>56</v>
      </c>
      <c r="M49" s="62">
        <v>58</v>
      </c>
      <c r="N49" s="62">
        <v>43</v>
      </c>
      <c r="O49" s="63">
        <v>15</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1</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2633</v>
      </c>
      <c r="L52" s="62">
        <v>2722</v>
      </c>
      <c r="M52" s="62">
        <v>2685</v>
      </c>
      <c r="N52" s="62">
        <v>2783</v>
      </c>
      <c r="O52" s="63">
        <v>2705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451</v>
      </c>
      <c r="L53" s="67">
        <v>501</v>
      </c>
      <c r="M53" s="67">
        <v>666</v>
      </c>
      <c r="N53" s="67">
        <v>651</v>
      </c>
      <c r="O53" s="68">
        <v>701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arvJJEAe+pNNWjPTn8ejvdVC3Rld226Sv+9fUshUSB6UMlDTBVCAiWDCQf5ZwU56dTy0cvVfWUBhBcbcyToSQ==" saltValue="xaFsq2536VqJt5d4j9wr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44" sqref="M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22244</v>
      </c>
      <c r="J41" s="343">
        <v>21781</v>
      </c>
      <c r="K41" s="343">
        <v>23701</v>
      </c>
      <c r="L41" s="343">
        <v>23738</v>
      </c>
      <c r="M41" s="344">
        <v>25579</v>
      </c>
    </row>
    <row r="42" spans="2:13" ht="27.75" customHeight="1" x14ac:dyDescent="0.15">
      <c r="B42" s="1171"/>
      <c r="C42" s="1172"/>
      <c r="D42" s="104"/>
      <c r="E42" s="1177" t="s">
        <v>32</v>
      </c>
      <c r="F42" s="1177"/>
      <c r="G42" s="1177"/>
      <c r="H42" s="1178"/>
      <c r="I42" s="345" t="s">
        <v>487</v>
      </c>
      <c r="J42" s="346" t="s">
        <v>487</v>
      </c>
      <c r="K42" s="346" t="s">
        <v>487</v>
      </c>
      <c r="L42" s="346" t="s">
        <v>487</v>
      </c>
      <c r="M42" s="347" t="s">
        <v>487</v>
      </c>
    </row>
    <row r="43" spans="2:13" ht="27.75" customHeight="1" x14ac:dyDescent="0.15">
      <c r="B43" s="1171"/>
      <c r="C43" s="1172"/>
      <c r="D43" s="104"/>
      <c r="E43" s="1177" t="s">
        <v>33</v>
      </c>
      <c r="F43" s="1177"/>
      <c r="G43" s="1177"/>
      <c r="H43" s="1178"/>
      <c r="I43" s="345">
        <v>8374</v>
      </c>
      <c r="J43" s="346">
        <v>7638</v>
      </c>
      <c r="K43" s="346">
        <v>6795</v>
      </c>
      <c r="L43" s="346">
        <v>5932</v>
      </c>
      <c r="M43" s="347">
        <v>5309</v>
      </c>
    </row>
    <row r="44" spans="2:13" ht="27.75" customHeight="1" x14ac:dyDescent="0.15">
      <c r="B44" s="1171"/>
      <c r="C44" s="1172"/>
      <c r="D44" s="104"/>
      <c r="E44" s="1177" t="s">
        <v>34</v>
      </c>
      <c r="F44" s="1177"/>
      <c r="G44" s="1177"/>
      <c r="H44" s="1178"/>
      <c r="I44" s="345">
        <v>95</v>
      </c>
      <c r="J44" s="346">
        <v>150</v>
      </c>
      <c r="K44" s="346">
        <v>457</v>
      </c>
      <c r="L44" s="346">
        <v>450</v>
      </c>
      <c r="M44" s="347">
        <v>457</v>
      </c>
    </row>
    <row r="45" spans="2:13" ht="27.75" customHeight="1" x14ac:dyDescent="0.15">
      <c r="B45" s="1171"/>
      <c r="C45" s="1172"/>
      <c r="D45" s="104"/>
      <c r="E45" s="1177" t="s">
        <v>35</v>
      </c>
      <c r="F45" s="1177"/>
      <c r="G45" s="1177"/>
      <c r="H45" s="1178"/>
      <c r="I45" s="345">
        <v>1124</v>
      </c>
      <c r="J45" s="346">
        <v>1082</v>
      </c>
      <c r="K45" s="346">
        <v>1010</v>
      </c>
      <c r="L45" s="346">
        <v>811</v>
      </c>
      <c r="M45" s="347">
        <v>732</v>
      </c>
    </row>
    <row r="46" spans="2:13" ht="27.75" customHeight="1" x14ac:dyDescent="0.15">
      <c r="B46" s="1171"/>
      <c r="C46" s="1172"/>
      <c r="D46" s="105"/>
      <c r="E46" s="1177" t="s">
        <v>36</v>
      </c>
      <c r="F46" s="1177"/>
      <c r="G46" s="1177"/>
      <c r="H46" s="1178"/>
      <c r="I46" s="345" t="s">
        <v>487</v>
      </c>
      <c r="J46" s="346" t="s">
        <v>487</v>
      </c>
      <c r="K46" s="346" t="s">
        <v>487</v>
      </c>
      <c r="L46" s="346" t="s">
        <v>487</v>
      </c>
      <c r="M46" s="347" t="s">
        <v>487</v>
      </c>
    </row>
    <row r="47" spans="2:13" ht="27.75" customHeight="1" x14ac:dyDescent="0.15">
      <c r="B47" s="1171"/>
      <c r="C47" s="1172"/>
      <c r="D47" s="106"/>
      <c r="E47" s="1179" t="s">
        <v>37</v>
      </c>
      <c r="F47" s="1180"/>
      <c r="G47" s="1180"/>
      <c r="H47" s="1181"/>
      <c r="I47" s="345" t="s">
        <v>487</v>
      </c>
      <c r="J47" s="346" t="s">
        <v>487</v>
      </c>
      <c r="K47" s="346" t="s">
        <v>487</v>
      </c>
      <c r="L47" s="346" t="s">
        <v>487</v>
      </c>
      <c r="M47" s="347" t="s">
        <v>487</v>
      </c>
    </row>
    <row r="48" spans="2:13" ht="27.75" customHeight="1" x14ac:dyDescent="0.15">
      <c r="B48" s="1171"/>
      <c r="C48" s="1172"/>
      <c r="D48" s="104"/>
      <c r="E48" s="1177" t="s">
        <v>38</v>
      </c>
      <c r="F48" s="1177"/>
      <c r="G48" s="1177"/>
      <c r="H48" s="1178"/>
      <c r="I48" s="345" t="s">
        <v>487</v>
      </c>
      <c r="J48" s="346" t="s">
        <v>487</v>
      </c>
      <c r="K48" s="346" t="s">
        <v>487</v>
      </c>
      <c r="L48" s="346" t="s">
        <v>487</v>
      </c>
      <c r="M48" s="347" t="s">
        <v>487</v>
      </c>
    </row>
    <row r="49" spans="2:13" ht="27.75" customHeight="1" x14ac:dyDescent="0.15">
      <c r="B49" s="1173"/>
      <c r="C49" s="1174"/>
      <c r="D49" s="104"/>
      <c r="E49" s="1177" t="s">
        <v>39</v>
      </c>
      <c r="F49" s="1177"/>
      <c r="G49" s="1177"/>
      <c r="H49" s="1178"/>
      <c r="I49" s="345" t="s">
        <v>487</v>
      </c>
      <c r="J49" s="346" t="s">
        <v>487</v>
      </c>
      <c r="K49" s="346" t="s">
        <v>487</v>
      </c>
      <c r="L49" s="346" t="s">
        <v>487</v>
      </c>
      <c r="M49" s="347" t="s">
        <v>487</v>
      </c>
    </row>
    <row r="50" spans="2:13" ht="27.75" customHeight="1" x14ac:dyDescent="0.15">
      <c r="B50" s="1182" t="s">
        <v>40</v>
      </c>
      <c r="C50" s="1183"/>
      <c r="D50" s="107"/>
      <c r="E50" s="1177" t="s">
        <v>41</v>
      </c>
      <c r="F50" s="1177"/>
      <c r="G50" s="1177"/>
      <c r="H50" s="1178"/>
      <c r="I50" s="345">
        <v>12471</v>
      </c>
      <c r="J50" s="346">
        <v>13009</v>
      </c>
      <c r="K50" s="346">
        <v>13400</v>
      </c>
      <c r="L50" s="346">
        <v>13447</v>
      </c>
      <c r="M50" s="347">
        <v>12414</v>
      </c>
    </row>
    <row r="51" spans="2:13" ht="27.75" customHeight="1" x14ac:dyDescent="0.15">
      <c r="B51" s="1171"/>
      <c r="C51" s="1172"/>
      <c r="D51" s="104"/>
      <c r="E51" s="1177" t="s">
        <v>42</v>
      </c>
      <c r="F51" s="1177"/>
      <c r="G51" s="1177"/>
      <c r="H51" s="1178"/>
      <c r="I51" s="345">
        <v>1937</v>
      </c>
      <c r="J51" s="346">
        <v>1858</v>
      </c>
      <c r="K51" s="346">
        <v>1706</v>
      </c>
      <c r="L51" s="346">
        <v>1533</v>
      </c>
      <c r="M51" s="347">
        <v>1365</v>
      </c>
    </row>
    <row r="52" spans="2:13" ht="27.75" customHeight="1" x14ac:dyDescent="0.15">
      <c r="B52" s="1173"/>
      <c r="C52" s="1174"/>
      <c r="D52" s="104"/>
      <c r="E52" s="1177" t="s">
        <v>43</v>
      </c>
      <c r="F52" s="1177"/>
      <c r="G52" s="1177"/>
      <c r="H52" s="1178"/>
      <c r="I52" s="345">
        <v>25370</v>
      </c>
      <c r="J52" s="346">
        <v>24698</v>
      </c>
      <c r="K52" s="346">
        <v>25686</v>
      </c>
      <c r="L52" s="346">
        <v>24984</v>
      </c>
      <c r="M52" s="347">
        <v>25872</v>
      </c>
    </row>
    <row r="53" spans="2:13" ht="27.75" customHeight="1" thickBot="1" x14ac:dyDescent="0.2">
      <c r="B53" s="1184" t="s">
        <v>19</v>
      </c>
      <c r="C53" s="1185"/>
      <c r="D53" s="108"/>
      <c r="E53" s="1186" t="s">
        <v>44</v>
      </c>
      <c r="F53" s="1186"/>
      <c r="G53" s="1186"/>
      <c r="H53" s="1187"/>
      <c r="I53" s="348">
        <v>-7941</v>
      </c>
      <c r="J53" s="349">
        <v>-8914</v>
      </c>
      <c r="K53" s="349">
        <v>-8829</v>
      </c>
      <c r="L53" s="349">
        <v>-9034</v>
      </c>
      <c r="M53" s="350">
        <v>-7573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1Q2jA+FxBCxvoyMwBVLzdxhrMZLGVZG2vNuUe3rtM8flbBnANZWZQwo/5uOOkh5m7gs8x9Vd45MHC4EgaR3VqA==" saltValue="hNxMzJUYnRHkAyGoYbdl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6348</v>
      </c>
      <c r="G55" s="120">
        <v>6494</v>
      </c>
      <c r="H55" s="121">
        <v>6179</v>
      </c>
    </row>
    <row r="56" spans="2:8" ht="52.5" customHeight="1" x14ac:dyDescent="0.15">
      <c r="B56" s="122"/>
      <c r="C56" s="1198" t="s">
        <v>47</v>
      </c>
      <c r="D56" s="1198"/>
      <c r="E56" s="1199"/>
      <c r="F56" s="123">
        <v>767</v>
      </c>
      <c r="G56" s="123">
        <v>767</v>
      </c>
      <c r="H56" s="124">
        <v>768</v>
      </c>
    </row>
    <row r="57" spans="2:8" ht="53.25" customHeight="1" x14ac:dyDescent="0.15">
      <c r="B57" s="122"/>
      <c r="C57" s="1200" t="s">
        <v>48</v>
      </c>
      <c r="D57" s="1200"/>
      <c r="E57" s="1201"/>
      <c r="F57" s="125">
        <v>7428</v>
      </c>
      <c r="G57" s="125">
        <v>7280</v>
      </c>
      <c r="H57" s="126">
        <v>6431</v>
      </c>
    </row>
    <row r="58" spans="2:8" ht="45.75" customHeight="1" x14ac:dyDescent="0.15">
      <c r="B58" s="127"/>
      <c r="C58" s="1188" t="s">
        <v>562</v>
      </c>
      <c r="D58" s="1189"/>
      <c r="E58" s="1190"/>
      <c r="F58" s="128">
        <v>3956</v>
      </c>
      <c r="G58" s="128">
        <v>3808</v>
      </c>
      <c r="H58" s="129">
        <v>2960</v>
      </c>
    </row>
    <row r="59" spans="2:8" ht="45.75" customHeight="1" x14ac:dyDescent="0.15">
      <c r="B59" s="127"/>
      <c r="C59" s="1188" t="s">
        <v>563</v>
      </c>
      <c r="D59" s="1189"/>
      <c r="E59" s="1190"/>
      <c r="F59" s="128">
        <v>1930</v>
      </c>
      <c r="G59" s="128">
        <v>1930</v>
      </c>
      <c r="H59" s="129">
        <v>1930</v>
      </c>
    </row>
    <row r="60" spans="2:8" ht="45.75" customHeight="1" x14ac:dyDescent="0.15">
      <c r="B60" s="127"/>
      <c r="C60" s="1188" t="s">
        <v>564</v>
      </c>
      <c r="D60" s="1189"/>
      <c r="E60" s="1190"/>
      <c r="F60" s="128">
        <v>814</v>
      </c>
      <c r="G60" s="128">
        <v>814</v>
      </c>
      <c r="H60" s="129">
        <v>814</v>
      </c>
    </row>
    <row r="61" spans="2:8" ht="45.75" customHeight="1" x14ac:dyDescent="0.15">
      <c r="B61" s="127"/>
      <c r="C61" s="1188" t="s">
        <v>565</v>
      </c>
      <c r="D61" s="1189"/>
      <c r="E61" s="1190"/>
      <c r="F61" s="128">
        <v>413</v>
      </c>
      <c r="G61" s="128">
        <v>415</v>
      </c>
      <c r="H61" s="129">
        <v>416</v>
      </c>
    </row>
    <row r="62" spans="2:8" ht="45.75" customHeight="1" thickBot="1" x14ac:dyDescent="0.2">
      <c r="B62" s="130"/>
      <c r="C62" s="1191" t="s">
        <v>566</v>
      </c>
      <c r="D62" s="1192"/>
      <c r="E62" s="1193"/>
      <c r="F62" s="131">
        <v>226</v>
      </c>
      <c r="G62" s="131">
        <v>226</v>
      </c>
      <c r="H62" s="132">
        <v>226</v>
      </c>
    </row>
    <row r="63" spans="2:8" ht="52.5" customHeight="1" thickBot="1" x14ac:dyDescent="0.2">
      <c r="B63" s="133"/>
      <c r="C63" s="1194" t="s">
        <v>49</v>
      </c>
      <c r="D63" s="1194"/>
      <c r="E63" s="1195"/>
      <c r="F63" s="134">
        <v>14542</v>
      </c>
      <c r="G63" s="134">
        <v>14541</v>
      </c>
      <c r="H63" s="135">
        <v>13378</v>
      </c>
    </row>
    <row r="64" spans="2:8" x14ac:dyDescent="0.15"/>
  </sheetData>
  <sheetProtection algorithmName="SHA-512" hashValue="7QhwivmbB6BbJBssvD4e1GUCNTkMsayDJl5MQht7Lwv/i3t7inYoquWEr9GGKuKKlkj8bWFTtvm16UVb0HKk8w==" saltValue="hPhAp4EmThRHAZm3opSz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51579</v>
      </c>
      <c r="E3" s="154"/>
      <c r="F3" s="155">
        <v>74581</v>
      </c>
      <c r="G3" s="156"/>
      <c r="H3" s="157"/>
    </row>
    <row r="4" spans="1:8" x14ac:dyDescent="0.15">
      <c r="A4" s="158"/>
      <c r="B4" s="159"/>
      <c r="C4" s="160"/>
      <c r="D4" s="161">
        <v>32545</v>
      </c>
      <c r="E4" s="162"/>
      <c r="F4" s="163">
        <v>41563</v>
      </c>
      <c r="G4" s="164"/>
      <c r="H4" s="165"/>
    </row>
    <row r="5" spans="1:8" x14ac:dyDescent="0.15">
      <c r="A5" s="146" t="s">
        <v>519</v>
      </c>
      <c r="B5" s="151"/>
      <c r="C5" s="152"/>
      <c r="D5" s="153">
        <v>60110</v>
      </c>
      <c r="E5" s="154"/>
      <c r="F5" s="155">
        <v>76347</v>
      </c>
      <c r="G5" s="156"/>
      <c r="H5" s="157"/>
    </row>
    <row r="6" spans="1:8" x14ac:dyDescent="0.15">
      <c r="A6" s="158"/>
      <c r="B6" s="159"/>
      <c r="C6" s="160"/>
      <c r="D6" s="161">
        <v>30154</v>
      </c>
      <c r="E6" s="162"/>
      <c r="F6" s="163">
        <v>41762</v>
      </c>
      <c r="G6" s="164"/>
      <c r="H6" s="165"/>
    </row>
    <row r="7" spans="1:8" x14ac:dyDescent="0.15">
      <c r="A7" s="146" t="s">
        <v>520</v>
      </c>
      <c r="B7" s="151"/>
      <c r="C7" s="152"/>
      <c r="D7" s="153">
        <v>160092</v>
      </c>
      <c r="E7" s="154"/>
      <c r="F7" s="155">
        <v>69604</v>
      </c>
      <c r="G7" s="156"/>
      <c r="H7" s="157"/>
    </row>
    <row r="8" spans="1:8" x14ac:dyDescent="0.15">
      <c r="A8" s="158"/>
      <c r="B8" s="159"/>
      <c r="C8" s="160"/>
      <c r="D8" s="161">
        <v>70415</v>
      </c>
      <c r="E8" s="162"/>
      <c r="F8" s="163">
        <v>36247</v>
      </c>
      <c r="G8" s="164"/>
      <c r="H8" s="165"/>
    </row>
    <row r="9" spans="1:8" x14ac:dyDescent="0.15">
      <c r="A9" s="146" t="s">
        <v>521</v>
      </c>
      <c r="B9" s="151"/>
      <c r="C9" s="152"/>
      <c r="D9" s="153">
        <v>86147</v>
      </c>
      <c r="E9" s="154"/>
      <c r="F9" s="155">
        <v>68410</v>
      </c>
      <c r="G9" s="156"/>
      <c r="H9" s="157"/>
    </row>
    <row r="10" spans="1:8" x14ac:dyDescent="0.15">
      <c r="A10" s="158"/>
      <c r="B10" s="159"/>
      <c r="C10" s="160"/>
      <c r="D10" s="161">
        <v>67333</v>
      </c>
      <c r="E10" s="162"/>
      <c r="F10" s="163">
        <v>35086</v>
      </c>
      <c r="G10" s="164"/>
      <c r="H10" s="165"/>
    </row>
    <row r="11" spans="1:8" x14ac:dyDescent="0.15">
      <c r="A11" s="146" t="s">
        <v>522</v>
      </c>
      <c r="B11" s="151"/>
      <c r="C11" s="152"/>
      <c r="D11" s="153">
        <v>165062</v>
      </c>
      <c r="E11" s="154"/>
      <c r="F11" s="155">
        <v>73019</v>
      </c>
      <c r="G11" s="156"/>
      <c r="H11" s="157"/>
    </row>
    <row r="12" spans="1:8" x14ac:dyDescent="0.15">
      <c r="A12" s="158"/>
      <c r="B12" s="159"/>
      <c r="C12" s="166"/>
      <c r="D12" s="161">
        <v>117082</v>
      </c>
      <c r="E12" s="162"/>
      <c r="F12" s="163">
        <v>39427</v>
      </c>
      <c r="G12" s="164"/>
      <c r="H12" s="165"/>
    </row>
    <row r="13" spans="1:8" x14ac:dyDescent="0.15">
      <c r="A13" s="146"/>
      <c r="B13" s="151"/>
      <c r="C13" s="152"/>
      <c r="D13" s="153">
        <v>104598</v>
      </c>
      <c r="E13" s="154"/>
      <c r="F13" s="155">
        <v>72392</v>
      </c>
      <c r="G13" s="167"/>
      <c r="H13" s="157"/>
    </row>
    <row r="14" spans="1:8" x14ac:dyDescent="0.15">
      <c r="A14" s="158"/>
      <c r="B14" s="159"/>
      <c r="C14" s="160"/>
      <c r="D14" s="161">
        <v>63506</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3.81</v>
      </c>
      <c r="C19" s="168">
        <f>ROUND(VALUE(SUBSTITUTE(実質収支比率等に係る経年分析!G$48,"▲","-")),2)</f>
        <v>5.13</v>
      </c>
      <c r="D19" s="168">
        <f>ROUND(VALUE(SUBSTITUTE(実質収支比率等に係る経年分析!H$48,"▲","-")),2)</f>
        <v>4.49</v>
      </c>
      <c r="E19" s="168">
        <f>ROUND(VALUE(SUBSTITUTE(実質収支比率等に係る経年分析!I$48,"▲","-")),2)</f>
        <v>3.63</v>
      </c>
      <c r="F19" s="168">
        <f>ROUND(VALUE(SUBSTITUTE(実質収支比率等に係る経年分析!J$48,"▲","-")),2)</f>
        <v>3.18</v>
      </c>
    </row>
    <row r="20" spans="1:11" x14ac:dyDescent="0.15">
      <c r="A20" s="168" t="s">
        <v>53</v>
      </c>
      <c r="B20" s="168">
        <f>ROUND(VALUE(SUBSTITUTE(実質収支比率等に係る経年分析!F$47,"▲","-")),2)</f>
        <v>48.49</v>
      </c>
      <c r="C20" s="168">
        <f>ROUND(VALUE(SUBSTITUTE(実質収支比率等に係る経年分析!G$47,"▲","-")),2)</f>
        <v>50.07</v>
      </c>
      <c r="D20" s="168">
        <f>ROUND(VALUE(SUBSTITUTE(実質収支比率等に係る経年分析!H$47,"▲","-")),2)</f>
        <v>50.2</v>
      </c>
      <c r="E20" s="168">
        <f>ROUND(VALUE(SUBSTITUTE(実質収支比率等に係る経年分析!I$47,"▲","-")),2)</f>
        <v>51.77</v>
      </c>
      <c r="F20" s="168">
        <f>ROUND(VALUE(SUBSTITUTE(実質収支比率等に係る経年分析!J$47,"▲","-")),2)</f>
        <v>48.54</v>
      </c>
    </row>
    <row r="21" spans="1:11" x14ac:dyDescent="0.15">
      <c r="A21" s="168" t="s">
        <v>54</v>
      </c>
      <c r="B21" s="168">
        <f>IF(ISNUMBER(VALUE(SUBSTITUTE(実質収支比率等に係る経年分析!F$49,"▲","-"))),ROUND(VALUE(SUBSTITUTE(実質収支比率等に係る経年分析!F$49,"▲","-")),2),NA())</f>
        <v>-5.61</v>
      </c>
      <c r="C21" s="168">
        <f>IF(ISNUMBER(VALUE(SUBSTITUTE(実質収支比率等に係る経年分析!G$49,"▲","-"))),ROUND(VALUE(SUBSTITUTE(実質収支比率等に係る経年分析!G$49,"▲","-")),2),NA())</f>
        <v>1.46</v>
      </c>
      <c r="D21" s="168">
        <f>IF(ISNUMBER(VALUE(SUBSTITUTE(実質収支比率等に係る経年分析!H$49,"▲","-"))),ROUND(VALUE(SUBSTITUTE(実質収支比率等に係る経年分析!H$49,"▲","-")),2),NA())</f>
        <v>-0.34</v>
      </c>
      <c r="E21" s="168">
        <f>IF(ISNUMBER(VALUE(SUBSTITUTE(実質収支比率等に係る経年分析!I$49,"▲","-"))),ROUND(VALUE(SUBSTITUTE(実質収支比率等に係る経年分析!I$49,"▲","-")),2),NA())</f>
        <v>-2.0299999999999998</v>
      </c>
      <c r="F21" s="168">
        <f>IF(ISNUMBER(VALUE(SUBSTITUTE(実質収支比率等に係る経年分析!J$49,"▲","-"))),ROUND(VALUE(SUBSTITUTE(実質収支比率等に係る経年分析!J$49,"▲","-")),2),NA())</f>
        <v>-4.68</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0.13</v>
      </c>
    </row>
    <row r="32" spans="1:11" x14ac:dyDescent="0.15">
      <c r="A32" s="169" t="str">
        <f>IF(連結実質赤字比率に係る赤字・黒字の構成分析!C$38="",NA(),連結実質赤字比率に係る赤字・黒字の構成分析!C$38)</f>
        <v>介護保険保険事業特別会計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1.0900000000000001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0.97</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3.81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5.13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4.4800000000000004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3.63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3.17</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4.99</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4.4400000000000004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4.37</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25.62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24.52</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19.36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19.37</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2633</v>
      </c>
      <c r="E42" s="170"/>
      <c r="F42" s="170"/>
      <c r="G42" s="170">
        <f>'実質公債費比率（分子）の構造'!L$52</f>
        <v>2722</v>
      </c>
      <c r="H42" s="170"/>
      <c r="I42" s="170"/>
      <c r="J42" s="170">
        <f>'実質公債費比率（分子）の構造'!M$52</f>
        <v>2685</v>
      </c>
      <c r="K42" s="170"/>
      <c r="L42" s="170"/>
      <c r="M42" s="170">
        <f>'実質公債費比率（分子）の構造'!N$52</f>
        <v>2783</v>
      </c>
      <c r="N42" s="170"/>
      <c r="O42" s="170"/>
      <c r="P42" s="170">
        <f>'実質公債費比率（分子）の構造'!O$52</f>
        <v>2705</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1</v>
      </c>
      <c r="I43" s="170"/>
      <c r="J43" s="170"/>
      <c r="K43" s="170">
        <f>'実質公債費比率（分子）の構造'!N$51</f>
        <v>0</v>
      </c>
      <c r="L43" s="170"/>
      <c r="M43" s="170"/>
      <c r="N43" s="170">
        <f>'実質公債費比率（分子）の構造'!O$51</f>
        <v>0</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55</v>
      </c>
      <c r="C45" s="170"/>
      <c r="D45" s="170"/>
      <c r="E45" s="170">
        <f>'実質公債費比率（分子）の構造'!L$49</f>
        <v>56</v>
      </c>
      <c r="F45" s="170"/>
      <c r="G45" s="170"/>
      <c r="H45" s="170">
        <f>'実質公債費比率（分子）の構造'!M$49</f>
        <v>58</v>
      </c>
      <c r="I45" s="170"/>
      <c r="J45" s="170"/>
      <c r="K45" s="170">
        <f>'実質公債費比率（分子）の構造'!N$49</f>
        <v>43</v>
      </c>
      <c r="L45" s="170"/>
      <c r="M45" s="170"/>
      <c r="N45" s="170">
        <f>'実質公債費比率（分子）の構造'!O$49</f>
        <v>15</v>
      </c>
      <c r="O45" s="170"/>
      <c r="P45" s="170"/>
    </row>
    <row r="46" spans="1:16" x14ac:dyDescent="0.15">
      <c r="A46" s="170" t="s">
        <v>64</v>
      </c>
      <c r="B46" s="170">
        <f>'実質公債費比率（分子）の構造'!K$48</f>
        <v>1042</v>
      </c>
      <c r="C46" s="170"/>
      <c r="D46" s="170"/>
      <c r="E46" s="170">
        <f>'実質公債費比率（分子）の構造'!L$48</f>
        <v>1005</v>
      </c>
      <c r="F46" s="170"/>
      <c r="G46" s="170"/>
      <c r="H46" s="170">
        <f>'実質公債費比率（分子）の構造'!M$48</f>
        <v>1002</v>
      </c>
      <c r="I46" s="170"/>
      <c r="J46" s="170"/>
      <c r="K46" s="170">
        <f>'実質公債費比率（分子）の構造'!N$48</f>
        <v>960</v>
      </c>
      <c r="L46" s="170"/>
      <c r="M46" s="170"/>
      <c r="N46" s="170">
        <f>'実質公債費比率（分子）の構造'!O$48</f>
        <v>991</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1987</v>
      </c>
      <c r="C49" s="170"/>
      <c r="D49" s="170"/>
      <c r="E49" s="170">
        <f>'実質公債費比率（分子）の構造'!L$45</f>
        <v>2162</v>
      </c>
      <c r="F49" s="170"/>
      <c r="G49" s="170"/>
      <c r="H49" s="170">
        <f>'実質公債費比率（分子）の構造'!M$45</f>
        <v>2290</v>
      </c>
      <c r="I49" s="170"/>
      <c r="J49" s="170"/>
      <c r="K49" s="170">
        <f>'実質公債費比率（分子）の構造'!N$45</f>
        <v>2431</v>
      </c>
      <c r="L49" s="170"/>
      <c r="M49" s="170"/>
      <c r="N49" s="170">
        <f>'実質公債費比率（分子）の構造'!O$45</f>
        <v>2400</v>
      </c>
      <c r="O49" s="170"/>
      <c r="P49" s="170"/>
    </row>
    <row r="50" spans="1:16" x14ac:dyDescent="0.15">
      <c r="A50" s="170" t="s">
        <v>67</v>
      </c>
      <c r="B50" s="170" t="e">
        <f>NA()</f>
        <v>#N/A</v>
      </c>
      <c r="C50" s="170">
        <f>IF(ISNUMBER('実質公債費比率（分子）の構造'!K$53),'実質公債費比率（分子）の構造'!K$53,NA())</f>
        <v>451</v>
      </c>
      <c r="D50" s="170" t="e">
        <f>NA()</f>
        <v>#N/A</v>
      </c>
      <c r="E50" s="170" t="e">
        <f>NA()</f>
        <v>#N/A</v>
      </c>
      <c r="F50" s="170">
        <f>IF(ISNUMBER('実質公債費比率（分子）の構造'!L$53),'実質公債費比率（分子）の構造'!L$53,NA())</f>
        <v>501</v>
      </c>
      <c r="G50" s="170" t="e">
        <f>NA()</f>
        <v>#N/A</v>
      </c>
      <c r="H50" s="170" t="e">
        <f>NA()</f>
        <v>#N/A</v>
      </c>
      <c r="I50" s="170">
        <f>IF(ISNUMBER('実質公債費比率（分子）の構造'!M$53),'実質公債費比率（分子）の構造'!M$53,NA())</f>
        <v>666</v>
      </c>
      <c r="J50" s="170" t="e">
        <f>NA()</f>
        <v>#N/A</v>
      </c>
      <c r="K50" s="170" t="e">
        <f>NA()</f>
        <v>#N/A</v>
      </c>
      <c r="L50" s="170">
        <f>IF(ISNUMBER('実質公債費比率（分子）の構造'!N$53),'実質公債費比率（分子）の構造'!N$53,NA())</f>
        <v>651</v>
      </c>
      <c r="M50" s="170" t="e">
        <f>NA()</f>
        <v>#N/A</v>
      </c>
      <c r="N50" s="170" t="e">
        <f>NA()</f>
        <v>#N/A</v>
      </c>
      <c r="O50" s="170">
        <f>IF(ISNUMBER('実質公債費比率（分子）の構造'!O$53),'実質公債費比率（分子）の構造'!O$53,NA())</f>
        <v>701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25370</v>
      </c>
      <c r="E56" s="169"/>
      <c r="F56" s="169"/>
      <c r="G56" s="169">
        <f>'将来負担比率（分子）の構造'!J$52</f>
        <v>24698</v>
      </c>
      <c r="H56" s="169"/>
      <c r="I56" s="169"/>
      <c r="J56" s="169">
        <f>'将来負担比率（分子）の構造'!K$52</f>
        <v>25686</v>
      </c>
      <c r="K56" s="169"/>
      <c r="L56" s="169"/>
      <c r="M56" s="169">
        <f>'将来負担比率（分子）の構造'!L$52</f>
        <v>24984</v>
      </c>
      <c r="N56" s="169"/>
      <c r="O56" s="169"/>
      <c r="P56" s="169">
        <f>'将来負担比率（分子）の構造'!M$52</f>
        <v>25872</v>
      </c>
    </row>
    <row r="57" spans="1:16" x14ac:dyDescent="0.15">
      <c r="A57" s="169" t="s">
        <v>42</v>
      </c>
      <c r="B57" s="169"/>
      <c r="C57" s="169"/>
      <c r="D57" s="169">
        <f>'将来負担比率（分子）の構造'!I$51</f>
        <v>1937</v>
      </c>
      <c r="E57" s="169"/>
      <c r="F57" s="169"/>
      <c r="G57" s="169">
        <f>'将来負担比率（分子）の構造'!J$51</f>
        <v>1858</v>
      </c>
      <c r="H57" s="169"/>
      <c r="I57" s="169"/>
      <c r="J57" s="169">
        <f>'将来負担比率（分子）の構造'!K$51</f>
        <v>1706</v>
      </c>
      <c r="K57" s="169"/>
      <c r="L57" s="169"/>
      <c r="M57" s="169">
        <f>'将来負担比率（分子）の構造'!L$51</f>
        <v>1533</v>
      </c>
      <c r="N57" s="169"/>
      <c r="O57" s="169"/>
      <c r="P57" s="169">
        <f>'将来負担比率（分子）の構造'!M$51</f>
        <v>1365</v>
      </c>
    </row>
    <row r="58" spans="1:16" x14ac:dyDescent="0.15">
      <c r="A58" s="169" t="s">
        <v>41</v>
      </c>
      <c r="B58" s="169"/>
      <c r="C58" s="169"/>
      <c r="D58" s="169">
        <f>'将来負担比率（分子）の構造'!I$50</f>
        <v>12471</v>
      </c>
      <c r="E58" s="169"/>
      <c r="F58" s="169"/>
      <c r="G58" s="169">
        <f>'将来負担比率（分子）の構造'!J$50</f>
        <v>13009</v>
      </c>
      <c r="H58" s="169"/>
      <c r="I58" s="169"/>
      <c r="J58" s="169">
        <f>'将来負担比率（分子）の構造'!K$50</f>
        <v>13400</v>
      </c>
      <c r="K58" s="169"/>
      <c r="L58" s="169"/>
      <c r="M58" s="169">
        <f>'将来負担比率（分子）の構造'!L$50</f>
        <v>13447</v>
      </c>
      <c r="N58" s="169"/>
      <c r="O58" s="169"/>
      <c r="P58" s="169">
        <f>'将来負担比率（分子）の構造'!M$50</f>
        <v>12414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1124</v>
      </c>
      <c r="C62" s="169"/>
      <c r="D62" s="169"/>
      <c r="E62" s="169">
        <f>'将来負担比率（分子）の構造'!J$45</f>
        <v>1082</v>
      </c>
      <c r="F62" s="169"/>
      <c r="G62" s="169"/>
      <c r="H62" s="169">
        <f>'将来負担比率（分子）の構造'!K$45</f>
        <v>1010</v>
      </c>
      <c r="I62" s="169"/>
      <c r="J62" s="169"/>
      <c r="K62" s="169">
        <f>'将来負担比率（分子）の構造'!L$45</f>
        <v>811</v>
      </c>
      <c r="L62" s="169"/>
      <c r="M62" s="169"/>
      <c r="N62" s="169">
        <f>'将来負担比率（分子）の構造'!M$45</f>
        <v>732</v>
      </c>
      <c r="O62" s="169"/>
      <c r="P62" s="169"/>
    </row>
    <row r="63" spans="1:16" x14ac:dyDescent="0.15">
      <c r="A63" s="169" t="s">
        <v>34</v>
      </c>
      <c r="B63" s="169">
        <f>'将来負担比率（分子）の構造'!I$44</f>
        <v>95</v>
      </c>
      <c r="C63" s="169"/>
      <c r="D63" s="169"/>
      <c r="E63" s="169">
        <f>'将来負担比率（分子）の構造'!J$44</f>
        <v>150</v>
      </c>
      <c r="F63" s="169"/>
      <c r="G63" s="169"/>
      <c r="H63" s="169">
        <f>'将来負担比率（分子）の構造'!K$44</f>
        <v>457</v>
      </c>
      <c r="I63" s="169"/>
      <c r="J63" s="169"/>
      <c r="K63" s="169">
        <f>'将来負担比率（分子）の構造'!L$44</f>
        <v>450</v>
      </c>
      <c r="L63" s="169"/>
      <c r="M63" s="169"/>
      <c r="N63" s="169">
        <f>'将来負担比率（分子）の構造'!M$44</f>
        <v>457</v>
      </c>
      <c r="O63" s="169"/>
      <c r="P63" s="169"/>
    </row>
    <row r="64" spans="1:16" x14ac:dyDescent="0.15">
      <c r="A64" s="169" t="s">
        <v>33</v>
      </c>
      <c r="B64" s="169">
        <f>'将来負担比率（分子）の構造'!I$43</f>
        <v>8374</v>
      </c>
      <c r="C64" s="169"/>
      <c r="D64" s="169"/>
      <c r="E64" s="169">
        <f>'将来負担比率（分子）の構造'!J$43</f>
        <v>7638</v>
      </c>
      <c r="F64" s="169"/>
      <c r="G64" s="169"/>
      <c r="H64" s="169">
        <f>'将来負担比率（分子）の構造'!K$43</f>
        <v>6795</v>
      </c>
      <c r="I64" s="169"/>
      <c r="J64" s="169"/>
      <c r="K64" s="169">
        <f>'将来負担比率（分子）の構造'!L$43</f>
        <v>5932</v>
      </c>
      <c r="L64" s="169"/>
      <c r="M64" s="169"/>
      <c r="N64" s="169">
        <f>'将来負担比率（分子）の構造'!M$43</f>
        <v>5309</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22244</v>
      </c>
      <c r="C66" s="169"/>
      <c r="D66" s="169"/>
      <c r="E66" s="169">
        <f>'将来負担比率（分子）の構造'!J$41</f>
        <v>21781</v>
      </c>
      <c r="F66" s="169"/>
      <c r="G66" s="169"/>
      <c r="H66" s="169">
        <f>'将来負担比率（分子）の構造'!K$41</f>
        <v>23701</v>
      </c>
      <c r="I66" s="169"/>
      <c r="J66" s="169"/>
      <c r="K66" s="169">
        <f>'将来負担比率（分子）の構造'!L$41</f>
        <v>23738</v>
      </c>
      <c r="L66" s="169"/>
      <c r="M66" s="169"/>
      <c r="N66" s="169">
        <f>'将来負担比率（分子）の構造'!M$41</f>
        <v>25579</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6348</v>
      </c>
      <c r="C72" s="173">
        <f>基金残高に係る経年分析!G55</f>
        <v>6494</v>
      </c>
      <c r="D72" s="173">
        <f>基金残高に係る経年分析!H55</f>
        <v>6179</v>
      </c>
    </row>
    <row r="73" spans="1:16" x14ac:dyDescent="0.15">
      <c r="A73" s="172" t="s">
        <v>74</v>
      </c>
      <c r="B73" s="173">
        <f>基金残高に係る経年分析!F56</f>
        <v>767</v>
      </c>
      <c r="C73" s="173">
        <f>基金残高に係る経年分析!G56</f>
        <v>767</v>
      </c>
      <c r="D73" s="173">
        <f>基金残高に係る経年分析!H56</f>
        <v>768</v>
      </c>
    </row>
    <row r="74" spans="1:16" x14ac:dyDescent="0.15">
      <c r="A74" s="172" t="s">
        <v>75</v>
      </c>
      <c r="B74" s="173">
        <f>基金残高に係る経年分析!F57</f>
        <v>7428</v>
      </c>
      <c r="C74" s="173">
        <f>基金残高に係る経年分析!G57</f>
        <v>7280</v>
      </c>
      <c r="D74" s="173">
        <f>基金残高に係る経年分析!H57</f>
        <v>6431</v>
      </c>
    </row>
  </sheetData>
  <sheetProtection algorithmName="SHA-512" hashValue="AIessXZE0BHQXKiFx+faj80QNZnXPwSPQBWcWuk/VEHYx6/aIAWJ6s0fC8MYgupj9/3E6eX28LHS1FFehXCprg==" saltValue="ocw515JF7rGXvxmOdg/TS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P18" sqref="AP18:BF18"/>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6978025</v>
      </c>
      <c r="S5" s="600"/>
      <c r="T5" s="600"/>
      <c r="U5" s="600"/>
      <c r="V5" s="600"/>
      <c r="W5" s="600"/>
      <c r="X5" s="600"/>
      <c r="Y5" s="601"/>
      <c r="Z5" s="602">
        <v>26.8</v>
      </c>
      <c r="AA5" s="602"/>
      <c r="AB5" s="602"/>
      <c r="AC5" s="602"/>
      <c r="AD5" s="603">
        <v>6751782</v>
      </c>
      <c r="AE5" s="603"/>
      <c r="AF5" s="603"/>
      <c r="AG5" s="603"/>
      <c r="AH5" s="603"/>
      <c r="AI5" s="603"/>
      <c r="AJ5" s="603"/>
      <c r="AK5" s="603"/>
      <c r="AL5" s="604">
        <v>53.3</v>
      </c>
      <c r="AM5" s="605"/>
      <c r="AN5" s="605"/>
      <c r="AO5" s="606"/>
      <c r="AP5" s="596" t="s">
        <v>216</v>
      </c>
      <c r="AQ5" s="597"/>
      <c r="AR5" s="597"/>
      <c r="AS5" s="597"/>
      <c r="AT5" s="597"/>
      <c r="AU5" s="597"/>
      <c r="AV5" s="597"/>
      <c r="AW5" s="597"/>
      <c r="AX5" s="597"/>
      <c r="AY5" s="597"/>
      <c r="AZ5" s="597"/>
      <c r="BA5" s="597"/>
      <c r="BB5" s="597"/>
      <c r="BC5" s="597"/>
      <c r="BD5" s="597"/>
      <c r="BE5" s="597"/>
      <c r="BF5" s="598"/>
      <c r="BG5" s="610">
        <v>6751782</v>
      </c>
      <c r="BH5" s="611"/>
      <c r="BI5" s="611"/>
      <c r="BJ5" s="611"/>
      <c r="BK5" s="611"/>
      <c r="BL5" s="611"/>
      <c r="BM5" s="611"/>
      <c r="BN5" s="612"/>
      <c r="BO5" s="613">
        <v>96.8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177789</v>
      </c>
      <c r="S6" s="611"/>
      <c r="T6" s="611"/>
      <c r="U6" s="611"/>
      <c r="V6" s="611"/>
      <c r="W6" s="611"/>
      <c r="X6" s="611"/>
      <c r="Y6" s="612"/>
      <c r="Z6" s="613">
        <v>0.7</v>
      </c>
      <c r="AA6" s="613"/>
      <c r="AB6" s="613"/>
      <c r="AC6" s="613"/>
      <c r="AD6" s="614">
        <v>177789</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6751782</v>
      </c>
      <c r="BH6" s="611"/>
      <c r="BI6" s="611"/>
      <c r="BJ6" s="611"/>
      <c r="BK6" s="611"/>
      <c r="BL6" s="611"/>
      <c r="BM6" s="611"/>
      <c r="BN6" s="612"/>
      <c r="BO6" s="613">
        <v>96.8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202759</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202718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2699</v>
      </c>
      <c r="S7" s="611"/>
      <c r="T7" s="611"/>
      <c r="U7" s="611"/>
      <c r="V7" s="611"/>
      <c r="W7" s="611"/>
      <c r="X7" s="611"/>
      <c r="Y7" s="612"/>
      <c r="Z7" s="613">
        <v>0</v>
      </c>
      <c r="AA7" s="613"/>
      <c r="AB7" s="613"/>
      <c r="AC7" s="613"/>
      <c r="AD7" s="614">
        <v>2699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2406103</v>
      </c>
      <c r="BH7" s="611"/>
      <c r="BI7" s="611"/>
      <c r="BJ7" s="611"/>
      <c r="BK7" s="611"/>
      <c r="BL7" s="611"/>
      <c r="BM7" s="611"/>
      <c r="BN7" s="612"/>
      <c r="BO7" s="613">
        <v>34.5</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2683791</v>
      </c>
      <c r="CS7" s="611"/>
      <c r="CT7" s="611"/>
      <c r="CU7" s="611"/>
      <c r="CV7" s="611"/>
      <c r="CW7" s="611"/>
      <c r="CX7" s="611"/>
      <c r="CY7" s="612"/>
      <c r="CZ7" s="613">
        <v>10.6</v>
      </c>
      <c r="DA7" s="613"/>
      <c r="DB7" s="613"/>
      <c r="DC7" s="613"/>
      <c r="DD7" s="619">
        <v>434346</v>
      </c>
      <c r="DE7" s="611"/>
      <c r="DF7" s="611"/>
      <c r="DG7" s="611"/>
      <c r="DH7" s="611"/>
      <c r="DI7" s="611"/>
      <c r="DJ7" s="611"/>
      <c r="DK7" s="611"/>
      <c r="DL7" s="611"/>
      <c r="DM7" s="611"/>
      <c r="DN7" s="611"/>
      <c r="DO7" s="611"/>
      <c r="DP7" s="612"/>
      <c r="DQ7" s="619">
        <v>2185817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49445</v>
      </c>
      <c r="S8" s="611"/>
      <c r="T8" s="611"/>
      <c r="U8" s="611"/>
      <c r="V8" s="611"/>
      <c r="W8" s="611"/>
      <c r="X8" s="611"/>
      <c r="Y8" s="612"/>
      <c r="Z8" s="613">
        <v>0.2</v>
      </c>
      <c r="AA8" s="613"/>
      <c r="AB8" s="613"/>
      <c r="AC8" s="613"/>
      <c r="AD8" s="614">
        <v>49445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75111</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7218318</v>
      </c>
      <c r="CS8" s="611"/>
      <c r="CT8" s="611"/>
      <c r="CU8" s="611"/>
      <c r="CV8" s="611"/>
      <c r="CW8" s="611"/>
      <c r="CX8" s="611"/>
      <c r="CY8" s="612"/>
      <c r="CZ8" s="613">
        <v>28.4</v>
      </c>
      <c r="DA8" s="613"/>
      <c r="DB8" s="613"/>
      <c r="DC8" s="613"/>
      <c r="DD8" s="619">
        <v>59994</v>
      </c>
      <c r="DE8" s="611"/>
      <c r="DF8" s="611"/>
      <c r="DG8" s="611"/>
      <c r="DH8" s="611"/>
      <c r="DI8" s="611"/>
      <c r="DJ8" s="611"/>
      <c r="DK8" s="611"/>
      <c r="DL8" s="611"/>
      <c r="DM8" s="611"/>
      <c r="DN8" s="611"/>
      <c r="DO8" s="611"/>
      <c r="DP8" s="612"/>
      <c r="DQ8" s="619">
        <v>3853211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52737</v>
      </c>
      <c r="S9" s="611"/>
      <c r="T9" s="611"/>
      <c r="U9" s="611"/>
      <c r="V9" s="611"/>
      <c r="W9" s="611"/>
      <c r="X9" s="611"/>
      <c r="Y9" s="612"/>
      <c r="Z9" s="613">
        <v>0.2</v>
      </c>
      <c r="AA9" s="613"/>
      <c r="AB9" s="613"/>
      <c r="AC9" s="613"/>
      <c r="AD9" s="614">
        <v>52737</v>
      </c>
      <c r="AE9" s="614"/>
      <c r="AF9" s="614"/>
      <c r="AG9" s="614"/>
      <c r="AH9" s="614"/>
      <c r="AI9" s="614"/>
      <c r="AJ9" s="614"/>
      <c r="AK9" s="614"/>
      <c r="AL9" s="615">
        <v>0.4</v>
      </c>
      <c r="AM9" s="616"/>
      <c r="AN9" s="616"/>
      <c r="AO9" s="617"/>
      <c r="AP9" s="607" t="s">
        <v>230</v>
      </c>
      <c r="AQ9" s="608"/>
      <c r="AR9" s="608"/>
      <c r="AS9" s="608"/>
      <c r="AT9" s="608"/>
      <c r="AU9" s="608"/>
      <c r="AV9" s="608"/>
      <c r="AW9" s="608"/>
      <c r="AX9" s="608"/>
      <c r="AY9" s="608"/>
      <c r="AZ9" s="608"/>
      <c r="BA9" s="608"/>
      <c r="BB9" s="608"/>
      <c r="BC9" s="608"/>
      <c r="BD9" s="608"/>
      <c r="BE9" s="608"/>
      <c r="BF9" s="609"/>
      <c r="BG9" s="610">
        <v>1851892</v>
      </c>
      <c r="BH9" s="611"/>
      <c r="BI9" s="611"/>
      <c r="BJ9" s="611"/>
      <c r="BK9" s="611"/>
      <c r="BL9" s="611"/>
      <c r="BM9" s="611"/>
      <c r="BN9" s="612"/>
      <c r="BO9" s="613">
        <v>26.5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1682913</v>
      </c>
      <c r="CS9" s="611"/>
      <c r="CT9" s="611"/>
      <c r="CU9" s="611"/>
      <c r="CV9" s="611"/>
      <c r="CW9" s="611"/>
      <c r="CX9" s="611"/>
      <c r="CY9" s="612"/>
      <c r="CZ9" s="613">
        <v>6.6</v>
      </c>
      <c r="DA9" s="613"/>
      <c r="DB9" s="613"/>
      <c r="DC9" s="613"/>
      <c r="DD9" s="619">
        <v>8490</v>
      </c>
      <c r="DE9" s="611"/>
      <c r="DF9" s="611"/>
      <c r="DG9" s="611"/>
      <c r="DH9" s="611"/>
      <c r="DI9" s="611"/>
      <c r="DJ9" s="611"/>
      <c r="DK9" s="611"/>
      <c r="DL9" s="611"/>
      <c r="DM9" s="611"/>
      <c r="DN9" s="611"/>
      <c r="DO9" s="611"/>
      <c r="DP9" s="612"/>
      <c r="DQ9" s="619">
        <v>1490376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170972</v>
      </c>
      <c r="BH10" s="611"/>
      <c r="BI10" s="611"/>
      <c r="BJ10" s="611"/>
      <c r="BK10" s="611"/>
      <c r="BL10" s="611"/>
      <c r="BM10" s="611"/>
      <c r="BN10" s="612"/>
      <c r="BO10" s="613">
        <v>2.5</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39630</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23130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1018389</v>
      </c>
      <c r="S11" s="611"/>
      <c r="T11" s="611"/>
      <c r="U11" s="611"/>
      <c r="V11" s="611"/>
      <c r="W11" s="611"/>
      <c r="X11" s="611"/>
      <c r="Y11" s="612"/>
      <c r="Z11" s="615">
        <v>3.9</v>
      </c>
      <c r="AA11" s="616"/>
      <c r="AB11" s="616"/>
      <c r="AC11" s="622"/>
      <c r="AD11" s="619">
        <v>1018389</v>
      </c>
      <c r="AE11" s="611"/>
      <c r="AF11" s="611"/>
      <c r="AG11" s="611"/>
      <c r="AH11" s="611"/>
      <c r="AI11" s="611"/>
      <c r="AJ11" s="611"/>
      <c r="AK11" s="612"/>
      <c r="AL11" s="615">
        <v>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308128</v>
      </c>
      <c r="BH11" s="611"/>
      <c r="BI11" s="611"/>
      <c r="BJ11" s="611"/>
      <c r="BK11" s="611"/>
      <c r="BL11" s="611"/>
      <c r="BM11" s="611"/>
      <c r="BN11" s="612"/>
      <c r="BO11" s="613">
        <v>4.4000000000000004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830879</v>
      </c>
      <c r="CS11" s="611"/>
      <c r="CT11" s="611"/>
      <c r="CU11" s="611"/>
      <c r="CV11" s="611"/>
      <c r="CW11" s="611"/>
      <c r="CX11" s="611"/>
      <c r="CY11" s="612"/>
      <c r="CZ11" s="613">
        <v>3.3</v>
      </c>
      <c r="DA11" s="613"/>
      <c r="DB11" s="613"/>
      <c r="DC11" s="613"/>
      <c r="DD11" s="619">
        <v>208738</v>
      </c>
      <c r="DE11" s="611"/>
      <c r="DF11" s="611"/>
      <c r="DG11" s="611"/>
      <c r="DH11" s="611"/>
      <c r="DI11" s="611"/>
      <c r="DJ11" s="611"/>
      <c r="DK11" s="611"/>
      <c r="DL11" s="611"/>
      <c r="DM11" s="611"/>
      <c r="DN11" s="611"/>
      <c r="DO11" s="611"/>
      <c r="DP11" s="612"/>
      <c r="DQ11" s="619">
        <v>403109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302073</v>
      </c>
      <c r="S12" s="611"/>
      <c r="T12" s="611"/>
      <c r="U12" s="611"/>
      <c r="V12" s="611"/>
      <c r="W12" s="611"/>
      <c r="X12" s="611"/>
      <c r="Y12" s="612"/>
      <c r="Z12" s="613">
        <v>1.2</v>
      </c>
      <c r="AA12" s="613"/>
      <c r="AB12" s="613"/>
      <c r="AC12" s="613"/>
      <c r="AD12" s="614">
        <v>302073</v>
      </c>
      <c r="AE12" s="614"/>
      <c r="AF12" s="614"/>
      <c r="AG12" s="614"/>
      <c r="AH12" s="614"/>
      <c r="AI12" s="614"/>
      <c r="AJ12" s="614"/>
      <c r="AK12" s="614"/>
      <c r="AL12" s="615">
        <v>2.4</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3868184</v>
      </c>
      <c r="BH12" s="611"/>
      <c r="BI12" s="611"/>
      <c r="BJ12" s="611"/>
      <c r="BK12" s="611"/>
      <c r="BL12" s="611"/>
      <c r="BM12" s="611"/>
      <c r="BN12" s="612"/>
      <c r="BO12" s="613">
        <v>55.4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569149</v>
      </c>
      <c r="CS12" s="611"/>
      <c r="CT12" s="611"/>
      <c r="CU12" s="611"/>
      <c r="CV12" s="611"/>
      <c r="CW12" s="611"/>
      <c r="CX12" s="611"/>
      <c r="CY12" s="612"/>
      <c r="CZ12" s="613">
        <v>2.2000000000000002</v>
      </c>
      <c r="DA12" s="613"/>
      <c r="DB12" s="613"/>
      <c r="DC12" s="613"/>
      <c r="DD12" s="619">
        <v>15480</v>
      </c>
      <c r="DE12" s="611"/>
      <c r="DF12" s="611"/>
      <c r="DG12" s="611"/>
      <c r="DH12" s="611"/>
      <c r="DI12" s="611"/>
      <c r="DJ12" s="611"/>
      <c r="DK12" s="611"/>
      <c r="DL12" s="611"/>
      <c r="DM12" s="611"/>
      <c r="DN12" s="611"/>
      <c r="DO12" s="611"/>
      <c r="DP12" s="612"/>
      <c r="DQ12" s="619">
        <v>515760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3863221</v>
      </c>
      <c r="BH13" s="611"/>
      <c r="BI13" s="611"/>
      <c r="BJ13" s="611"/>
      <c r="BK13" s="611"/>
      <c r="BL13" s="611"/>
      <c r="BM13" s="611"/>
      <c r="BN13" s="612"/>
      <c r="BO13" s="613">
        <v>55.4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1693838</v>
      </c>
      <c r="CS13" s="611"/>
      <c r="CT13" s="611"/>
      <c r="CU13" s="611"/>
      <c r="CV13" s="611"/>
      <c r="CW13" s="611"/>
      <c r="CX13" s="611"/>
      <c r="CY13" s="612"/>
      <c r="CZ13" s="613">
        <v>6.7</v>
      </c>
      <c r="DA13" s="613"/>
      <c r="DB13" s="613"/>
      <c r="DC13" s="613"/>
      <c r="DD13" s="619">
        <v>441032</v>
      </c>
      <c r="DE13" s="611"/>
      <c r="DF13" s="611"/>
      <c r="DG13" s="611"/>
      <c r="DH13" s="611"/>
      <c r="DI13" s="611"/>
      <c r="DJ13" s="611"/>
      <c r="DK13" s="611"/>
      <c r="DL13" s="611"/>
      <c r="DM13" s="611"/>
      <c r="DN13" s="611"/>
      <c r="DO13" s="611"/>
      <c r="DP13" s="612"/>
      <c r="DQ13" s="619">
        <v>1471761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1857</v>
      </c>
      <c r="S14" s="611"/>
      <c r="T14" s="611"/>
      <c r="U14" s="611"/>
      <c r="V14" s="611"/>
      <c r="W14" s="611"/>
      <c r="X14" s="611"/>
      <c r="Y14" s="612"/>
      <c r="Z14" s="613">
        <v>0</v>
      </c>
      <c r="AA14" s="613"/>
      <c r="AB14" s="613"/>
      <c r="AC14" s="613"/>
      <c r="AD14" s="614">
        <v>1857</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159185</v>
      </c>
      <c r="BH14" s="611"/>
      <c r="BI14" s="611"/>
      <c r="BJ14" s="611"/>
      <c r="BK14" s="611"/>
      <c r="BL14" s="611"/>
      <c r="BM14" s="611"/>
      <c r="BN14" s="612"/>
      <c r="BO14" s="613">
        <v>2.2999999999999998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944102</v>
      </c>
      <c r="CS14" s="611"/>
      <c r="CT14" s="611"/>
      <c r="CU14" s="611"/>
      <c r="CV14" s="611"/>
      <c r="CW14" s="611"/>
      <c r="CX14" s="611"/>
      <c r="CY14" s="612"/>
      <c r="CZ14" s="613">
        <v>3.7</v>
      </c>
      <c r="DA14" s="613"/>
      <c r="DB14" s="613"/>
      <c r="DC14" s="613"/>
      <c r="DD14" s="619">
        <v>114011</v>
      </c>
      <c r="DE14" s="611"/>
      <c r="DF14" s="611"/>
      <c r="DG14" s="611"/>
      <c r="DH14" s="611"/>
      <c r="DI14" s="611"/>
      <c r="DJ14" s="611"/>
      <c r="DK14" s="611"/>
      <c r="DL14" s="611"/>
      <c r="DM14" s="611"/>
      <c r="DN14" s="611"/>
      <c r="DO14" s="611"/>
      <c r="DP14" s="612"/>
      <c r="DQ14" s="619">
        <v>801211</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316526</v>
      </c>
      <c r="BH15" s="611"/>
      <c r="BI15" s="611"/>
      <c r="BJ15" s="611"/>
      <c r="BK15" s="611"/>
      <c r="BL15" s="611"/>
      <c r="BM15" s="611"/>
      <c r="BN15" s="612"/>
      <c r="BO15" s="613">
        <v>4.5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7072832</v>
      </c>
      <c r="CS15" s="611"/>
      <c r="CT15" s="611"/>
      <c r="CU15" s="611"/>
      <c r="CV15" s="611"/>
      <c r="CW15" s="611"/>
      <c r="CX15" s="611"/>
      <c r="CY15" s="612"/>
      <c r="CZ15" s="613">
        <v>27.8</v>
      </c>
      <c r="DA15" s="613"/>
      <c r="DB15" s="613"/>
      <c r="DC15" s="613"/>
      <c r="DD15" s="619">
        <v>5267728</v>
      </c>
      <c r="DE15" s="611"/>
      <c r="DF15" s="611"/>
      <c r="DG15" s="611"/>
      <c r="DH15" s="611"/>
      <c r="DI15" s="611"/>
      <c r="DJ15" s="611"/>
      <c r="DK15" s="611"/>
      <c r="DL15" s="611"/>
      <c r="DM15" s="611"/>
      <c r="DN15" s="611"/>
      <c r="DO15" s="611"/>
      <c r="DP15" s="612"/>
      <c r="DQ15" s="619">
        <v>1942231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33810</v>
      </c>
      <c r="S16" s="611"/>
      <c r="T16" s="611"/>
      <c r="U16" s="611"/>
      <c r="V16" s="611"/>
      <c r="W16" s="611"/>
      <c r="X16" s="611"/>
      <c r="Y16" s="612"/>
      <c r="Z16" s="613">
        <v>0.1</v>
      </c>
      <c r="AA16" s="613"/>
      <c r="AB16" s="613"/>
      <c r="AC16" s="613"/>
      <c r="AD16" s="614">
        <v>33810</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1784</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57992</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20084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124813</v>
      </c>
      <c r="S17" s="611"/>
      <c r="T17" s="611"/>
      <c r="U17" s="611"/>
      <c r="V17" s="611"/>
      <c r="W17" s="611"/>
      <c r="X17" s="611"/>
      <c r="Y17" s="612"/>
      <c r="Z17" s="613">
        <v>0.5</v>
      </c>
      <c r="AA17" s="613"/>
      <c r="AB17" s="613"/>
      <c r="AC17" s="613"/>
      <c r="AD17" s="614">
        <v>124813</v>
      </c>
      <c r="AE17" s="614"/>
      <c r="AF17" s="614"/>
      <c r="AG17" s="614"/>
      <c r="AH17" s="614"/>
      <c r="AI17" s="614"/>
      <c r="AJ17" s="614"/>
      <c r="AK17" s="614"/>
      <c r="AL17" s="615">
        <v>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2400359</v>
      </c>
      <c r="CS17" s="611"/>
      <c r="CT17" s="611"/>
      <c r="CU17" s="611"/>
      <c r="CV17" s="611"/>
      <c r="CW17" s="611"/>
      <c r="CX17" s="611"/>
      <c r="CY17" s="612"/>
      <c r="CZ17" s="613">
        <v>9.5</v>
      </c>
      <c r="DA17" s="613"/>
      <c r="DB17" s="613"/>
      <c r="DC17" s="613"/>
      <c r="DD17" s="619" t="s">
        <v>122</v>
      </c>
      <c r="DE17" s="611"/>
      <c r="DF17" s="611"/>
      <c r="DG17" s="611"/>
      <c r="DH17" s="611"/>
      <c r="DI17" s="611"/>
      <c r="DJ17" s="611"/>
      <c r="DK17" s="611"/>
      <c r="DL17" s="611"/>
      <c r="DM17" s="611"/>
      <c r="DN17" s="611"/>
      <c r="DO17" s="611"/>
      <c r="DP17" s="612"/>
      <c r="DQ17" s="619">
        <v>2353123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59623</v>
      </c>
      <c r="S18" s="611"/>
      <c r="T18" s="611"/>
      <c r="U18" s="611"/>
      <c r="V18" s="611"/>
      <c r="W18" s="611"/>
      <c r="X18" s="611"/>
      <c r="Y18" s="612"/>
      <c r="Z18" s="613">
        <v>0.2</v>
      </c>
      <c r="AA18" s="613"/>
      <c r="AB18" s="613"/>
      <c r="AC18" s="613"/>
      <c r="AD18" s="614">
        <v>59623</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48823</v>
      </c>
      <c r="S19" s="611"/>
      <c r="T19" s="611"/>
      <c r="U19" s="611"/>
      <c r="V19" s="611"/>
      <c r="W19" s="611"/>
      <c r="X19" s="611"/>
      <c r="Y19" s="612"/>
      <c r="Z19" s="613">
        <v>0.2</v>
      </c>
      <c r="AA19" s="613"/>
      <c r="AB19" s="613"/>
      <c r="AC19" s="613"/>
      <c r="AD19" s="614">
        <v>48823</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226243</v>
      </c>
      <c r="BH19" s="611"/>
      <c r="BI19" s="611"/>
      <c r="BJ19" s="611"/>
      <c r="BK19" s="611"/>
      <c r="BL19" s="611"/>
      <c r="BM19" s="611"/>
      <c r="BN19" s="612"/>
      <c r="BO19" s="613">
        <v>3.2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10800</v>
      </c>
      <c r="S20" s="611"/>
      <c r="T20" s="611"/>
      <c r="U20" s="611"/>
      <c r="V20" s="611"/>
      <c r="W20" s="611"/>
      <c r="X20" s="611"/>
      <c r="Y20" s="612"/>
      <c r="Z20" s="613">
        <v>0</v>
      </c>
      <c r="AA20" s="613"/>
      <c r="AB20" s="613"/>
      <c r="AC20" s="613"/>
      <c r="AD20" s="614">
        <v>10800</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226243</v>
      </c>
      <c r="BH20" s="611"/>
      <c r="BI20" s="611"/>
      <c r="BJ20" s="611"/>
      <c r="BK20" s="611"/>
      <c r="BL20" s="611"/>
      <c r="BM20" s="611"/>
      <c r="BN20" s="612"/>
      <c r="BO20" s="613">
        <v>3.2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25396562</v>
      </c>
      <c r="CS20" s="611"/>
      <c r="CT20" s="611"/>
      <c r="CU20" s="611"/>
      <c r="CV20" s="611"/>
      <c r="CW20" s="611"/>
      <c r="CX20" s="611"/>
      <c r="CY20" s="612"/>
      <c r="CZ20" s="613">
        <v>100</v>
      </c>
      <c r="DA20" s="613"/>
      <c r="DB20" s="613"/>
      <c r="DC20" s="613"/>
      <c r="DD20" s="619">
        <v>6549819</v>
      </c>
      <c r="DE20" s="611"/>
      <c r="DF20" s="611"/>
      <c r="DG20" s="611"/>
      <c r="DH20" s="611"/>
      <c r="DI20" s="611"/>
      <c r="DJ20" s="611"/>
      <c r="DK20" s="611"/>
      <c r="DL20" s="611"/>
      <c r="DM20" s="611"/>
      <c r="DN20" s="611"/>
      <c r="DO20" s="611"/>
      <c r="DP20" s="612"/>
      <c r="DQ20" s="619">
        <v>15262531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4734059</v>
      </c>
      <c r="S21" s="611"/>
      <c r="T21" s="611"/>
      <c r="U21" s="611"/>
      <c r="V21" s="611"/>
      <c r="W21" s="611"/>
      <c r="X21" s="611"/>
      <c r="Y21" s="612"/>
      <c r="Z21" s="613">
        <v>18.2</v>
      </c>
      <c r="AA21" s="613"/>
      <c r="AB21" s="613"/>
      <c r="AC21" s="613"/>
      <c r="AD21" s="614">
        <v>3979635</v>
      </c>
      <c r="AE21" s="614"/>
      <c r="AF21" s="614"/>
      <c r="AG21" s="614"/>
      <c r="AH21" s="614"/>
      <c r="AI21" s="614"/>
      <c r="AJ21" s="614"/>
      <c r="AK21" s="614"/>
      <c r="AL21" s="615">
        <v>31.4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3979635</v>
      </c>
      <c r="S22" s="611"/>
      <c r="T22" s="611"/>
      <c r="U22" s="611"/>
      <c r="V22" s="611"/>
      <c r="W22" s="611"/>
      <c r="X22" s="611"/>
      <c r="Y22" s="612"/>
      <c r="Z22" s="613">
        <v>15.3</v>
      </c>
      <c r="AA22" s="613"/>
      <c r="AB22" s="613"/>
      <c r="AC22" s="613"/>
      <c r="AD22" s="614">
        <v>3979635</v>
      </c>
      <c r="AE22" s="614"/>
      <c r="AF22" s="614"/>
      <c r="AG22" s="614"/>
      <c r="AH22" s="614"/>
      <c r="AI22" s="614"/>
      <c r="AJ22" s="614"/>
      <c r="AK22" s="614"/>
      <c r="AL22" s="615">
        <v>31.4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754424</v>
      </c>
      <c r="S23" s="611"/>
      <c r="T23" s="611"/>
      <c r="U23" s="611"/>
      <c r="V23" s="611"/>
      <c r="W23" s="611"/>
      <c r="X23" s="611"/>
      <c r="Y23" s="612"/>
      <c r="Z23" s="613">
        <v>2.9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226243</v>
      </c>
      <c r="BH23" s="611"/>
      <c r="BI23" s="611"/>
      <c r="BJ23" s="611"/>
      <c r="BK23" s="611"/>
      <c r="BL23" s="611"/>
      <c r="BM23" s="611"/>
      <c r="BN23" s="612"/>
      <c r="BO23" s="613">
        <v>3.2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10016521</v>
      </c>
      <c r="CS24" s="600"/>
      <c r="CT24" s="600"/>
      <c r="CU24" s="600"/>
      <c r="CV24" s="600"/>
      <c r="CW24" s="600"/>
      <c r="CX24" s="600"/>
      <c r="CY24" s="601"/>
      <c r="CZ24" s="604">
        <v>39.4</v>
      </c>
      <c r="DA24" s="605"/>
      <c r="DB24" s="605"/>
      <c r="DC24" s="621"/>
      <c r="DD24" s="645">
        <v>6967057</v>
      </c>
      <c r="DE24" s="600"/>
      <c r="DF24" s="600"/>
      <c r="DG24" s="600"/>
      <c r="DH24" s="600"/>
      <c r="DI24" s="600"/>
      <c r="DJ24" s="600"/>
      <c r="DK24" s="601"/>
      <c r="DL24" s="645">
        <v>6470236</v>
      </c>
      <c r="DM24" s="600"/>
      <c r="DN24" s="600"/>
      <c r="DO24" s="600"/>
      <c r="DP24" s="600"/>
      <c r="DQ24" s="600"/>
      <c r="DR24" s="600"/>
      <c r="DS24" s="600"/>
      <c r="DT24" s="600"/>
      <c r="DU24" s="600"/>
      <c r="DV24" s="601"/>
      <c r="DW24" s="604">
        <v>50.8</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13535319</v>
      </c>
      <c r="S25" s="611"/>
      <c r="T25" s="611"/>
      <c r="U25" s="611"/>
      <c r="V25" s="611"/>
      <c r="W25" s="611"/>
      <c r="X25" s="611"/>
      <c r="Y25" s="612"/>
      <c r="Z25" s="613">
        <v>51.9</v>
      </c>
      <c r="AA25" s="613"/>
      <c r="AB25" s="613"/>
      <c r="AC25" s="613"/>
      <c r="AD25" s="614">
        <v>12554652</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3205932</v>
      </c>
      <c r="CS25" s="642"/>
      <c r="CT25" s="642"/>
      <c r="CU25" s="642"/>
      <c r="CV25" s="642"/>
      <c r="CW25" s="642"/>
      <c r="CX25" s="642"/>
      <c r="CY25" s="643"/>
      <c r="CZ25" s="615">
        <v>12.6</v>
      </c>
      <c r="DA25" s="640"/>
      <c r="DB25" s="640"/>
      <c r="DC25" s="644"/>
      <c r="DD25" s="619">
        <v>2952603</v>
      </c>
      <c r="DE25" s="642"/>
      <c r="DF25" s="642"/>
      <c r="DG25" s="642"/>
      <c r="DH25" s="642"/>
      <c r="DI25" s="642"/>
      <c r="DJ25" s="642"/>
      <c r="DK25" s="643"/>
      <c r="DL25" s="619">
        <v>2935475</v>
      </c>
      <c r="DM25" s="642"/>
      <c r="DN25" s="642"/>
      <c r="DO25" s="642"/>
      <c r="DP25" s="642"/>
      <c r="DQ25" s="642"/>
      <c r="DR25" s="642"/>
      <c r="DS25" s="642"/>
      <c r="DT25" s="642"/>
      <c r="DU25" s="642"/>
      <c r="DV25" s="643"/>
      <c r="DW25" s="615">
        <v>23.1</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4510</v>
      </c>
      <c r="S26" s="611"/>
      <c r="T26" s="611"/>
      <c r="U26" s="611"/>
      <c r="V26" s="611"/>
      <c r="W26" s="611"/>
      <c r="X26" s="611"/>
      <c r="Y26" s="612"/>
      <c r="Z26" s="613">
        <v>0</v>
      </c>
      <c r="AA26" s="613"/>
      <c r="AB26" s="613"/>
      <c r="AC26" s="613"/>
      <c r="AD26" s="614">
        <v>4510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1873612</v>
      </c>
      <c r="CS26" s="611"/>
      <c r="CT26" s="611"/>
      <c r="CU26" s="611"/>
      <c r="CV26" s="611"/>
      <c r="CW26" s="611"/>
      <c r="CX26" s="611"/>
      <c r="CY26" s="612"/>
      <c r="CZ26" s="615">
        <v>7.4</v>
      </c>
      <c r="DA26" s="640"/>
      <c r="DB26" s="640"/>
      <c r="DC26" s="644"/>
      <c r="DD26" s="619">
        <v>1689910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63831</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6978025</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4410482</v>
      </c>
      <c r="CS27" s="642"/>
      <c r="CT27" s="642"/>
      <c r="CU27" s="642"/>
      <c r="CV27" s="642"/>
      <c r="CW27" s="642"/>
      <c r="CX27" s="642"/>
      <c r="CY27" s="643"/>
      <c r="CZ27" s="615">
        <v>17.399999999999999</v>
      </c>
      <c r="DA27" s="640"/>
      <c r="DB27" s="640"/>
      <c r="DC27" s="644"/>
      <c r="DD27" s="619">
        <v>1661583</v>
      </c>
      <c r="DE27" s="642"/>
      <c r="DF27" s="642"/>
      <c r="DG27" s="642"/>
      <c r="DH27" s="642"/>
      <c r="DI27" s="642"/>
      <c r="DJ27" s="642"/>
      <c r="DK27" s="643"/>
      <c r="DL27" s="619">
        <v>1181890</v>
      </c>
      <c r="DM27" s="642"/>
      <c r="DN27" s="642"/>
      <c r="DO27" s="642"/>
      <c r="DP27" s="642"/>
      <c r="DQ27" s="642"/>
      <c r="DR27" s="642"/>
      <c r="DS27" s="642"/>
      <c r="DT27" s="642"/>
      <c r="DU27" s="642"/>
      <c r="DV27" s="643"/>
      <c r="DW27" s="615">
        <v>9.3000000000000007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162207</v>
      </c>
      <c r="S28" s="611"/>
      <c r="T28" s="611"/>
      <c r="U28" s="611"/>
      <c r="V28" s="611"/>
      <c r="W28" s="611"/>
      <c r="X28" s="611"/>
      <c r="Y28" s="612"/>
      <c r="Z28" s="613">
        <v>0.6</v>
      </c>
      <c r="AA28" s="613"/>
      <c r="AB28" s="613"/>
      <c r="AC28" s="613"/>
      <c r="AD28" s="614">
        <v>39813</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2400107</v>
      </c>
      <c r="CS28" s="611"/>
      <c r="CT28" s="611"/>
      <c r="CU28" s="611"/>
      <c r="CV28" s="611"/>
      <c r="CW28" s="611"/>
      <c r="CX28" s="611"/>
      <c r="CY28" s="612"/>
      <c r="CZ28" s="615">
        <v>9.5</v>
      </c>
      <c r="DA28" s="640"/>
      <c r="DB28" s="640"/>
      <c r="DC28" s="644"/>
      <c r="DD28" s="619">
        <v>2352871</v>
      </c>
      <c r="DE28" s="611"/>
      <c r="DF28" s="611"/>
      <c r="DG28" s="611"/>
      <c r="DH28" s="611"/>
      <c r="DI28" s="611"/>
      <c r="DJ28" s="611"/>
      <c r="DK28" s="612"/>
      <c r="DL28" s="619">
        <v>2352871</v>
      </c>
      <c r="DM28" s="611"/>
      <c r="DN28" s="611"/>
      <c r="DO28" s="611"/>
      <c r="DP28" s="611"/>
      <c r="DQ28" s="611"/>
      <c r="DR28" s="611"/>
      <c r="DS28" s="611"/>
      <c r="DT28" s="611"/>
      <c r="DU28" s="611"/>
      <c r="DV28" s="612"/>
      <c r="DW28" s="615">
        <v>18.5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62090</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2399842</v>
      </c>
      <c r="CS29" s="642"/>
      <c r="CT29" s="642"/>
      <c r="CU29" s="642"/>
      <c r="CV29" s="642"/>
      <c r="CW29" s="642"/>
      <c r="CX29" s="642"/>
      <c r="CY29" s="643"/>
      <c r="CZ29" s="615">
        <v>9.4</v>
      </c>
      <c r="DA29" s="640"/>
      <c r="DB29" s="640"/>
      <c r="DC29" s="644"/>
      <c r="DD29" s="619">
        <v>2352606</v>
      </c>
      <c r="DE29" s="642"/>
      <c r="DF29" s="642"/>
      <c r="DG29" s="642"/>
      <c r="DH29" s="642"/>
      <c r="DI29" s="642"/>
      <c r="DJ29" s="642"/>
      <c r="DK29" s="643"/>
      <c r="DL29" s="619">
        <v>2352606</v>
      </c>
      <c r="DM29" s="642"/>
      <c r="DN29" s="642"/>
      <c r="DO29" s="642"/>
      <c r="DP29" s="642"/>
      <c r="DQ29" s="642"/>
      <c r="DR29" s="642"/>
      <c r="DS29" s="642"/>
      <c r="DT29" s="642"/>
      <c r="DU29" s="642"/>
      <c r="DV29" s="643"/>
      <c r="DW29" s="615">
        <v>18.5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3732037</v>
      </c>
      <c r="S30" s="611"/>
      <c r="T30" s="611"/>
      <c r="U30" s="611"/>
      <c r="V30" s="611"/>
      <c r="W30" s="611"/>
      <c r="X30" s="611"/>
      <c r="Y30" s="612"/>
      <c r="Z30" s="613">
        <v>14.3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2296446</v>
      </c>
      <c r="CS30" s="611"/>
      <c r="CT30" s="611"/>
      <c r="CU30" s="611"/>
      <c r="CV30" s="611"/>
      <c r="CW30" s="611"/>
      <c r="CX30" s="611"/>
      <c r="CY30" s="612"/>
      <c r="CZ30" s="615">
        <v>9</v>
      </c>
      <c r="DA30" s="640"/>
      <c r="DB30" s="640"/>
      <c r="DC30" s="644"/>
      <c r="DD30" s="619">
        <v>2249210</v>
      </c>
      <c r="DE30" s="611"/>
      <c r="DF30" s="611"/>
      <c r="DG30" s="611"/>
      <c r="DH30" s="611"/>
      <c r="DI30" s="611"/>
      <c r="DJ30" s="611"/>
      <c r="DK30" s="612"/>
      <c r="DL30" s="619">
        <v>2249210</v>
      </c>
      <c r="DM30" s="611"/>
      <c r="DN30" s="611"/>
      <c r="DO30" s="611"/>
      <c r="DP30" s="611"/>
      <c r="DQ30" s="611"/>
      <c r="DR30" s="611"/>
      <c r="DS30" s="611"/>
      <c r="DT30" s="611"/>
      <c r="DU30" s="611"/>
      <c r="DV30" s="612"/>
      <c r="DW30" s="615">
        <v>17.7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15542</v>
      </c>
      <c r="S31" s="611"/>
      <c r="T31" s="611"/>
      <c r="U31" s="611"/>
      <c r="V31" s="611"/>
      <c r="W31" s="611"/>
      <c r="X31" s="611"/>
      <c r="Y31" s="612"/>
      <c r="Z31" s="613">
        <v>0.1</v>
      </c>
      <c r="AA31" s="613"/>
      <c r="AB31" s="613"/>
      <c r="AC31" s="613"/>
      <c r="AD31" s="614">
        <v>15542</v>
      </c>
      <c r="AE31" s="614"/>
      <c r="AF31" s="614"/>
      <c r="AG31" s="614"/>
      <c r="AH31" s="614"/>
      <c r="AI31" s="614"/>
      <c r="AJ31" s="614"/>
      <c r="AK31" s="614"/>
      <c r="AL31" s="615">
        <v>0.1</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99.2</v>
      </c>
      <c r="BH31" s="654"/>
      <c r="BI31" s="654"/>
      <c r="BJ31" s="654"/>
      <c r="BK31" s="654"/>
      <c r="BL31" s="654"/>
      <c r="BM31" s="605">
        <v>97.3</v>
      </c>
      <c r="BN31" s="654"/>
      <c r="BO31" s="654"/>
      <c r="BP31" s="654"/>
      <c r="BQ31" s="655"/>
      <c r="BR31" s="666">
        <v>99.2</v>
      </c>
      <c r="BS31" s="654"/>
      <c r="BT31" s="654"/>
      <c r="BU31" s="654"/>
      <c r="BV31" s="654"/>
      <c r="BW31" s="654"/>
      <c r="BX31" s="605">
        <v>97.2</v>
      </c>
      <c r="BY31" s="654"/>
      <c r="BZ31" s="654"/>
      <c r="CA31" s="654"/>
      <c r="CB31" s="655"/>
      <c r="CD31" s="648"/>
      <c r="CE31" s="649"/>
      <c r="CF31" s="607" t="s">
        <v>300</v>
      </c>
      <c r="CG31" s="608"/>
      <c r="CH31" s="608"/>
      <c r="CI31" s="608"/>
      <c r="CJ31" s="608"/>
      <c r="CK31" s="608"/>
      <c r="CL31" s="608"/>
      <c r="CM31" s="608"/>
      <c r="CN31" s="608"/>
      <c r="CO31" s="608"/>
      <c r="CP31" s="608"/>
      <c r="CQ31" s="609"/>
      <c r="CR31" s="610">
        <v>103396</v>
      </c>
      <c r="CS31" s="642"/>
      <c r="CT31" s="642"/>
      <c r="CU31" s="642"/>
      <c r="CV31" s="642"/>
      <c r="CW31" s="642"/>
      <c r="CX31" s="642"/>
      <c r="CY31" s="643"/>
      <c r="CZ31" s="615">
        <v>0.4</v>
      </c>
      <c r="DA31" s="640"/>
      <c r="DB31" s="640"/>
      <c r="DC31" s="644"/>
      <c r="DD31" s="619">
        <v>103396</v>
      </c>
      <c r="DE31" s="642"/>
      <c r="DF31" s="642"/>
      <c r="DG31" s="642"/>
      <c r="DH31" s="642"/>
      <c r="DI31" s="642"/>
      <c r="DJ31" s="642"/>
      <c r="DK31" s="643"/>
      <c r="DL31" s="619">
        <v>103396</v>
      </c>
      <c r="DM31" s="642"/>
      <c r="DN31" s="642"/>
      <c r="DO31" s="642"/>
      <c r="DP31" s="642"/>
      <c r="DQ31" s="642"/>
      <c r="DR31" s="642"/>
      <c r="DS31" s="642"/>
      <c r="DT31" s="642"/>
      <c r="DU31" s="642"/>
      <c r="DV31" s="643"/>
      <c r="DW31" s="615">
        <v>0.8</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1666737</v>
      </c>
      <c r="S32" s="611"/>
      <c r="T32" s="611"/>
      <c r="U32" s="611"/>
      <c r="V32" s="611"/>
      <c r="W32" s="611"/>
      <c r="X32" s="611"/>
      <c r="Y32" s="612"/>
      <c r="Z32" s="613">
        <v>6.4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v>
      </c>
      <c r="BH32" s="642"/>
      <c r="BI32" s="642"/>
      <c r="BJ32" s="642"/>
      <c r="BK32" s="642"/>
      <c r="BL32" s="642"/>
      <c r="BM32" s="616">
        <v>96.1</v>
      </c>
      <c r="BN32" s="642"/>
      <c r="BO32" s="642"/>
      <c r="BP32" s="642"/>
      <c r="BQ32" s="665"/>
      <c r="BR32" s="667">
        <v>98.7</v>
      </c>
      <c r="BS32" s="642"/>
      <c r="BT32" s="642"/>
      <c r="BU32" s="642"/>
      <c r="BV32" s="642"/>
      <c r="BW32" s="642"/>
      <c r="BX32" s="616">
        <v>96.1</v>
      </c>
      <c r="BY32" s="642"/>
      <c r="BZ32" s="642"/>
      <c r="CA32" s="642"/>
      <c r="CB32" s="665"/>
      <c r="CD32" s="650"/>
      <c r="CE32" s="651"/>
      <c r="CF32" s="607" t="s">
        <v>304</v>
      </c>
      <c r="CG32" s="608"/>
      <c r="CH32" s="608"/>
      <c r="CI32" s="608"/>
      <c r="CJ32" s="608"/>
      <c r="CK32" s="608"/>
      <c r="CL32" s="608"/>
      <c r="CM32" s="608"/>
      <c r="CN32" s="608"/>
      <c r="CO32" s="608"/>
      <c r="CP32" s="608"/>
      <c r="CQ32" s="609"/>
      <c r="CR32" s="610">
        <v>265</v>
      </c>
      <c r="CS32" s="611"/>
      <c r="CT32" s="611"/>
      <c r="CU32" s="611"/>
      <c r="CV32" s="611"/>
      <c r="CW32" s="611"/>
      <c r="CX32" s="611"/>
      <c r="CY32" s="612"/>
      <c r="CZ32" s="615">
        <v>0</v>
      </c>
      <c r="DA32" s="640"/>
      <c r="DB32" s="640"/>
      <c r="DC32" s="644"/>
      <c r="DD32" s="619">
        <v>265</v>
      </c>
      <c r="DE32" s="611"/>
      <c r="DF32" s="611"/>
      <c r="DG32" s="611"/>
      <c r="DH32" s="611"/>
      <c r="DI32" s="611"/>
      <c r="DJ32" s="611"/>
      <c r="DK32" s="612"/>
      <c r="DL32" s="619">
        <v>265</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39428</v>
      </c>
      <c r="S33" s="611"/>
      <c r="T33" s="611"/>
      <c r="U33" s="611"/>
      <c r="V33" s="611"/>
      <c r="W33" s="611"/>
      <c r="X33" s="611"/>
      <c r="Y33" s="612"/>
      <c r="Z33" s="613">
        <v>0.2</v>
      </c>
      <c r="AA33" s="613"/>
      <c r="AB33" s="613"/>
      <c r="AC33" s="613"/>
      <c r="AD33" s="614">
        <v>4632</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99.3</v>
      </c>
      <c r="BH33" s="669"/>
      <c r="BI33" s="669"/>
      <c r="BJ33" s="669"/>
      <c r="BK33" s="669"/>
      <c r="BL33" s="669"/>
      <c r="BM33" s="670">
        <v>97.8</v>
      </c>
      <c r="BN33" s="669"/>
      <c r="BO33" s="669"/>
      <c r="BP33" s="669"/>
      <c r="BQ33" s="671"/>
      <c r="BR33" s="668">
        <v>99.5</v>
      </c>
      <c r="BS33" s="669"/>
      <c r="BT33" s="669"/>
      <c r="BU33" s="669"/>
      <c r="BV33" s="669"/>
      <c r="BW33" s="669"/>
      <c r="BX33" s="670">
        <v>97.8</v>
      </c>
      <c r="BY33" s="669"/>
      <c r="BZ33" s="669"/>
      <c r="CA33" s="669"/>
      <c r="CB33" s="671"/>
      <c r="CD33" s="607" t="s">
        <v>307</v>
      </c>
      <c r="CE33" s="608"/>
      <c r="CF33" s="608"/>
      <c r="CG33" s="608"/>
      <c r="CH33" s="608"/>
      <c r="CI33" s="608"/>
      <c r="CJ33" s="608"/>
      <c r="CK33" s="608"/>
      <c r="CL33" s="608"/>
      <c r="CM33" s="608"/>
      <c r="CN33" s="608"/>
      <c r="CO33" s="608"/>
      <c r="CP33" s="608"/>
      <c r="CQ33" s="609"/>
      <c r="CR33" s="610">
        <v>8772230</v>
      </c>
      <c r="CS33" s="642"/>
      <c r="CT33" s="642"/>
      <c r="CU33" s="642"/>
      <c r="CV33" s="642"/>
      <c r="CW33" s="642"/>
      <c r="CX33" s="642"/>
      <c r="CY33" s="643"/>
      <c r="CZ33" s="615">
        <v>34.5</v>
      </c>
      <c r="DA33" s="640"/>
      <c r="DB33" s="640"/>
      <c r="DC33" s="644"/>
      <c r="DD33" s="619">
        <v>7555162</v>
      </c>
      <c r="DE33" s="642"/>
      <c r="DF33" s="642"/>
      <c r="DG33" s="642"/>
      <c r="DH33" s="642"/>
      <c r="DI33" s="642"/>
      <c r="DJ33" s="642"/>
      <c r="DK33" s="643"/>
      <c r="DL33" s="619">
        <v>5130457</v>
      </c>
      <c r="DM33" s="642"/>
      <c r="DN33" s="642"/>
      <c r="DO33" s="642"/>
      <c r="DP33" s="642"/>
      <c r="DQ33" s="642"/>
      <c r="DR33" s="642"/>
      <c r="DS33" s="642"/>
      <c r="DT33" s="642"/>
      <c r="DU33" s="642"/>
      <c r="DV33" s="643"/>
      <c r="DW33" s="615">
        <v>40.299999999999997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524587</v>
      </c>
      <c r="S34" s="611"/>
      <c r="T34" s="611"/>
      <c r="U34" s="611"/>
      <c r="V34" s="611"/>
      <c r="W34" s="611"/>
      <c r="X34" s="611"/>
      <c r="Y34" s="612"/>
      <c r="Z34" s="613">
        <v>2</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3139870</v>
      </c>
      <c r="CS34" s="611"/>
      <c r="CT34" s="611"/>
      <c r="CU34" s="611"/>
      <c r="CV34" s="611"/>
      <c r="CW34" s="611"/>
      <c r="CX34" s="611"/>
      <c r="CY34" s="612"/>
      <c r="CZ34" s="615">
        <v>12.4</v>
      </c>
      <c r="DA34" s="640"/>
      <c r="DB34" s="640"/>
      <c r="DC34" s="644"/>
      <c r="DD34" s="619">
        <v>2587494</v>
      </c>
      <c r="DE34" s="611"/>
      <c r="DF34" s="611"/>
      <c r="DG34" s="611"/>
      <c r="DH34" s="611"/>
      <c r="DI34" s="611"/>
      <c r="DJ34" s="611"/>
      <c r="DK34" s="612"/>
      <c r="DL34" s="619">
        <v>1712184</v>
      </c>
      <c r="DM34" s="611"/>
      <c r="DN34" s="611"/>
      <c r="DO34" s="611"/>
      <c r="DP34" s="611"/>
      <c r="DQ34" s="611"/>
      <c r="DR34" s="611"/>
      <c r="DS34" s="611"/>
      <c r="DT34" s="611"/>
      <c r="DU34" s="611"/>
      <c r="DV34" s="612"/>
      <c r="DW34" s="615">
        <v>13.4</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1422222</v>
      </c>
      <c r="S35" s="611"/>
      <c r="T35" s="611"/>
      <c r="U35" s="611"/>
      <c r="V35" s="611"/>
      <c r="W35" s="611"/>
      <c r="X35" s="611"/>
      <c r="Y35" s="612"/>
      <c r="Z35" s="613">
        <v>5.5</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193417</v>
      </c>
      <c r="CS35" s="642"/>
      <c r="CT35" s="642"/>
      <c r="CU35" s="642"/>
      <c r="CV35" s="642"/>
      <c r="CW35" s="642"/>
      <c r="CX35" s="642"/>
      <c r="CY35" s="643"/>
      <c r="CZ35" s="615">
        <v>0.8</v>
      </c>
      <c r="DA35" s="640"/>
      <c r="DB35" s="640"/>
      <c r="DC35" s="644"/>
      <c r="DD35" s="619">
        <v>176084</v>
      </c>
      <c r="DE35" s="642"/>
      <c r="DF35" s="642"/>
      <c r="DG35" s="642"/>
      <c r="DH35" s="642"/>
      <c r="DI35" s="642"/>
      <c r="DJ35" s="642"/>
      <c r="DK35" s="643"/>
      <c r="DL35" s="619">
        <v>175402</v>
      </c>
      <c r="DM35" s="642"/>
      <c r="DN35" s="642"/>
      <c r="DO35" s="642"/>
      <c r="DP35" s="642"/>
      <c r="DQ35" s="642"/>
      <c r="DR35" s="642"/>
      <c r="DS35" s="642"/>
      <c r="DT35" s="642"/>
      <c r="DU35" s="642"/>
      <c r="DV35" s="643"/>
      <c r="DW35" s="615">
        <v>1.4</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301936</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3169416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13043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3617942</v>
      </c>
      <c r="CS36" s="611"/>
      <c r="CT36" s="611"/>
      <c r="CU36" s="611"/>
      <c r="CV36" s="611"/>
      <c r="CW36" s="611"/>
      <c r="CX36" s="611"/>
      <c r="CY36" s="612"/>
      <c r="CZ36" s="615">
        <v>14.2</v>
      </c>
      <c r="DA36" s="640"/>
      <c r="DB36" s="640"/>
      <c r="DC36" s="644"/>
      <c r="DD36" s="619">
        <v>3285560</v>
      </c>
      <c r="DE36" s="611"/>
      <c r="DF36" s="611"/>
      <c r="DG36" s="611"/>
      <c r="DH36" s="611"/>
      <c r="DI36" s="611"/>
      <c r="DJ36" s="611"/>
      <c r="DK36" s="612"/>
      <c r="DL36" s="619">
        <v>1825199</v>
      </c>
      <c r="DM36" s="611"/>
      <c r="DN36" s="611"/>
      <c r="DO36" s="611"/>
      <c r="DP36" s="611"/>
      <c r="DQ36" s="611"/>
      <c r="DR36" s="611"/>
      <c r="DS36" s="611"/>
      <c r="DT36" s="611"/>
      <c r="DU36" s="611"/>
      <c r="DV36" s="612"/>
      <c r="DW36" s="615">
        <v>14.3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388050</v>
      </c>
      <c r="S37" s="611"/>
      <c r="T37" s="611"/>
      <c r="U37" s="611"/>
      <c r="V37" s="611"/>
      <c r="W37" s="611"/>
      <c r="X37" s="611"/>
      <c r="Y37" s="612"/>
      <c r="Z37" s="613">
        <v>1.5</v>
      </c>
      <c r="AA37" s="613"/>
      <c r="AB37" s="613"/>
      <c r="AC37" s="613"/>
      <c r="AD37" s="614">
        <v>58592</v>
      </c>
      <c r="AE37" s="614"/>
      <c r="AF37" s="614"/>
      <c r="AG37" s="614"/>
      <c r="AH37" s="614"/>
      <c r="AI37" s="614"/>
      <c r="AJ37" s="614"/>
      <c r="AK37" s="614"/>
      <c r="AL37" s="615">
        <v>0.5</v>
      </c>
      <c r="AM37" s="616"/>
      <c r="AN37" s="616"/>
      <c r="AO37" s="617"/>
      <c r="AQ37" s="673" t="s">
        <v>319</v>
      </c>
      <c r="AR37" s="674"/>
      <c r="AS37" s="674"/>
      <c r="AT37" s="674"/>
      <c r="AU37" s="674"/>
      <c r="AV37" s="674"/>
      <c r="AW37" s="674"/>
      <c r="AX37" s="674"/>
      <c r="AY37" s="675"/>
      <c r="AZ37" s="610">
        <v>1021395</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1392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949604</v>
      </c>
      <c r="CS37" s="642"/>
      <c r="CT37" s="642"/>
      <c r="CU37" s="642"/>
      <c r="CV37" s="642"/>
      <c r="CW37" s="642"/>
      <c r="CX37" s="642"/>
      <c r="CY37" s="643"/>
      <c r="CZ37" s="615">
        <v>3.7</v>
      </c>
      <c r="DA37" s="640"/>
      <c r="DB37" s="640"/>
      <c r="DC37" s="644"/>
      <c r="DD37" s="619">
        <v>944183</v>
      </c>
      <c r="DE37" s="642"/>
      <c r="DF37" s="642"/>
      <c r="DG37" s="642"/>
      <c r="DH37" s="642"/>
      <c r="DI37" s="642"/>
      <c r="DJ37" s="642"/>
      <c r="DK37" s="643"/>
      <c r="DL37" s="619">
        <v>844919</v>
      </c>
      <c r="DM37" s="642"/>
      <c r="DN37" s="642"/>
      <c r="DO37" s="642"/>
      <c r="DP37" s="642"/>
      <c r="DQ37" s="642"/>
      <c r="DR37" s="642"/>
      <c r="DS37" s="642"/>
      <c r="DT37" s="642"/>
      <c r="DU37" s="642"/>
      <c r="DV37" s="643"/>
      <c r="DW37" s="615">
        <v>6.6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4137900</v>
      </c>
      <c r="S38" s="611"/>
      <c r="T38" s="611"/>
      <c r="U38" s="611"/>
      <c r="V38" s="611"/>
      <c r="W38" s="611"/>
      <c r="X38" s="611"/>
      <c r="Y38" s="612"/>
      <c r="Z38" s="613">
        <v>15.9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708046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4434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1434685</v>
      </c>
      <c r="CS38" s="611"/>
      <c r="CT38" s="611"/>
      <c r="CU38" s="611"/>
      <c r="CV38" s="611"/>
      <c r="CW38" s="611"/>
      <c r="CX38" s="611"/>
      <c r="CY38" s="612"/>
      <c r="CZ38" s="615">
        <v>5.6</v>
      </c>
      <c r="DA38" s="640"/>
      <c r="DB38" s="640"/>
      <c r="DC38" s="644"/>
      <c r="DD38" s="619">
        <v>1154196</v>
      </c>
      <c r="DE38" s="611"/>
      <c r="DF38" s="611"/>
      <c r="DG38" s="611"/>
      <c r="DH38" s="611"/>
      <c r="DI38" s="611"/>
      <c r="DJ38" s="611"/>
      <c r="DK38" s="612"/>
      <c r="DL38" s="619">
        <v>1065869</v>
      </c>
      <c r="DM38" s="611"/>
      <c r="DN38" s="611"/>
      <c r="DO38" s="611"/>
      <c r="DP38" s="611"/>
      <c r="DQ38" s="611"/>
      <c r="DR38" s="611"/>
      <c r="DS38" s="611"/>
      <c r="DT38" s="611"/>
      <c r="DU38" s="611"/>
      <c r="DV38" s="612"/>
      <c r="DW38" s="615">
        <v>8.4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5290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6697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16888</v>
      </c>
      <c r="CS39" s="642"/>
      <c r="CT39" s="642"/>
      <c r="CU39" s="642"/>
      <c r="CV39" s="642"/>
      <c r="CW39" s="642"/>
      <c r="CX39" s="642"/>
      <c r="CY39" s="643"/>
      <c r="CZ39" s="615">
        <v>0.1</v>
      </c>
      <c r="DA39" s="640"/>
      <c r="DB39" s="640"/>
      <c r="DC39" s="644"/>
      <c r="DD39" s="619" t="s">
        <v>122</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54000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369428</v>
      </c>
      <c r="CS40" s="611"/>
      <c r="CT40" s="611"/>
      <c r="CU40" s="611"/>
      <c r="CV40" s="611"/>
      <c r="CW40" s="611"/>
      <c r="CX40" s="611"/>
      <c r="CY40" s="612"/>
      <c r="CZ40" s="615">
        <v>1.5</v>
      </c>
      <c r="DA40" s="640"/>
      <c r="DB40" s="640"/>
      <c r="DC40" s="644"/>
      <c r="DD40" s="619">
        <v>351828</v>
      </c>
      <c r="DE40" s="611"/>
      <c r="DF40" s="611"/>
      <c r="DG40" s="611"/>
      <c r="DH40" s="611"/>
      <c r="DI40" s="611"/>
      <c r="DJ40" s="611"/>
      <c r="DK40" s="612"/>
      <c r="DL40" s="619">
        <v>351803</v>
      </c>
      <c r="DM40" s="611"/>
      <c r="DN40" s="611"/>
      <c r="DO40" s="611"/>
      <c r="DP40" s="611"/>
      <c r="DQ40" s="611"/>
      <c r="DR40" s="611"/>
      <c r="DS40" s="611"/>
      <c r="DT40" s="611"/>
      <c r="DU40" s="611"/>
      <c r="DV40" s="612"/>
      <c r="DW40" s="615">
        <v>2.8</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26056396</v>
      </c>
      <c r="S41" s="683"/>
      <c r="T41" s="683"/>
      <c r="U41" s="683"/>
      <c r="V41" s="683"/>
      <c r="W41" s="683"/>
      <c r="X41" s="683"/>
      <c r="Y41" s="687"/>
      <c r="Z41" s="688">
        <v>100</v>
      </c>
      <c r="AA41" s="688"/>
      <c r="AB41" s="688"/>
      <c r="AC41" s="688"/>
      <c r="AD41" s="689">
        <v>12677741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315373</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1119312</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401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6607811</v>
      </c>
      <c r="CS42" s="642"/>
      <c r="CT42" s="642"/>
      <c r="CU42" s="642"/>
      <c r="CV42" s="642"/>
      <c r="CW42" s="642"/>
      <c r="CX42" s="642"/>
      <c r="CY42" s="643"/>
      <c r="CZ42" s="615">
        <v>26</v>
      </c>
      <c r="DA42" s="640"/>
      <c r="DB42" s="640"/>
      <c r="DC42" s="644"/>
      <c r="DD42" s="619">
        <v>740312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78484</v>
      </c>
      <c r="CS43" s="642"/>
      <c r="CT43" s="642"/>
      <c r="CU43" s="642"/>
      <c r="CV43" s="642"/>
      <c r="CW43" s="642"/>
      <c r="CX43" s="642"/>
      <c r="CY43" s="643"/>
      <c r="CZ43" s="615">
        <v>0.3</v>
      </c>
      <c r="DA43" s="640"/>
      <c r="DB43" s="640"/>
      <c r="DC43" s="644"/>
      <c r="DD43" s="619">
        <v>78484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6549819</v>
      </c>
      <c r="CS44" s="611"/>
      <c r="CT44" s="611"/>
      <c r="CU44" s="611"/>
      <c r="CV44" s="611"/>
      <c r="CW44" s="611"/>
      <c r="CX44" s="611"/>
      <c r="CY44" s="612"/>
      <c r="CZ44" s="615">
        <v>25.8</v>
      </c>
      <c r="DA44" s="616"/>
      <c r="DB44" s="616"/>
      <c r="DC44" s="622"/>
      <c r="DD44" s="619">
        <v>720228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1867777</v>
      </c>
      <c r="CS45" s="642"/>
      <c r="CT45" s="642"/>
      <c r="CU45" s="642"/>
      <c r="CV45" s="642"/>
      <c r="CW45" s="642"/>
      <c r="CX45" s="642"/>
      <c r="CY45" s="643"/>
      <c r="CZ45" s="615">
        <v>7.4</v>
      </c>
      <c r="DA45" s="640"/>
      <c r="DB45" s="640"/>
      <c r="DC45" s="644"/>
      <c r="DD45" s="619">
        <v>75979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4645929</v>
      </c>
      <c r="CS46" s="611"/>
      <c r="CT46" s="611"/>
      <c r="CU46" s="611"/>
      <c r="CV46" s="611"/>
      <c r="CW46" s="611"/>
      <c r="CX46" s="611"/>
      <c r="CY46" s="612"/>
      <c r="CZ46" s="615">
        <v>18.3</v>
      </c>
      <c r="DA46" s="616"/>
      <c r="DB46" s="616"/>
      <c r="DC46" s="622"/>
      <c r="DD46" s="619">
        <v>642125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v>57992</v>
      </c>
      <c r="CS47" s="642"/>
      <c r="CT47" s="642"/>
      <c r="CU47" s="642"/>
      <c r="CV47" s="642"/>
      <c r="CW47" s="642"/>
      <c r="CX47" s="642"/>
      <c r="CY47" s="643"/>
      <c r="CZ47" s="615">
        <v>0.2</v>
      </c>
      <c r="DA47" s="640"/>
      <c r="DB47" s="640"/>
      <c r="DC47" s="644"/>
      <c r="DD47" s="619">
        <v>20084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25396562</v>
      </c>
      <c r="CS49" s="669"/>
      <c r="CT49" s="669"/>
      <c r="CU49" s="669"/>
      <c r="CV49" s="669"/>
      <c r="CW49" s="669"/>
      <c r="CX49" s="669"/>
      <c r="CY49" s="698"/>
      <c r="CZ49" s="690">
        <v>100</v>
      </c>
      <c r="DA49" s="699"/>
      <c r="DB49" s="699"/>
      <c r="DC49" s="700"/>
      <c r="DD49" s="701">
        <v>15262531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u+J1iQCSjWzDmIrIMbETGD75Jqqnr9qXS8OBe6qhFrklihRsR0s86fPI4YBcv3clD7kp/BkBdS0ntFsE9g8Lw==" saltValue="PwDt99abu2meHG8zSCXL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31" sqref="AP31:AT3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374</v>
      </c>
      <c r="C7" s="737"/>
      <c r="D7" s="737"/>
      <c r="E7" s="737"/>
      <c r="F7" s="737"/>
      <c r="G7" s="737"/>
      <c r="H7" s="737"/>
      <c r="I7" s="737"/>
      <c r="J7" s="737"/>
      <c r="K7" s="737"/>
      <c r="L7" s="737"/>
      <c r="M7" s="737"/>
      <c r="N7" s="737"/>
      <c r="O7" s="737"/>
      <c r="P7" s="738"/>
      <c r="Q7" s="739">
        <v>26057</v>
      </c>
      <c r="R7" s="740"/>
      <c r="S7" s="740"/>
      <c r="T7" s="740"/>
      <c r="U7" s="740"/>
      <c r="V7" s="740">
        <v>25397</v>
      </c>
      <c r="W7" s="740"/>
      <c r="X7" s="740"/>
      <c r="Y7" s="740"/>
      <c r="Z7" s="740"/>
      <c r="AA7" s="740">
        <v>660</v>
      </c>
      <c r="AB7" s="740"/>
      <c r="AC7" s="740"/>
      <c r="AD7" s="740"/>
      <c r="AE7" s="741"/>
      <c r="AF7" s="742">
        <v>405</v>
      </c>
      <c r="AG7" s="743"/>
      <c r="AH7" s="743"/>
      <c r="AI7" s="743"/>
      <c r="AJ7" s="744"/>
      <c r="AK7" s="745">
        <v>1422</v>
      </c>
      <c r="AL7" s="746"/>
      <c r="AM7" s="746"/>
      <c r="AN7" s="746"/>
      <c r="AO7" s="746"/>
      <c r="AP7" s="746">
        <v>25579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560</v>
      </c>
      <c r="BT7" s="734"/>
      <c r="BU7" s="734"/>
      <c r="BV7" s="734"/>
      <c r="BW7" s="734"/>
      <c r="BX7" s="734"/>
      <c r="BY7" s="734"/>
      <c r="BZ7" s="734"/>
      <c r="CA7" s="734"/>
      <c r="CB7" s="734"/>
      <c r="CC7" s="734"/>
      <c r="CD7" s="734"/>
      <c r="CE7" s="734"/>
      <c r="CF7" s="734"/>
      <c r="CG7" s="749"/>
      <c r="CH7" s="730">
        <v>8</v>
      </c>
      <c r="CI7" s="731"/>
      <c r="CJ7" s="731"/>
      <c r="CK7" s="731"/>
      <c r="CL7" s="732"/>
      <c r="CM7" s="730">
        <v>112</v>
      </c>
      <c r="CN7" s="731"/>
      <c r="CO7" s="731"/>
      <c r="CP7" s="731"/>
      <c r="CQ7" s="732"/>
      <c r="CR7" s="730">
        <v>15</v>
      </c>
      <c r="CS7" s="731"/>
      <c r="CT7" s="731"/>
      <c r="CU7" s="731"/>
      <c r="CV7" s="732"/>
      <c r="CW7" s="730" t="s">
        <v>487</v>
      </c>
      <c r="CX7" s="731"/>
      <c r="CY7" s="731"/>
      <c r="CZ7" s="731"/>
      <c r="DA7" s="732"/>
      <c r="DB7" s="730" t="s">
        <v>487</v>
      </c>
      <c r="DC7" s="731"/>
      <c r="DD7" s="731"/>
      <c r="DE7" s="731"/>
      <c r="DF7" s="732"/>
      <c r="DG7" s="730" t="s">
        <v>487</v>
      </c>
      <c r="DH7" s="731"/>
      <c r="DI7" s="731"/>
      <c r="DJ7" s="731"/>
      <c r="DK7" s="732"/>
      <c r="DL7" s="730" t="s">
        <v>487</v>
      </c>
      <c r="DM7" s="731"/>
      <c r="DN7" s="731"/>
      <c r="DO7" s="731"/>
      <c r="DP7" s="732"/>
      <c r="DQ7" s="730" t="s">
        <v>487</v>
      </c>
      <c r="DR7" s="731"/>
      <c r="DS7" s="731"/>
      <c r="DT7" s="731"/>
      <c r="DU7" s="732"/>
      <c r="DV7" s="733"/>
      <c r="DW7" s="734"/>
      <c r="DX7" s="734"/>
      <c r="DY7" s="734"/>
      <c r="DZ7" s="735"/>
      <c r="EA7" s="228"/>
    </row>
    <row r="8" spans="1:131" s="229" customFormat="1" ht="26.25" customHeight="1" x14ac:dyDescent="0.15">
      <c r="A8" s="232">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561</v>
      </c>
      <c r="BT8" s="761"/>
      <c r="BU8" s="761"/>
      <c r="BV8" s="761"/>
      <c r="BW8" s="761"/>
      <c r="BX8" s="761"/>
      <c r="BY8" s="761"/>
      <c r="BZ8" s="761"/>
      <c r="CA8" s="761"/>
      <c r="CB8" s="761"/>
      <c r="CC8" s="761"/>
      <c r="CD8" s="761"/>
      <c r="CE8" s="761"/>
      <c r="CF8" s="761"/>
      <c r="CG8" s="762"/>
      <c r="CH8" s="763">
        <v>4</v>
      </c>
      <c r="CI8" s="764"/>
      <c r="CJ8" s="764"/>
      <c r="CK8" s="764"/>
      <c r="CL8" s="765"/>
      <c r="CM8" s="763">
        <v>423</v>
      </c>
      <c r="CN8" s="764"/>
      <c r="CO8" s="764"/>
      <c r="CP8" s="764"/>
      <c r="CQ8" s="765"/>
      <c r="CR8" s="763">
        <v>360</v>
      </c>
      <c r="CS8" s="764"/>
      <c r="CT8" s="764"/>
      <c r="CU8" s="764"/>
      <c r="CV8" s="765"/>
      <c r="CW8" s="763" t="s">
        <v>487</v>
      </c>
      <c r="CX8" s="764"/>
      <c r="CY8" s="764"/>
      <c r="CZ8" s="764"/>
      <c r="DA8" s="765"/>
      <c r="DB8" s="763" t="s">
        <v>487</v>
      </c>
      <c r="DC8" s="764"/>
      <c r="DD8" s="764"/>
      <c r="DE8" s="764"/>
      <c r="DF8" s="765"/>
      <c r="DG8" s="763" t="s">
        <v>487</v>
      </c>
      <c r="DH8" s="764"/>
      <c r="DI8" s="764"/>
      <c r="DJ8" s="764"/>
      <c r="DK8" s="765"/>
      <c r="DL8" s="763" t="s">
        <v>487</v>
      </c>
      <c r="DM8" s="764"/>
      <c r="DN8" s="764"/>
      <c r="DO8" s="764"/>
      <c r="DP8" s="765"/>
      <c r="DQ8" s="763" t="s">
        <v>487</v>
      </c>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405</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388</v>
      </c>
      <c r="C28" s="737"/>
      <c r="D28" s="737"/>
      <c r="E28" s="737"/>
      <c r="F28" s="737"/>
      <c r="G28" s="737"/>
      <c r="H28" s="737"/>
      <c r="I28" s="737"/>
      <c r="J28" s="737"/>
      <c r="K28" s="737"/>
      <c r="L28" s="737"/>
      <c r="M28" s="737"/>
      <c r="N28" s="737"/>
      <c r="O28" s="737"/>
      <c r="P28" s="738"/>
      <c r="Q28" s="809">
        <v>3832</v>
      </c>
      <c r="R28" s="810"/>
      <c r="S28" s="810"/>
      <c r="T28" s="810"/>
      <c r="U28" s="810"/>
      <c r="V28" s="810">
        <v>3819</v>
      </c>
      <c r="W28" s="810"/>
      <c r="X28" s="810"/>
      <c r="Y28" s="810"/>
      <c r="Z28" s="810"/>
      <c r="AA28" s="810">
        <v>13</v>
      </c>
      <c r="AB28" s="810"/>
      <c r="AC28" s="810"/>
      <c r="AD28" s="810"/>
      <c r="AE28" s="811"/>
      <c r="AF28" s="812">
        <v>13</v>
      </c>
      <c r="AG28" s="810"/>
      <c r="AH28" s="810"/>
      <c r="AI28" s="810"/>
      <c r="AJ28" s="813"/>
      <c r="AK28" s="814">
        <v>315</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389</v>
      </c>
      <c r="C29" s="768"/>
      <c r="D29" s="768"/>
      <c r="E29" s="768"/>
      <c r="F29" s="768"/>
      <c r="G29" s="768"/>
      <c r="H29" s="768"/>
      <c r="I29" s="768"/>
      <c r="J29" s="768"/>
      <c r="K29" s="768"/>
      <c r="L29" s="768"/>
      <c r="M29" s="768"/>
      <c r="N29" s="768"/>
      <c r="O29" s="768"/>
      <c r="P29" s="769"/>
      <c r="Q29" s="770">
        <v>572</v>
      </c>
      <c r="R29" s="771"/>
      <c r="S29" s="771"/>
      <c r="T29" s="771"/>
      <c r="U29" s="771"/>
      <c r="V29" s="771">
        <v>555</v>
      </c>
      <c r="W29" s="771"/>
      <c r="X29" s="771"/>
      <c r="Y29" s="771"/>
      <c r="Z29" s="771"/>
      <c r="AA29" s="771">
        <v>17</v>
      </c>
      <c r="AB29" s="771"/>
      <c r="AC29" s="771"/>
      <c r="AD29" s="771"/>
      <c r="AE29" s="772"/>
      <c r="AF29" s="773">
        <v>17</v>
      </c>
      <c r="AG29" s="774"/>
      <c r="AH29" s="774"/>
      <c r="AI29" s="774"/>
      <c r="AJ29" s="775"/>
      <c r="AK29" s="821">
        <v>559</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390</v>
      </c>
      <c r="C30" s="768"/>
      <c r="D30" s="768"/>
      <c r="E30" s="768"/>
      <c r="F30" s="768"/>
      <c r="G30" s="768"/>
      <c r="H30" s="768"/>
      <c r="I30" s="768"/>
      <c r="J30" s="768"/>
      <c r="K30" s="768"/>
      <c r="L30" s="768"/>
      <c r="M30" s="768"/>
      <c r="N30" s="768"/>
      <c r="O30" s="768"/>
      <c r="P30" s="769"/>
      <c r="Q30" s="770">
        <v>3681</v>
      </c>
      <c r="R30" s="771"/>
      <c r="S30" s="771"/>
      <c r="T30" s="771"/>
      <c r="U30" s="771"/>
      <c r="V30" s="771">
        <v>3617</v>
      </c>
      <c r="W30" s="771"/>
      <c r="X30" s="771"/>
      <c r="Y30" s="771"/>
      <c r="Z30" s="771"/>
      <c r="AA30" s="771">
        <v>64</v>
      </c>
      <c r="AB30" s="771"/>
      <c r="AC30" s="771"/>
      <c r="AD30" s="771"/>
      <c r="AE30" s="772"/>
      <c r="AF30" s="773">
        <v>64</v>
      </c>
      <c r="AG30" s="774"/>
      <c r="AH30" s="774"/>
      <c r="AI30" s="774"/>
      <c r="AJ30" s="775"/>
      <c r="AK30" s="821">
        <v>560</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391</v>
      </c>
      <c r="C31" s="768"/>
      <c r="D31" s="768"/>
      <c r="E31" s="768"/>
      <c r="F31" s="768"/>
      <c r="G31" s="768"/>
      <c r="H31" s="768"/>
      <c r="I31" s="768"/>
      <c r="J31" s="768"/>
      <c r="K31" s="768"/>
      <c r="L31" s="768"/>
      <c r="M31" s="768"/>
      <c r="N31" s="768"/>
      <c r="O31" s="768"/>
      <c r="P31" s="769"/>
      <c r="Q31" s="770">
        <v>2514</v>
      </c>
      <c r="R31" s="771"/>
      <c r="S31" s="771"/>
      <c r="T31" s="771"/>
      <c r="U31" s="771"/>
      <c r="V31" s="771">
        <v>2604</v>
      </c>
      <c r="W31" s="771"/>
      <c r="X31" s="771"/>
      <c r="Y31" s="771"/>
      <c r="Z31" s="771"/>
      <c r="AA31" s="771">
        <v>-90</v>
      </c>
      <c r="AB31" s="771"/>
      <c r="AC31" s="771"/>
      <c r="AD31" s="771"/>
      <c r="AE31" s="772"/>
      <c r="AF31" s="773">
        <v>556</v>
      </c>
      <c r="AG31" s="774"/>
      <c r="AH31" s="774"/>
      <c r="AI31" s="774"/>
      <c r="AJ31" s="775"/>
      <c r="AK31" s="821">
        <v>708</v>
      </c>
      <c r="AL31" s="817"/>
      <c r="AM31" s="817"/>
      <c r="AN31" s="817"/>
      <c r="AO31" s="817"/>
      <c r="AP31" s="817">
        <v>216</v>
      </c>
      <c r="AQ31" s="817"/>
      <c r="AR31" s="817"/>
      <c r="AS31" s="817"/>
      <c r="AT31" s="817"/>
      <c r="AU31" s="817">
        <v>216</v>
      </c>
      <c r="AV31" s="817"/>
      <c r="AW31" s="817"/>
      <c r="AX31" s="817"/>
      <c r="AY31" s="817"/>
      <c r="AZ31" s="818" t="s">
        <v>548</v>
      </c>
      <c r="BA31" s="818"/>
      <c r="BB31" s="818"/>
      <c r="BC31" s="818"/>
      <c r="BD31" s="818"/>
      <c r="BE31" s="819" t="s">
        <v>392</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393</v>
      </c>
      <c r="C32" s="768"/>
      <c r="D32" s="768"/>
      <c r="E32" s="768"/>
      <c r="F32" s="768"/>
      <c r="G32" s="768"/>
      <c r="H32" s="768"/>
      <c r="I32" s="768"/>
      <c r="J32" s="768"/>
      <c r="K32" s="768"/>
      <c r="L32" s="768"/>
      <c r="M32" s="768"/>
      <c r="N32" s="768"/>
      <c r="O32" s="768"/>
      <c r="P32" s="769"/>
      <c r="Q32" s="770">
        <v>1374</v>
      </c>
      <c r="R32" s="771"/>
      <c r="S32" s="771"/>
      <c r="T32" s="771"/>
      <c r="U32" s="771"/>
      <c r="V32" s="771">
        <v>1306</v>
      </c>
      <c r="W32" s="771"/>
      <c r="X32" s="771"/>
      <c r="Y32" s="771"/>
      <c r="Z32" s="771"/>
      <c r="AA32" s="771">
        <v>68</v>
      </c>
      <c r="AB32" s="771"/>
      <c r="AC32" s="771"/>
      <c r="AD32" s="771"/>
      <c r="AE32" s="772"/>
      <c r="AF32" s="773">
        <v>2467</v>
      </c>
      <c r="AG32" s="774"/>
      <c r="AH32" s="774"/>
      <c r="AI32" s="774"/>
      <c r="AJ32" s="775"/>
      <c r="AK32" s="821">
        <v>5</v>
      </c>
      <c r="AL32" s="817"/>
      <c r="AM32" s="817"/>
      <c r="AN32" s="817"/>
      <c r="AO32" s="817"/>
      <c r="AP32" s="817">
        <v>1538</v>
      </c>
      <c r="AQ32" s="817"/>
      <c r="AR32" s="817"/>
      <c r="AS32" s="817"/>
      <c r="AT32" s="817"/>
      <c r="AU32" s="817">
        <v>9</v>
      </c>
      <c r="AV32" s="817"/>
      <c r="AW32" s="817"/>
      <c r="AX32" s="817"/>
      <c r="AY32" s="817"/>
      <c r="AZ32" s="818" t="s">
        <v>548</v>
      </c>
      <c r="BA32" s="818"/>
      <c r="BB32" s="818"/>
      <c r="BC32" s="818"/>
      <c r="BD32" s="818"/>
      <c r="BE32" s="819" t="s">
        <v>392</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394</v>
      </c>
      <c r="C33" s="768"/>
      <c r="D33" s="768"/>
      <c r="E33" s="768"/>
      <c r="F33" s="768"/>
      <c r="G33" s="768"/>
      <c r="H33" s="768"/>
      <c r="I33" s="768"/>
      <c r="J33" s="768"/>
      <c r="K33" s="768"/>
      <c r="L33" s="768"/>
      <c r="M33" s="768"/>
      <c r="N33" s="768"/>
      <c r="O33" s="768"/>
      <c r="P33" s="769"/>
      <c r="Q33" s="770">
        <v>1570</v>
      </c>
      <c r="R33" s="771"/>
      <c r="S33" s="771"/>
      <c r="T33" s="771"/>
      <c r="U33" s="771"/>
      <c r="V33" s="771">
        <v>1569</v>
      </c>
      <c r="W33" s="771"/>
      <c r="X33" s="771"/>
      <c r="Y33" s="771"/>
      <c r="Z33" s="771"/>
      <c r="AA33" s="771">
        <v>1</v>
      </c>
      <c r="AB33" s="771"/>
      <c r="AC33" s="771"/>
      <c r="AD33" s="771"/>
      <c r="AE33" s="772"/>
      <c r="AF33" s="773">
        <v>124</v>
      </c>
      <c r="AG33" s="774"/>
      <c r="AH33" s="774"/>
      <c r="AI33" s="774"/>
      <c r="AJ33" s="775"/>
      <c r="AK33" s="821">
        <v>1021</v>
      </c>
      <c r="AL33" s="817"/>
      <c r="AM33" s="817"/>
      <c r="AN33" s="817"/>
      <c r="AO33" s="817"/>
      <c r="AP33" s="817">
        <v>7645</v>
      </c>
      <c r="AQ33" s="817"/>
      <c r="AR33" s="817"/>
      <c r="AS33" s="817"/>
      <c r="AT33" s="817"/>
      <c r="AU33" s="817">
        <v>5008</v>
      </c>
      <c r="AV33" s="817"/>
      <c r="AW33" s="817"/>
      <c r="AX33" s="817"/>
      <c r="AY33" s="817"/>
      <c r="AZ33" s="818" t="s">
        <v>548</v>
      </c>
      <c r="BA33" s="818"/>
      <c r="BB33" s="818"/>
      <c r="BC33" s="818"/>
      <c r="BD33" s="818"/>
      <c r="BE33" s="819" t="s">
        <v>392</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3241</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549</v>
      </c>
      <c r="C68" s="857"/>
      <c r="D68" s="857"/>
      <c r="E68" s="857"/>
      <c r="F68" s="857"/>
      <c r="G68" s="857"/>
      <c r="H68" s="857"/>
      <c r="I68" s="857"/>
      <c r="J68" s="857"/>
      <c r="K68" s="857"/>
      <c r="L68" s="857"/>
      <c r="M68" s="857"/>
      <c r="N68" s="857"/>
      <c r="O68" s="857"/>
      <c r="P68" s="858"/>
      <c r="Q68" s="859">
        <v>218</v>
      </c>
      <c r="R68" s="853"/>
      <c r="S68" s="853"/>
      <c r="T68" s="853"/>
      <c r="U68" s="853"/>
      <c r="V68" s="853">
        <v>197</v>
      </c>
      <c r="W68" s="853"/>
      <c r="X68" s="853"/>
      <c r="Y68" s="853"/>
      <c r="Z68" s="853"/>
      <c r="AA68" s="853">
        <v>21</v>
      </c>
      <c r="AB68" s="853"/>
      <c r="AC68" s="853"/>
      <c r="AD68" s="853"/>
      <c r="AE68" s="853"/>
      <c r="AF68" s="853">
        <v>21</v>
      </c>
      <c r="AG68" s="853"/>
      <c r="AH68" s="853"/>
      <c r="AI68" s="853"/>
      <c r="AJ68" s="853"/>
      <c r="AK68" s="853" t="s">
        <v>559</v>
      </c>
      <c r="AL68" s="853"/>
      <c r="AM68" s="853"/>
      <c r="AN68" s="853"/>
      <c r="AO68" s="853"/>
      <c r="AP68" s="853">
        <v>575</v>
      </c>
      <c r="AQ68" s="853"/>
      <c r="AR68" s="853"/>
      <c r="AS68" s="853"/>
      <c r="AT68" s="853"/>
      <c r="AU68" s="853">
        <v>417</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550</v>
      </c>
      <c r="C69" s="861"/>
      <c r="D69" s="861"/>
      <c r="E69" s="861"/>
      <c r="F69" s="861"/>
      <c r="G69" s="861"/>
      <c r="H69" s="861"/>
      <c r="I69" s="861"/>
      <c r="J69" s="861"/>
      <c r="K69" s="861"/>
      <c r="L69" s="861"/>
      <c r="M69" s="861"/>
      <c r="N69" s="861"/>
      <c r="O69" s="861"/>
      <c r="P69" s="862"/>
      <c r="Q69" s="863">
        <v>146</v>
      </c>
      <c r="R69" s="817"/>
      <c r="S69" s="817"/>
      <c r="T69" s="817"/>
      <c r="U69" s="817"/>
      <c r="V69" s="817">
        <v>141</v>
      </c>
      <c r="W69" s="817"/>
      <c r="X69" s="817"/>
      <c r="Y69" s="817"/>
      <c r="Z69" s="817"/>
      <c r="AA69" s="817">
        <v>5</v>
      </c>
      <c r="AB69" s="817"/>
      <c r="AC69" s="817"/>
      <c r="AD69" s="817"/>
      <c r="AE69" s="817"/>
      <c r="AF69" s="817">
        <v>5</v>
      </c>
      <c r="AG69" s="817"/>
      <c r="AH69" s="817"/>
      <c r="AI69" s="817"/>
      <c r="AJ69" s="817"/>
      <c r="AK69" s="817" t="s">
        <v>559</v>
      </c>
      <c r="AL69" s="817"/>
      <c r="AM69" s="817"/>
      <c r="AN69" s="817"/>
      <c r="AO69" s="817"/>
      <c r="AP69" s="817" t="s">
        <v>559</v>
      </c>
      <c r="AQ69" s="817"/>
      <c r="AR69" s="817"/>
      <c r="AS69" s="817"/>
      <c r="AT69" s="817"/>
      <c r="AU69" s="817" t="s">
        <v>559</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551</v>
      </c>
      <c r="C70" s="861"/>
      <c r="D70" s="861"/>
      <c r="E70" s="861"/>
      <c r="F70" s="861"/>
      <c r="G70" s="861"/>
      <c r="H70" s="861"/>
      <c r="I70" s="861"/>
      <c r="J70" s="861"/>
      <c r="K70" s="861"/>
      <c r="L70" s="861"/>
      <c r="M70" s="861"/>
      <c r="N70" s="861"/>
      <c r="O70" s="861"/>
      <c r="P70" s="862"/>
      <c r="Q70" s="863">
        <v>118</v>
      </c>
      <c r="R70" s="817"/>
      <c r="S70" s="817"/>
      <c r="T70" s="817"/>
      <c r="U70" s="817"/>
      <c r="V70" s="817">
        <v>108</v>
      </c>
      <c r="W70" s="817"/>
      <c r="X70" s="817"/>
      <c r="Y70" s="817"/>
      <c r="Z70" s="817"/>
      <c r="AA70" s="817">
        <v>10</v>
      </c>
      <c r="AB70" s="817"/>
      <c r="AC70" s="817"/>
      <c r="AD70" s="817"/>
      <c r="AE70" s="817"/>
      <c r="AF70" s="817">
        <v>10</v>
      </c>
      <c r="AG70" s="817"/>
      <c r="AH70" s="817"/>
      <c r="AI70" s="817"/>
      <c r="AJ70" s="817"/>
      <c r="AK70" s="817" t="s">
        <v>559</v>
      </c>
      <c r="AL70" s="817"/>
      <c r="AM70" s="817"/>
      <c r="AN70" s="817"/>
      <c r="AO70" s="817"/>
      <c r="AP70" s="817" t="s">
        <v>559</v>
      </c>
      <c r="AQ70" s="817"/>
      <c r="AR70" s="817"/>
      <c r="AS70" s="817"/>
      <c r="AT70" s="817"/>
      <c r="AU70" s="817" t="s">
        <v>559</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552</v>
      </c>
      <c r="C71" s="861"/>
      <c r="D71" s="861"/>
      <c r="E71" s="861"/>
      <c r="F71" s="861"/>
      <c r="G71" s="861"/>
      <c r="H71" s="861"/>
      <c r="I71" s="861"/>
      <c r="J71" s="861"/>
      <c r="K71" s="861"/>
      <c r="L71" s="861"/>
      <c r="M71" s="861"/>
      <c r="N71" s="861"/>
      <c r="O71" s="861"/>
      <c r="P71" s="862"/>
      <c r="Q71" s="863">
        <v>818</v>
      </c>
      <c r="R71" s="817"/>
      <c r="S71" s="817"/>
      <c r="T71" s="817"/>
      <c r="U71" s="817"/>
      <c r="V71" s="817">
        <v>772</v>
      </c>
      <c r="W71" s="817"/>
      <c r="X71" s="817"/>
      <c r="Y71" s="817"/>
      <c r="Z71" s="817"/>
      <c r="AA71" s="817">
        <v>46</v>
      </c>
      <c r="AB71" s="817"/>
      <c r="AC71" s="817"/>
      <c r="AD71" s="817"/>
      <c r="AE71" s="817"/>
      <c r="AF71" s="817">
        <v>46</v>
      </c>
      <c r="AG71" s="817"/>
      <c r="AH71" s="817"/>
      <c r="AI71" s="817"/>
      <c r="AJ71" s="817"/>
      <c r="AK71" s="817" t="s">
        <v>559</v>
      </c>
      <c r="AL71" s="817"/>
      <c r="AM71" s="817"/>
      <c r="AN71" s="817"/>
      <c r="AO71" s="817"/>
      <c r="AP71" s="817" t="s">
        <v>559</v>
      </c>
      <c r="AQ71" s="817"/>
      <c r="AR71" s="817"/>
      <c r="AS71" s="817"/>
      <c r="AT71" s="817"/>
      <c r="AU71" s="817" t="s">
        <v>559</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553</v>
      </c>
      <c r="C72" s="861"/>
      <c r="D72" s="861"/>
      <c r="E72" s="861"/>
      <c r="F72" s="861"/>
      <c r="G72" s="861"/>
      <c r="H72" s="861"/>
      <c r="I72" s="861"/>
      <c r="J72" s="861"/>
      <c r="K72" s="861"/>
      <c r="L72" s="861"/>
      <c r="M72" s="861"/>
      <c r="N72" s="861"/>
      <c r="O72" s="861"/>
      <c r="P72" s="862"/>
      <c r="Q72" s="863">
        <v>101</v>
      </c>
      <c r="R72" s="817"/>
      <c r="S72" s="817"/>
      <c r="T72" s="817"/>
      <c r="U72" s="817"/>
      <c r="V72" s="817">
        <v>82</v>
      </c>
      <c r="W72" s="817"/>
      <c r="X72" s="817"/>
      <c r="Y72" s="817"/>
      <c r="Z72" s="817"/>
      <c r="AA72" s="817">
        <v>19</v>
      </c>
      <c r="AB72" s="817"/>
      <c r="AC72" s="817"/>
      <c r="AD72" s="817"/>
      <c r="AE72" s="817"/>
      <c r="AF72" s="817">
        <v>19</v>
      </c>
      <c r="AG72" s="817"/>
      <c r="AH72" s="817"/>
      <c r="AI72" s="817"/>
      <c r="AJ72" s="817"/>
      <c r="AK72" s="817" t="s">
        <v>559</v>
      </c>
      <c r="AL72" s="817"/>
      <c r="AM72" s="817"/>
      <c r="AN72" s="817"/>
      <c r="AO72" s="817"/>
      <c r="AP72" s="817" t="s">
        <v>559</v>
      </c>
      <c r="AQ72" s="817"/>
      <c r="AR72" s="817"/>
      <c r="AS72" s="817"/>
      <c r="AT72" s="817"/>
      <c r="AU72" s="817" t="s">
        <v>559</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554</v>
      </c>
      <c r="C73" s="861"/>
      <c r="D73" s="861"/>
      <c r="E73" s="861"/>
      <c r="F73" s="861"/>
      <c r="G73" s="861"/>
      <c r="H73" s="861"/>
      <c r="I73" s="861"/>
      <c r="J73" s="861"/>
      <c r="K73" s="861"/>
      <c r="L73" s="861"/>
      <c r="M73" s="861"/>
      <c r="N73" s="861"/>
      <c r="O73" s="861"/>
      <c r="P73" s="862"/>
      <c r="Q73" s="863">
        <v>2369</v>
      </c>
      <c r="R73" s="817"/>
      <c r="S73" s="817"/>
      <c r="T73" s="817"/>
      <c r="U73" s="817"/>
      <c r="V73" s="817">
        <v>2331</v>
      </c>
      <c r="W73" s="817"/>
      <c r="X73" s="817"/>
      <c r="Y73" s="817"/>
      <c r="Z73" s="817"/>
      <c r="AA73" s="817">
        <v>38</v>
      </c>
      <c r="AB73" s="817"/>
      <c r="AC73" s="817"/>
      <c r="AD73" s="817"/>
      <c r="AE73" s="817"/>
      <c r="AF73" s="817">
        <v>38</v>
      </c>
      <c r="AG73" s="817"/>
      <c r="AH73" s="817"/>
      <c r="AI73" s="817"/>
      <c r="AJ73" s="817"/>
      <c r="AK73" s="817" t="s">
        <v>559</v>
      </c>
      <c r="AL73" s="817"/>
      <c r="AM73" s="817"/>
      <c r="AN73" s="817"/>
      <c r="AO73" s="817"/>
      <c r="AP73" s="817">
        <v>206</v>
      </c>
      <c r="AQ73" s="817"/>
      <c r="AR73" s="817"/>
      <c r="AS73" s="817"/>
      <c r="AT73" s="817"/>
      <c r="AU73" s="817">
        <v>40</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555</v>
      </c>
      <c r="C74" s="861"/>
      <c r="D74" s="861"/>
      <c r="E74" s="861"/>
      <c r="F74" s="861"/>
      <c r="G74" s="861"/>
      <c r="H74" s="861"/>
      <c r="I74" s="861"/>
      <c r="J74" s="861"/>
      <c r="K74" s="861"/>
      <c r="L74" s="861"/>
      <c r="M74" s="861"/>
      <c r="N74" s="861"/>
      <c r="O74" s="861"/>
      <c r="P74" s="862"/>
      <c r="Q74" s="863">
        <v>11414</v>
      </c>
      <c r="R74" s="817"/>
      <c r="S74" s="817"/>
      <c r="T74" s="817"/>
      <c r="U74" s="817"/>
      <c r="V74" s="817">
        <v>7873</v>
      </c>
      <c r="W74" s="817"/>
      <c r="X74" s="817"/>
      <c r="Y74" s="817"/>
      <c r="Z74" s="817"/>
      <c r="AA74" s="817">
        <v>3541</v>
      </c>
      <c r="AB74" s="817"/>
      <c r="AC74" s="817"/>
      <c r="AD74" s="817"/>
      <c r="AE74" s="817"/>
      <c r="AF74" s="817">
        <v>3541</v>
      </c>
      <c r="AG74" s="817"/>
      <c r="AH74" s="817"/>
      <c r="AI74" s="817"/>
      <c r="AJ74" s="817"/>
      <c r="AK74" s="817" t="s">
        <v>559</v>
      </c>
      <c r="AL74" s="817"/>
      <c r="AM74" s="817"/>
      <c r="AN74" s="817"/>
      <c r="AO74" s="817"/>
      <c r="AP74" s="817" t="s">
        <v>559</v>
      </c>
      <c r="AQ74" s="817"/>
      <c r="AR74" s="817"/>
      <c r="AS74" s="817"/>
      <c r="AT74" s="817"/>
      <c r="AU74" s="817" t="s">
        <v>559</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556</v>
      </c>
      <c r="C75" s="861"/>
      <c r="D75" s="861"/>
      <c r="E75" s="861"/>
      <c r="F75" s="861"/>
      <c r="G75" s="861"/>
      <c r="H75" s="861"/>
      <c r="I75" s="861"/>
      <c r="J75" s="861"/>
      <c r="K75" s="861"/>
      <c r="L75" s="861"/>
      <c r="M75" s="861"/>
      <c r="N75" s="861"/>
      <c r="O75" s="861"/>
      <c r="P75" s="862"/>
      <c r="Q75" s="864">
        <v>12</v>
      </c>
      <c r="R75" s="865"/>
      <c r="S75" s="865"/>
      <c r="T75" s="865"/>
      <c r="U75" s="821"/>
      <c r="V75" s="866">
        <v>12</v>
      </c>
      <c r="W75" s="865"/>
      <c r="X75" s="865"/>
      <c r="Y75" s="865"/>
      <c r="Z75" s="821"/>
      <c r="AA75" s="866">
        <v>1</v>
      </c>
      <c r="AB75" s="865"/>
      <c r="AC75" s="865"/>
      <c r="AD75" s="865"/>
      <c r="AE75" s="821"/>
      <c r="AF75" s="866">
        <v>1</v>
      </c>
      <c r="AG75" s="865"/>
      <c r="AH75" s="865"/>
      <c r="AI75" s="865"/>
      <c r="AJ75" s="821"/>
      <c r="AK75" s="866" t="s">
        <v>559</v>
      </c>
      <c r="AL75" s="865"/>
      <c r="AM75" s="865"/>
      <c r="AN75" s="865"/>
      <c r="AO75" s="821"/>
      <c r="AP75" s="817" t="s">
        <v>559</v>
      </c>
      <c r="AQ75" s="817"/>
      <c r="AR75" s="817"/>
      <c r="AS75" s="817"/>
      <c r="AT75" s="817"/>
      <c r="AU75" s="817" t="s">
        <v>559</v>
      </c>
      <c r="AV75" s="817"/>
      <c r="AW75" s="817"/>
      <c r="AX75" s="817"/>
      <c r="AY75" s="817"/>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557</v>
      </c>
      <c r="C76" s="861"/>
      <c r="D76" s="861"/>
      <c r="E76" s="861"/>
      <c r="F76" s="861"/>
      <c r="G76" s="861"/>
      <c r="H76" s="861"/>
      <c r="I76" s="861"/>
      <c r="J76" s="861"/>
      <c r="K76" s="861"/>
      <c r="L76" s="861"/>
      <c r="M76" s="861"/>
      <c r="N76" s="861"/>
      <c r="O76" s="861"/>
      <c r="P76" s="862"/>
      <c r="Q76" s="864">
        <v>684</v>
      </c>
      <c r="R76" s="865"/>
      <c r="S76" s="865"/>
      <c r="T76" s="865"/>
      <c r="U76" s="821"/>
      <c r="V76" s="866">
        <v>181</v>
      </c>
      <c r="W76" s="865"/>
      <c r="X76" s="865"/>
      <c r="Y76" s="865"/>
      <c r="Z76" s="821"/>
      <c r="AA76" s="866">
        <v>503</v>
      </c>
      <c r="AB76" s="865"/>
      <c r="AC76" s="865"/>
      <c r="AD76" s="865"/>
      <c r="AE76" s="821"/>
      <c r="AF76" s="866">
        <v>503</v>
      </c>
      <c r="AG76" s="865"/>
      <c r="AH76" s="865"/>
      <c r="AI76" s="865"/>
      <c r="AJ76" s="821"/>
      <c r="AK76" s="866" t="s">
        <v>559</v>
      </c>
      <c r="AL76" s="865"/>
      <c r="AM76" s="865"/>
      <c r="AN76" s="865"/>
      <c r="AO76" s="821"/>
      <c r="AP76" s="817" t="s">
        <v>559</v>
      </c>
      <c r="AQ76" s="817"/>
      <c r="AR76" s="817"/>
      <c r="AS76" s="817"/>
      <c r="AT76" s="817"/>
      <c r="AU76" s="817" t="s">
        <v>559</v>
      </c>
      <c r="AV76" s="817"/>
      <c r="AW76" s="817"/>
      <c r="AX76" s="817"/>
      <c r="AY76" s="817"/>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t="s">
        <v>558</v>
      </c>
      <c r="C77" s="861"/>
      <c r="D77" s="861"/>
      <c r="E77" s="861"/>
      <c r="F77" s="861"/>
      <c r="G77" s="861"/>
      <c r="H77" s="861"/>
      <c r="I77" s="861"/>
      <c r="J77" s="861"/>
      <c r="K77" s="861"/>
      <c r="L77" s="861"/>
      <c r="M77" s="861"/>
      <c r="N77" s="861"/>
      <c r="O77" s="861"/>
      <c r="P77" s="862"/>
      <c r="Q77" s="864">
        <v>871279</v>
      </c>
      <c r="R77" s="865"/>
      <c r="S77" s="865"/>
      <c r="T77" s="865"/>
      <c r="U77" s="821"/>
      <c r="V77" s="866">
        <v>850651</v>
      </c>
      <c r="W77" s="865"/>
      <c r="X77" s="865"/>
      <c r="Y77" s="865"/>
      <c r="Z77" s="821"/>
      <c r="AA77" s="866">
        <v>20628</v>
      </c>
      <c r="AB77" s="865"/>
      <c r="AC77" s="865"/>
      <c r="AD77" s="865"/>
      <c r="AE77" s="821"/>
      <c r="AF77" s="866">
        <v>20628</v>
      </c>
      <c r="AG77" s="865"/>
      <c r="AH77" s="865"/>
      <c r="AI77" s="865"/>
      <c r="AJ77" s="821"/>
      <c r="AK77" s="866">
        <v>10502</v>
      </c>
      <c r="AL77" s="865"/>
      <c r="AM77" s="865"/>
      <c r="AN77" s="865"/>
      <c r="AO77" s="821"/>
      <c r="AP77" s="817" t="s">
        <v>559</v>
      </c>
      <c r="AQ77" s="817"/>
      <c r="AR77" s="817"/>
      <c r="AS77" s="817"/>
      <c r="AT77" s="817"/>
      <c r="AU77" s="817" t="s">
        <v>559</v>
      </c>
      <c r="AV77" s="817"/>
      <c r="AW77" s="817"/>
      <c r="AX77" s="817"/>
      <c r="AY77" s="817"/>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2290472</v>
      </c>
      <c r="AB110" s="887"/>
      <c r="AC110" s="887"/>
      <c r="AD110" s="887"/>
      <c r="AE110" s="888"/>
      <c r="AF110" s="889">
        <v>2430897</v>
      </c>
      <c r="AG110" s="887"/>
      <c r="AH110" s="887"/>
      <c r="AI110" s="887"/>
      <c r="AJ110" s="888"/>
      <c r="AK110" s="889">
        <v>2399842</v>
      </c>
      <c r="AL110" s="887"/>
      <c r="AM110" s="887"/>
      <c r="AN110" s="887"/>
      <c r="AO110" s="888"/>
      <c r="AP110" s="890">
        <v>23.3</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23701469</v>
      </c>
      <c r="BR110" s="918"/>
      <c r="BS110" s="918"/>
      <c r="BT110" s="918"/>
      <c r="BU110" s="918"/>
      <c r="BV110" s="918">
        <v>23737608</v>
      </c>
      <c r="BW110" s="918"/>
      <c r="BX110" s="918"/>
      <c r="BY110" s="918"/>
      <c r="BZ110" s="918"/>
      <c r="CA110" s="918">
        <v>25579062</v>
      </c>
      <c r="CB110" s="918"/>
      <c r="CC110" s="918"/>
      <c r="CD110" s="918"/>
      <c r="CE110" s="918"/>
      <c r="CF110" s="931">
        <v>248.4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6795097</v>
      </c>
      <c r="BR112" s="913"/>
      <c r="BS112" s="913"/>
      <c r="BT112" s="913"/>
      <c r="BU112" s="913"/>
      <c r="BV112" s="913">
        <v>5931717</v>
      </c>
      <c r="BW112" s="913"/>
      <c r="BX112" s="913"/>
      <c r="BY112" s="913"/>
      <c r="BZ112" s="913"/>
      <c r="CA112" s="913">
        <v>5309162</v>
      </c>
      <c r="CB112" s="913"/>
      <c r="CC112" s="913"/>
      <c r="CD112" s="913"/>
      <c r="CE112" s="913"/>
      <c r="CF112" s="907">
        <v>51.5</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1001991</v>
      </c>
      <c r="AB113" s="925"/>
      <c r="AC113" s="925"/>
      <c r="AD113" s="925"/>
      <c r="AE113" s="926"/>
      <c r="AF113" s="927">
        <v>960142</v>
      </c>
      <c r="AG113" s="925"/>
      <c r="AH113" s="925"/>
      <c r="AI113" s="925"/>
      <c r="AJ113" s="926"/>
      <c r="AK113" s="927">
        <v>990863</v>
      </c>
      <c r="AL113" s="925"/>
      <c r="AM113" s="925"/>
      <c r="AN113" s="925"/>
      <c r="AO113" s="926"/>
      <c r="AP113" s="928">
        <v>9.6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457350</v>
      </c>
      <c r="BR113" s="913"/>
      <c r="BS113" s="913"/>
      <c r="BT113" s="913"/>
      <c r="BU113" s="913"/>
      <c r="BV113" s="913">
        <v>449982</v>
      </c>
      <c r="BW113" s="913"/>
      <c r="BX113" s="913"/>
      <c r="BY113" s="913"/>
      <c r="BZ113" s="913"/>
      <c r="CA113" s="913">
        <v>457468</v>
      </c>
      <c r="CB113" s="913"/>
      <c r="CC113" s="913"/>
      <c r="CD113" s="913"/>
      <c r="CE113" s="913"/>
      <c r="CF113" s="907">
        <v>4.4000000000000004</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58199</v>
      </c>
      <c r="AB114" s="946"/>
      <c r="AC114" s="946"/>
      <c r="AD114" s="946"/>
      <c r="AE114" s="947"/>
      <c r="AF114" s="948">
        <v>43086</v>
      </c>
      <c r="AG114" s="946"/>
      <c r="AH114" s="946"/>
      <c r="AI114" s="946"/>
      <c r="AJ114" s="947"/>
      <c r="AK114" s="948">
        <v>14877</v>
      </c>
      <c r="AL114" s="946"/>
      <c r="AM114" s="946"/>
      <c r="AN114" s="946"/>
      <c r="AO114" s="947"/>
      <c r="AP114" s="949">
        <v>0.1</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1009824</v>
      </c>
      <c r="BR114" s="913"/>
      <c r="BS114" s="913"/>
      <c r="BT114" s="913"/>
      <c r="BU114" s="913"/>
      <c r="BV114" s="913">
        <v>810814</v>
      </c>
      <c r="BW114" s="913"/>
      <c r="BX114" s="913"/>
      <c r="BY114" s="913"/>
      <c r="BZ114" s="913"/>
      <c r="CA114" s="913">
        <v>732358</v>
      </c>
      <c r="CB114" s="913"/>
      <c r="CC114" s="913"/>
      <c r="CD114" s="913"/>
      <c r="CE114" s="913"/>
      <c r="CF114" s="907">
        <v>7.1</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1316</v>
      </c>
      <c r="AB116" s="946"/>
      <c r="AC116" s="946"/>
      <c r="AD116" s="946"/>
      <c r="AE116" s="947"/>
      <c r="AF116" s="948">
        <v>207</v>
      </c>
      <c r="AG116" s="946"/>
      <c r="AH116" s="946"/>
      <c r="AI116" s="946"/>
      <c r="AJ116" s="947"/>
      <c r="AK116" s="948">
        <v>265</v>
      </c>
      <c r="AL116" s="946"/>
      <c r="AM116" s="946"/>
      <c r="AN116" s="946"/>
      <c r="AO116" s="947"/>
      <c r="AP116" s="949">
        <v>0</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3351978</v>
      </c>
      <c r="AB117" s="966"/>
      <c r="AC117" s="966"/>
      <c r="AD117" s="966"/>
      <c r="AE117" s="967"/>
      <c r="AF117" s="968">
        <v>3434332</v>
      </c>
      <c r="AG117" s="966"/>
      <c r="AH117" s="966"/>
      <c r="AI117" s="966"/>
      <c r="AJ117" s="967"/>
      <c r="AK117" s="968">
        <v>3405847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441</v>
      </c>
      <c r="BP119" s="992"/>
      <c r="BQ119" s="986">
        <v>31963740</v>
      </c>
      <c r="BR119" s="987"/>
      <c r="BS119" s="987"/>
      <c r="BT119" s="987"/>
      <c r="BU119" s="987"/>
      <c r="BV119" s="987">
        <v>30930121</v>
      </c>
      <c r="BW119" s="987"/>
      <c r="BX119" s="987"/>
      <c r="BY119" s="987"/>
      <c r="BZ119" s="987"/>
      <c r="CA119" s="987">
        <v>32078050</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13400181</v>
      </c>
      <c r="BR120" s="918"/>
      <c r="BS120" s="918"/>
      <c r="BT120" s="918"/>
      <c r="BU120" s="918"/>
      <c r="BV120" s="918">
        <v>13447314</v>
      </c>
      <c r="BW120" s="918"/>
      <c r="BX120" s="918"/>
      <c r="BY120" s="918"/>
      <c r="BZ120" s="918"/>
      <c r="CA120" s="918">
        <v>12413664</v>
      </c>
      <c r="CB120" s="918"/>
      <c r="CC120" s="918"/>
      <c r="CD120" s="918"/>
      <c r="CE120" s="918"/>
      <c r="CF120" s="931">
        <v>120.5</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6443718</v>
      </c>
      <c r="DH120" s="918"/>
      <c r="DI120" s="918"/>
      <c r="DJ120" s="918"/>
      <c r="DK120" s="918"/>
      <c r="DL120" s="918">
        <v>5600315</v>
      </c>
      <c r="DM120" s="918"/>
      <c r="DN120" s="918"/>
      <c r="DO120" s="918"/>
      <c r="DP120" s="918"/>
      <c r="DQ120" s="918">
        <v>5007557</v>
      </c>
      <c r="DR120" s="918"/>
      <c r="DS120" s="918"/>
      <c r="DT120" s="918"/>
      <c r="DU120" s="918"/>
      <c r="DV120" s="919">
        <v>48.6</v>
      </c>
      <c r="DW120" s="919"/>
      <c r="DX120" s="919"/>
      <c r="DY120" s="919"/>
      <c r="DZ120" s="920"/>
    </row>
    <row r="121" spans="1:130" s="224"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1706400</v>
      </c>
      <c r="BR121" s="913"/>
      <c r="BS121" s="913"/>
      <c r="BT121" s="913"/>
      <c r="BU121" s="913"/>
      <c r="BV121" s="913">
        <v>1532584</v>
      </c>
      <c r="BW121" s="913"/>
      <c r="BX121" s="913"/>
      <c r="BY121" s="913"/>
      <c r="BZ121" s="913"/>
      <c r="CA121" s="913">
        <v>1365498</v>
      </c>
      <c r="CB121" s="913"/>
      <c r="CC121" s="913"/>
      <c r="CD121" s="913"/>
      <c r="CE121" s="913"/>
      <c r="CF121" s="907">
        <v>13.3</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345375</v>
      </c>
      <c r="DH121" s="913"/>
      <c r="DI121" s="913"/>
      <c r="DJ121" s="913"/>
      <c r="DK121" s="913"/>
      <c r="DL121" s="913">
        <v>321823</v>
      </c>
      <c r="DM121" s="913"/>
      <c r="DN121" s="913"/>
      <c r="DO121" s="913"/>
      <c r="DP121" s="913"/>
      <c r="DQ121" s="913">
        <v>292375</v>
      </c>
      <c r="DR121" s="913"/>
      <c r="DS121" s="913"/>
      <c r="DT121" s="913"/>
      <c r="DU121" s="913"/>
      <c r="DV121" s="914">
        <v>2.8</v>
      </c>
      <c r="DW121" s="914"/>
      <c r="DX121" s="914"/>
      <c r="DY121" s="914"/>
      <c r="DZ121" s="915"/>
    </row>
    <row r="122" spans="1:130" s="224"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25686489</v>
      </c>
      <c r="BR122" s="987"/>
      <c r="BS122" s="987"/>
      <c r="BT122" s="987"/>
      <c r="BU122" s="987"/>
      <c r="BV122" s="987">
        <v>24983849</v>
      </c>
      <c r="BW122" s="987"/>
      <c r="BX122" s="987"/>
      <c r="BY122" s="987"/>
      <c r="BZ122" s="987"/>
      <c r="CA122" s="987">
        <v>25871583</v>
      </c>
      <c r="CB122" s="987"/>
      <c r="CC122" s="987"/>
      <c r="CD122" s="987"/>
      <c r="CE122" s="987"/>
      <c r="CF122" s="1004">
        <v>251.2</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6004</v>
      </c>
      <c r="DH122" s="913"/>
      <c r="DI122" s="913"/>
      <c r="DJ122" s="913"/>
      <c r="DK122" s="913"/>
      <c r="DL122" s="913">
        <v>9579</v>
      </c>
      <c r="DM122" s="913"/>
      <c r="DN122" s="913"/>
      <c r="DO122" s="913"/>
      <c r="DP122" s="913"/>
      <c r="DQ122" s="913">
        <v>9230</v>
      </c>
      <c r="DR122" s="913"/>
      <c r="DS122" s="913"/>
      <c r="DT122" s="913"/>
      <c r="DU122" s="913"/>
      <c r="DV122" s="914">
        <v>0.1</v>
      </c>
      <c r="DW122" s="914"/>
      <c r="DX122" s="914"/>
      <c r="DY122" s="914"/>
      <c r="DZ122" s="915"/>
    </row>
    <row r="123" spans="1:130" s="224"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449</v>
      </c>
      <c r="BP123" s="992"/>
      <c r="BQ123" s="1050">
        <v>40793070</v>
      </c>
      <c r="BR123" s="1051"/>
      <c r="BS123" s="1051"/>
      <c r="BT123" s="1051"/>
      <c r="BU123" s="1051"/>
      <c r="BV123" s="1051">
        <v>39963747</v>
      </c>
      <c r="BW123" s="1051"/>
      <c r="BX123" s="1051"/>
      <c r="BY123" s="1051"/>
      <c r="BZ123" s="1051"/>
      <c r="CA123" s="1051">
        <v>39650745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258237</v>
      </c>
      <c r="AB128" s="1033"/>
      <c r="AC128" s="1033"/>
      <c r="AD128" s="1033"/>
      <c r="AE128" s="1034"/>
      <c r="AF128" s="1035">
        <v>275242</v>
      </c>
      <c r="AG128" s="1033"/>
      <c r="AH128" s="1033"/>
      <c r="AI128" s="1033"/>
      <c r="AJ128" s="1034"/>
      <c r="AK128" s="1035">
        <v>273479</v>
      </c>
      <c r="AL128" s="1033"/>
      <c r="AM128" s="1033"/>
      <c r="AN128" s="1033"/>
      <c r="AO128" s="1034"/>
      <c r="AP128" s="1036"/>
      <c r="AQ128" s="1037"/>
      <c r="AR128" s="1037"/>
      <c r="AS128" s="1037"/>
      <c r="AT128" s="1038"/>
      <c r="AU128" s="226"/>
      <c r="AV128" s="226"/>
      <c r="AW128" s="226"/>
      <c r="AX128" s="883" t="s">
        <v>463</v>
      </c>
      <c r="AY128" s="884"/>
      <c r="AZ128" s="884"/>
      <c r="BA128" s="884"/>
      <c r="BB128" s="884"/>
      <c r="BC128" s="884"/>
      <c r="BD128" s="884"/>
      <c r="BE128" s="885"/>
      <c r="BF128" s="1039" t="s">
        <v>122</v>
      </c>
      <c r="BG128" s="1040"/>
      <c r="BH128" s="1040"/>
      <c r="BI128" s="1040"/>
      <c r="BJ128" s="1040"/>
      <c r="BK128" s="1040"/>
      <c r="BL128" s="1041"/>
      <c r="BM128" s="1039">
        <v>12.98</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12644029</v>
      </c>
      <c r="AB129" s="946"/>
      <c r="AC129" s="946"/>
      <c r="AD129" s="946"/>
      <c r="AE129" s="947"/>
      <c r="AF129" s="948">
        <v>12544892</v>
      </c>
      <c r="AG129" s="946"/>
      <c r="AH129" s="946"/>
      <c r="AI129" s="946"/>
      <c r="AJ129" s="947"/>
      <c r="AK129" s="948">
        <v>12730390</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17.98</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2426245</v>
      </c>
      <c r="AB130" s="946"/>
      <c r="AC130" s="946"/>
      <c r="AD130" s="946"/>
      <c r="AE130" s="947"/>
      <c r="AF130" s="948">
        <v>2508027</v>
      </c>
      <c r="AG130" s="946"/>
      <c r="AH130" s="946"/>
      <c r="AI130" s="946"/>
      <c r="AJ130" s="947"/>
      <c r="AK130" s="948">
        <v>2430953</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6.6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10217784</v>
      </c>
      <c r="AB131" s="973"/>
      <c r="AC131" s="973"/>
      <c r="AD131" s="973"/>
      <c r="AE131" s="974"/>
      <c r="AF131" s="972">
        <v>10036865</v>
      </c>
      <c r="AG131" s="973"/>
      <c r="AH131" s="973"/>
      <c r="AI131" s="973"/>
      <c r="AJ131" s="974"/>
      <c r="AK131" s="972">
        <v>10299437</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6.5326884969999996</v>
      </c>
      <c r="AB132" s="1084"/>
      <c r="AC132" s="1084"/>
      <c r="AD132" s="1084"/>
      <c r="AE132" s="1085"/>
      <c r="AF132" s="1086">
        <v>6.4867167190000004</v>
      </c>
      <c r="AG132" s="1084"/>
      <c r="AH132" s="1084"/>
      <c r="AI132" s="1084"/>
      <c r="AJ132" s="1085"/>
      <c r="AK132" s="1086">
        <v>6.8102266169999996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5.4</v>
      </c>
      <c r="AB133" s="1067"/>
      <c r="AC133" s="1067"/>
      <c r="AD133" s="1067"/>
      <c r="AE133" s="1068"/>
      <c r="AF133" s="1066">
        <v>6</v>
      </c>
      <c r="AG133" s="1067"/>
      <c r="AH133" s="1067"/>
      <c r="AI133" s="1067"/>
      <c r="AJ133" s="1068"/>
      <c r="AK133" s="1066">
        <v>6.6</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J56WMhLIQlFg8Oh/SK+aY4xUUbQW+LINP8WvITgSdNVPf/sf0bi/as9wUE42JAWLAxShy5OBhPl1jKbboRhrAg==" saltValue="OSCtVCbBGfEWQgvsCRn+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BI29" sqref="BI29"/>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u4VR2JfT8qgLttbzmGIACKYaywhCbtr5wHyDcEYi12Pa/fWGCBRemKIOBsuA5SDlXXVi78eP8V/uxoqFDIsWQ==" saltValue="stEyeyMHh8mddl+kpHMa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qv8gLqkllMa1fqsfI7JmbWyf36vRIfJe1L5QXuvZlk+rOTQ685eBpnkEJ/+lDaZLg5KY83gvEk0LXBVjcx5xw==" saltValue="sVYWZLwShOnHJ3zN93Ma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3205932</v>
      </c>
      <c r="AP9" s="274">
        <v>80793</v>
      </c>
      <c r="AQ9" s="275">
        <v>90328</v>
      </c>
      <c r="AR9" s="276">
        <v>-10.6</v>
      </c>
    </row>
    <row r="10" spans="1:46" ht="13.5" customHeight="1" x14ac:dyDescent="0.15">
      <c r="A10" s="259"/>
      <c r="AK10" s="1103" t="s">
        <v>484</v>
      </c>
      <c r="AL10" s="1104"/>
      <c r="AM10" s="1104"/>
      <c r="AN10" s="1105"/>
      <c r="AO10" s="277">
        <v>576326</v>
      </c>
      <c r="AP10" s="277">
        <v>14524</v>
      </c>
      <c r="AQ10" s="278">
        <v>7878</v>
      </c>
      <c r="AR10" s="279">
        <v>84.4</v>
      </c>
    </row>
    <row r="11" spans="1:46" ht="13.5" customHeight="1" x14ac:dyDescent="0.15">
      <c r="A11" s="259"/>
      <c r="AK11" s="1103" t="s">
        <v>485</v>
      </c>
      <c r="AL11" s="1104"/>
      <c r="AM11" s="1104"/>
      <c r="AN11" s="1105"/>
      <c r="AO11" s="277">
        <v>545493</v>
      </c>
      <c r="AP11" s="277">
        <v>13747</v>
      </c>
      <c r="AQ11" s="278">
        <v>2111</v>
      </c>
      <c r="AR11" s="279">
        <v>551.20000000000005</v>
      </c>
    </row>
    <row r="12" spans="1:46" ht="13.5" customHeight="1" x14ac:dyDescent="0.15">
      <c r="A12" s="259"/>
      <c r="AK12" s="1103" t="s">
        <v>486</v>
      </c>
      <c r="AL12" s="1104"/>
      <c r="AM12" s="1104"/>
      <c r="AN12" s="1105"/>
      <c r="AO12" s="277" t="s">
        <v>487</v>
      </c>
      <c r="AP12" s="277" t="s">
        <v>487</v>
      </c>
      <c r="AQ12" s="278">
        <v>26</v>
      </c>
      <c r="AR12" s="279" t="s">
        <v>487</v>
      </c>
    </row>
    <row r="13" spans="1:46" ht="13.5" customHeight="1" x14ac:dyDescent="0.15">
      <c r="A13" s="259"/>
      <c r="AK13" s="1103" t="s">
        <v>488</v>
      </c>
      <c r="AL13" s="1104"/>
      <c r="AM13" s="1104"/>
      <c r="AN13" s="1105"/>
      <c r="AO13" s="277">
        <v>122389</v>
      </c>
      <c r="AP13" s="277">
        <v>3084</v>
      </c>
      <c r="AQ13" s="278">
        <v>2999</v>
      </c>
      <c r="AR13" s="279">
        <v>2.8</v>
      </c>
    </row>
    <row r="14" spans="1:46" ht="13.5" customHeight="1" x14ac:dyDescent="0.15">
      <c r="A14" s="259"/>
      <c r="AK14" s="1103" t="s">
        <v>489</v>
      </c>
      <c r="AL14" s="1104"/>
      <c r="AM14" s="1104"/>
      <c r="AN14" s="1105"/>
      <c r="AO14" s="277">
        <v>78484</v>
      </c>
      <c r="AP14" s="277">
        <v>1978</v>
      </c>
      <c r="AQ14" s="278">
        <v>1839</v>
      </c>
      <c r="AR14" s="279">
        <v>7.6</v>
      </c>
    </row>
    <row r="15" spans="1:46" ht="13.5" customHeight="1" x14ac:dyDescent="0.15">
      <c r="A15" s="259"/>
      <c r="AK15" s="1106" t="s">
        <v>490</v>
      </c>
      <c r="AL15" s="1107"/>
      <c r="AM15" s="1107"/>
      <c r="AN15" s="1108"/>
      <c r="AO15" s="277">
        <v>-179245</v>
      </c>
      <c r="AP15" s="277">
        <v>-4517</v>
      </c>
      <c r="AQ15" s="278">
        <v>-5426</v>
      </c>
      <c r="AR15" s="279">
        <v>-16.8</v>
      </c>
    </row>
    <row r="16" spans="1:46" x14ac:dyDescent="0.15">
      <c r="A16" s="259"/>
      <c r="AK16" s="1106" t="s">
        <v>177</v>
      </c>
      <c r="AL16" s="1107"/>
      <c r="AM16" s="1107"/>
      <c r="AN16" s="1108"/>
      <c r="AO16" s="277">
        <v>4349379</v>
      </c>
      <c r="AP16" s="277">
        <v>109609</v>
      </c>
      <c r="AQ16" s="278">
        <v>99756</v>
      </c>
      <c r="AR16" s="279">
        <v>9.9</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7.23</v>
      </c>
      <c r="AP21" s="290">
        <v>9.01</v>
      </c>
      <c r="AQ21" s="291">
        <v>-1.78</v>
      </c>
      <c r="AS21" s="292"/>
      <c r="AT21" s="288"/>
    </row>
    <row r="22" spans="1:46" s="260" customFormat="1" x14ac:dyDescent="0.15">
      <c r="A22" s="288"/>
      <c r="AK22" s="1109" t="s">
        <v>496</v>
      </c>
      <c r="AL22" s="1110"/>
      <c r="AM22" s="1110"/>
      <c r="AN22" s="1111"/>
      <c r="AO22" s="293">
        <v>98.2</v>
      </c>
      <c r="AP22" s="294">
        <v>97.5</v>
      </c>
      <c r="AQ22" s="295">
        <v>0.7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2399842</v>
      </c>
      <c r="AP32" s="303">
        <v>60478</v>
      </c>
      <c r="AQ32" s="304">
        <v>56025</v>
      </c>
      <c r="AR32" s="305">
        <v>7.9</v>
      </c>
    </row>
    <row r="33" spans="1:46" ht="13.5" customHeight="1" x14ac:dyDescent="0.15">
      <c r="A33" s="259"/>
      <c r="AK33" s="1117" t="s">
        <v>501</v>
      </c>
      <c r="AL33" s="1118"/>
      <c r="AM33" s="1118"/>
      <c r="AN33" s="1119"/>
      <c r="AO33" s="303" t="s">
        <v>487</v>
      </c>
      <c r="AP33" s="303" t="s">
        <v>487</v>
      </c>
      <c r="AQ33" s="304" t="s">
        <v>487</v>
      </c>
      <c r="AR33" s="305" t="s">
        <v>487</v>
      </c>
    </row>
    <row r="34" spans="1:46" ht="27" customHeight="1" x14ac:dyDescent="0.15">
      <c r="A34" s="259"/>
      <c r="AK34" s="1117" t="s">
        <v>502</v>
      </c>
      <c r="AL34" s="1118"/>
      <c r="AM34" s="1118"/>
      <c r="AN34" s="1119"/>
      <c r="AO34" s="303" t="s">
        <v>487</v>
      </c>
      <c r="AP34" s="303" t="s">
        <v>487</v>
      </c>
      <c r="AQ34" s="304" t="s">
        <v>487</v>
      </c>
      <c r="AR34" s="305" t="s">
        <v>487</v>
      </c>
    </row>
    <row r="35" spans="1:46" ht="27" customHeight="1" x14ac:dyDescent="0.15">
      <c r="A35" s="259"/>
      <c r="AK35" s="1117" t="s">
        <v>503</v>
      </c>
      <c r="AL35" s="1118"/>
      <c r="AM35" s="1118"/>
      <c r="AN35" s="1119"/>
      <c r="AO35" s="303">
        <v>990863</v>
      </c>
      <c r="AP35" s="303">
        <v>24971</v>
      </c>
      <c r="AQ35" s="304">
        <v>18604</v>
      </c>
      <c r="AR35" s="305">
        <v>34.200000000000003</v>
      </c>
    </row>
    <row r="36" spans="1:46" ht="27" customHeight="1" x14ac:dyDescent="0.15">
      <c r="A36" s="259"/>
      <c r="AK36" s="1117" t="s">
        <v>504</v>
      </c>
      <c r="AL36" s="1118"/>
      <c r="AM36" s="1118"/>
      <c r="AN36" s="1119"/>
      <c r="AO36" s="303">
        <v>14877</v>
      </c>
      <c r="AP36" s="303">
        <v>375</v>
      </c>
      <c r="AQ36" s="304">
        <v>2667</v>
      </c>
      <c r="AR36" s="305">
        <v>-85.9</v>
      </c>
    </row>
    <row r="37" spans="1:46" ht="13.5" customHeight="1" x14ac:dyDescent="0.15">
      <c r="A37" s="259"/>
      <c r="AK37" s="1117" t="s">
        <v>505</v>
      </c>
      <c r="AL37" s="1118"/>
      <c r="AM37" s="1118"/>
      <c r="AN37" s="1119"/>
      <c r="AO37" s="303" t="s">
        <v>487</v>
      </c>
      <c r="AP37" s="303" t="s">
        <v>487</v>
      </c>
      <c r="AQ37" s="304">
        <v>441</v>
      </c>
      <c r="AR37" s="305" t="s">
        <v>487</v>
      </c>
    </row>
    <row r="38" spans="1:46" ht="27" customHeight="1" x14ac:dyDescent="0.15">
      <c r="A38" s="259"/>
      <c r="AK38" s="1120" t="s">
        <v>506</v>
      </c>
      <c r="AL38" s="1121"/>
      <c r="AM38" s="1121"/>
      <c r="AN38" s="1122"/>
      <c r="AO38" s="306">
        <v>265</v>
      </c>
      <c r="AP38" s="306">
        <v>7</v>
      </c>
      <c r="AQ38" s="307">
        <v>6</v>
      </c>
      <c r="AR38" s="295">
        <v>16.7</v>
      </c>
      <c r="AS38" s="302"/>
    </row>
    <row r="39" spans="1:46" x14ac:dyDescent="0.15">
      <c r="A39" s="259"/>
      <c r="AK39" s="1120" t="s">
        <v>507</v>
      </c>
      <c r="AL39" s="1121"/>
      <c r="AM39" s="1121"/>
      <c r="AN39" s="1122"/>
      <c r="AO39" s="303">
        <v>-273479</v>
      </c>
      <c r="AP39" s="303">
        <v>-6892</v>
      </c>
      <c r="AQ39" s="304">
        <v>-4261</v>
      </c>
      <c r="AR39" s="305">
        <v>61.7</v>
      </c>
      <c r="AS39" s="302"/>
    </row>
    <row r="40" spans="1:46" ht="27" customHeight="1" x14ac:dyDescent="0.15">
      <c r="A40" s="259"/>
      <c r="AK40" s="1117" t="s">
        <v>508</v>
      </c>
      <c r="AL40" s="1118"/>
      <c r="AM40" s="1118"/>
      <c r="AN40" s="1119"/>
      <c r="AO40" s="303">
        <v>-2430953</v>
      </c>
      <c r="AP40" s="303">
        <v>-61262</v>
      </c>
      <c r="AQ40" s="304">
        <v>-49695</v>
      </c>
      <c r="AR40" s="305">
        <v>23.3</v>
      </c>
      <c r="AS40" s="302"/>
    </row>
    <row r="41" spans="1:46" x14ac:dyDescent="0.15">
      <c r="A41" s="259"/>
      <c r="AK41" s="1123" t="s">
        <v>287</v>
      </c>
      <c r="AL41" s="1124"/>
      <c r="AM41" s="1124"/>
      <c r="AN41" s="1125"/>
      <c r="AO41" s="303">
        <v>701415</v>
      </c>
      <c r="AP41" s="303">
        <v>17676</v>
      </c>
      <c r="AQ41" s="304">
        <v>23786</v>
      </c>
      <c r="AR41" s="305">
        <v>-25.7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2081093</v>
      </c>
      <c r="AN51" s="325">
        <v>51579</v>
      </c>
      <c r="AO51" s="326">
        <v>-28.7</v>
      </c>
      <c r="AP51" s="327">
        <v>74581</v>
      </c>
      <c r="AQ51" s="328">
        <v>7</v>
      </c>
      <c r="AR51" s="329">
        <v>-35.700000000000003</v>
      </c>
    </row>
    <row r="52" spans="1:44" x14ac:dyDescent="0.15">
      <c r="A52" s="259"/>
      <c r="AK52" s="330"/>
      <c r="AL52" s="331" t="s">
        <v>518</v>
      </c>
      <c r="AM52" s="332">
        <v>1313134</v>
      </c>
      <c r="AN52" s="333">
        <v>32545</v>
      </c>
      <c r="AO52" s="334">
        <v>-42.7</v>
      </c>
      <c r="AP52" s="335">
        <v>41563</v>
      </c>
      <c r="AQ52" s="336">
        <v>6.8</v>
      </c>
      <c r="AR52" s="337">
        <v>-49.5</v>
      </c>
    </row>
    <row r="53" spans="1:44" x14ac:dyDescent="0.15">
      <c r="A53" s="259"/>
      <c r="AK53" s="315" t="s">
        <v>519</v>
      </c>
      <c r="AL53" s="316"/>
      <c r="AM53" s="324">
        <v>2420333</v>
      </c>
      <c r="AN53" s="325">
        <v>60110</v>
      </c>
      <c r="AO53" s="326">
        <v>16.5</v>
      </c>
      <c r="AP53" s="327">
        <v>76347</v>
      </c>
      <c r="AQ53" s="328">
        <v>2.4</v>
      </c>
      <c r="AR53" s="329">
        <v>14.1</v>
      </c>
    </row>
    <row r="54" spans="1:44" x14ac:dyDescent="0.15">
      <c r="A54" s="259"/>
      <c r="AK54" s="330"/>
      <c r="AL54" s="331" t="s">
        <v>518</v>
      </c>
      <c r="AM54" s="332">
        <v>1214142</v>
      </c>
      <c r="AN54" s="333">
        <v>30154</v>
      </c>
      <c r="AO54" s="334">
        <v>-7.3</v>
      </c>
      <c r="AP54" s="335">
        <v>41762</v>
      </c>
      <c r="AQ54" s="336">
        <v>0.5</v>
      </c>
      <c r="AR54" s="337">
        <v>-7.8</v>
      </c>
    </row>
    <row r="55" spans="1:44" x14ac:dyDescent="0.15">
      <c r="A55" s="259"/>
      <c r="AK55" s="315" t="s">
        <v>520</v>
      </c>
      <c r="AL55" s="316"/>
      <c r="AM55" s="324">
        <v>6378366</v>
      </c>
      <c r="AN55" s="325">
        <v>160092</v>
      </c>
      <c r="AO55" s="326">
        <v>166.3</v>
      </c>
      <c r="AP55" s="327">
        <v>69604</v>
      </c>
      <c r="AQ55" s="328">
        <v>-8.8000000000000007</v>
      </c>
      <c r="AR55" s="329">
        <v>175.1</v>
      </c>
    </row>
    <row r="56" spans="1:44" x14ac:dyDescent="0.15">
      <c r="A56" s="259"/>
      <c r="AK56" s="330"/>
      <c r="AL56" s="331" t="s">
        <v>518</v>
      </c>
      <c r="AM56" s="332">
        <v>2805485</v>
      </c>
      <c r="AN56" s="333">
        <v>70415</v>
      </c>
      <c r="AO56" s="334">
        <v>133.5</v>
      </c>
      <c r="AP56" s="335">
        <v>36247</v>
      </c>
      <c r="AQ56" s="336">
        <v>-13.2</v>
      </c>
      <c r="AR56" s="337">
        <v>146.69999999999999</v>
      </c>
    </row>
    <row r="57" spans="1:44" x14ac:dyDescent="0.15">
      <c r="A57" s="259"/>
      <c r="AK57" s="315" t="s">
        <v>521</v>
      </c>
      <c r="AL57" s="316"/>
      <c r="AM57" s="324">
        <v>3421658</v>
      </c>
      <c r="AN57" s="325">
        <v>86147</v>
      </c>
      <c r="AO57" s="326">
        <v>-46.2</v>
      </c>
      <c r="AP57" s="327">
        <v>68410</v>
      </c>
      <c r="AQ57" s="328">
        <v>-1.7</v>
      </c>
      <c r="AR57" s="329">
        <v>-44.5</v>
      </c>
    </row>
    <row r="58" spans="1:44" x14ac:dyDescent="0.15">
      <c r="A58" s="259"/>
      <c r="AK58" s="330"/>
      <c r="AL58" s="331" t="s">
        <v>518</v>
      </c>
      <c r="AM58" s="332">
        <v>2674388</v>
      </c>
      <c r="AN58" s="333">
        <v>67333</v>
      </c>
      <c r="AO58" s="334">
        <v>-4.4000000000000004</v>
      </c>
      <c r="AP58" s="335">
        <v>35086</v>
      </c>
      <c r="AQ58" s="336">
        <v>-3.2</v>
      </c>
      <c r="AR58" s="337">
        <v>-1.2</v>
      </c>
    </row>
    <row r="59" spans="1:44" x14ac:dyDescent="0.15">
      <c r="A59" s="259"/>
      <c r="AK59" s="315" t="s">
        <v>522</v>
      </c>
      <c r="AL59" s="316"/>
      <c r="AM59" s="324">
        <v>6549819</v>
      </c>
      <c r="AN59" s="325">
        <v>165062</v>
      </c>
      <c r="AO59" s="326">
        <v>91.6</v>
      </c>
      <c r="AP59" s="327">
        <v>73019</v>
      </c>
      <c r="AQ59" s="328">
        <v>6.7</v>
      </c>
      <c r="AR59" s="329">
        <v>84.9</v>
      </c>
    </row>
    <row r="60" spans="1:44" x14ac:dyDescent="0.15">
      <c r="A60" s="259"/>
      <c r="AK60" s="330"/>
      <c r="AL60" s="331" t="s">
        <v>518</v>
      </c>
      <c r="AM60" s="332">
        <v>4645929</v>
      </c>
      <c r="AN60" s="333">
        <v>117082</v>
      </c>
      <c r="AO60" s="334">
        <v>73.900000000000006</v>
      </c>
      <c r="AP60" s="335">
        <v>39427</v>
      </c>
      <c r="AQ60" s="336">
        <v>12.4</v>
      </c>
      <c r="AR60" s="337">
        <v>61.5</v>
      </c>
    </row>
    <row r="61" spans="1:44" x14ac:dyDescent="0.15">
      <c r="A61" s="259"/>
      <c r="AK61" s="315" t="s">
        <v>523</v>
      </c>
      <c r="AL61" s="338"/>
      <c r="AM61" s="324">
        <v>4170254</v>
      </c>
      <c r="AN61" s="325">
        <v>104598</v>
      </c>
      <c r="AO61" s="326">
        <v>39.9</v>
      </c>
      <c r="AP61" s="327">
        <v>72392</v>
      </c>
      <c r="AQ61" s="339">
        <v>1.1000000000000001</v>
      </c>
      <c r="AR61" s="329">
        <v>38.799999999999997</v>
      </c>
    </row>
    <row r="62" spans="1:44" x14ac:dyDescent="0.15">
      <c r="A62" s="259"/>
      <c r="AK62" s="330"/>
      <c r="AL62" s="331" t="s">
        <v>518</v>
      </c>
      <c r="AM62" s="332">
        <v>2530616</v>
      </c>
      <c r="AN62" s="333">
        <v>63506</v>
      </c>
      <c r="AO62" s="334">
        <v>30.6</v>
      </c>
      <c r="AP62" s="335">
        <v>38817</v>
      </c>
      <c r="AQ62" s="336">
        <v>0.7</v>
      </c>
      <c r="AR62" s="337">
        <v>29.9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uwIRbKCqLvoLhg34T60o9rnNu5JUQJV/i/ZdyWnj7/gYGRsnRyDEYBsmeEu15OT0EtmiDpuwkj4JY7csSw26A==" saltValue="3RmkX/Q8ux5HxJSMtZZ6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election activeCell="AF99" sqref="AF99"/>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979IfEgr2q1mlW3ZyuC1QMc5SpsO8ZP4eAnkbNMUWHjt2dcEFsuiI5jOHm++bbM4VB0p9WEs3r/mSMv58xXZmg==" saltValue="fuXR6Ro9Mcceau3Ngy2R9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1GSvVTJp3/M4hCJGqwy0M+4d5Sq4s/Fb70wunK9hyY/NLgfRJBAEVFTEeh7r21YD9b5+g7PLMqgUJu5zYYJtlQ==" saltValue="KeRzBqjOs7bpAhZpytB/V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F47" sqref="F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48.49</v>
      </c>
      <c r="G47" s="12">
        <v>50.07</v>
      </c>
      <c r="H47" s="12">
        <v>50.2</v>
      </c>
      <c r="I47" s="12">
        <v>51.77</v>
      </c>
      <c r="J47" s="13">
        <v>48.54</v>
      </c>
    </row>
    <row r="48" spans="2:10" ht="57.75" customHeight="1" x14ac:dyDescent="0.15">
      <c r="B48" s="14"/>
      <c r="C48" s="1128" t="s">
        <v>4</v>
      </c>
      <c r="D48" s="1128"/>
      <c r="E48" s="1129"/>
      <c r="F48" s="15">
        <v>3.81</v>
      </c>
      <c r="G48" s="16">
        <v>5.13</v>
      </c>
      <c r="H48" s="16">
        <v>4.49</v>
      </c>
      <c r="I48" s="16">
        <v>3.63</v>
      </c>
      <c r="J48" s="17">
        <v>3.18</v>
      </c>
    </row>
    <row r="49" spans="2:10" ht="57.75" customHeight="1" thickBot="1" x14ac:dyDescent="0.2">
      <c r="B49" s="18"/>
      <c r="C49" s="1130" t="s">
        <v>5</v>
      </c>
      <c r="D49" s="1130"/>
      <c r="E49" s="1131"/>
      <c r="F49" s="19" t="s">
        <v>530</v>
      </c>
      <c r="G49" s="20">
        <v>1.46</v>
      </c>
      <c r="H49" s="20" t="s">
        <v>531</v>
      </c>
      <c r="I49" s="20" t="s">
        <v>532</v>
      </c>
      <c r="J49" s="21" t="s">
        <v>533</v>
      </c>
    </row>
    <row r="50" spans="2:10" x14ac:dyDescent="0.15"/>
  </sheetData>
  <sheetProtection algorithmName="SHA-512" hashValue="8aZZnTyNSOpfa8q3hvpQ0+9ZGpwOUef/Z09hQl1E+5jyjrjRdlg1zrOqFpZzOgLAAiFBNRF9X6u68FpBIixRkQ==" saltValue="pLa7uOkB4IvsgdknbUbp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dcterms:created xsi:type="dcterms:W3CDTF">2025-02-19T03:40:17Z</dcterms:created>
  <dcterms:modified xsi:type="dcterms:W3CDTF">2025-03-21T08:06:24Z</dcterms:modified>
  <cp:category/>
</cp:coreProperties>
</file>