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10.96.254.205\share\財務課\01_財政係\13-財政状況資料集\令和５年度\250303_【照会：3／17（月）〆】令和５年度財政状況資料集の作成及び提出について\"/>
    </mc:Choice>
  </mc:AlternateContent>
  <xr:revisionPtr revIDLastSave="0" documentId="13_ncr:1_{6FDC305C-9C83-4272-99B6-5CCF78DA75F8}" xr6:coauthVersionLast="47" xr6:coauthVersionMax="47" xr10:uidLastSave="{00000000-0000-0000-0000-000000000000}"/>
  <bookViews>
    <workbookView xWindow="-22560" yWindow="864" windowWidth="21600" windowHeight="112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W34" i="10"/>
  <c r="BW35" i="10" s="1"/>
  <c r="BW36" i="10" s="1"/>
  <c r="BW37" i="10" s="1"/>
  <c r="BW38" i="10" s="1"/>
  <c r="BW39" i="10" s="1"/>
  <c r="BE34" i="10"/>
  <c r="U34" i="10"/>
  <c r="U35" i="10" s="1"/>
  <c r="U36" i="10" s="1"/>
  <c r="U37" i="10" s="1"/>
  <c r="U38"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<sst xmlns="http://schemas.openxmlformats.org/spreadsheetml/2006/main" count="1058" uniqueCount="560">
  <si>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</si>
  <si>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</si>
  <si>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</si>
  <si>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</si>
  <si>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</si>
  <si>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</si>
  <si>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</si>
  <si>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</si>
  <si>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</si>
  <si>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</si>
  <si>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</si>
  <si>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</si>
  <si>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</si>
  <si>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</si>
  <si>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</si>
  <si>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</si>
  <si>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</si>
  <si>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</si>
  <si>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</si>
  <si>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</si>
  <si>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</si>
  <si>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</si>
  <si>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</si>
  <si>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</si>
  <si>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</si>
  <si>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</si>
  <si>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</si>
  <si>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</si>
  <si>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</si>
  <si>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</si>
  <si>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</si>
  <si>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</si>
  <si>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</si>
  <si>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</si>
  <si>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</si>
  <si>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</si>
  <si>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</si>
  <si>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</si>
  <si>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</si>
  <si>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</si>
  <si>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</si>
  <si>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</si>
  <si>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</si>
  <si>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</si>
  <si>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</si>
  <si>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</si>
  <si>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</si>
  <si>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</si>
  <si>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</si>
  <si>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</si>
  <si>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</si>
  <si>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</si>
  <si>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</si>
  <si>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</si>
  <si>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</si>
  <si>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</si>
  <si>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</si>
  <si>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</si>
  <si>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</si>
  <si>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</si>
  <si>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</si>
  <si>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</si>
  <si>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</si>
  <si>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</si>
  <si>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</si>
  <si>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</si>
  <si>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</si>
  <si>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</si>
  <si>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</si>
  <si>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</si>
  <si>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</si>
  <si>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</si>
  <si>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</si>
  <si>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</si>
  <si>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</si>
  <si>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</si>
  <si>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</si>
  <si>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</si>
  <si>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</si>
  <si>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</si>
  <si>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</si>
  <si>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</si>
  <si>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</si>
  <si>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</si>
  <si>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</si>
  <si>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</si>
  <si>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</si>
  <si>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</si>
  <si>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</si>
  <si>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</si>
  <si>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</si>
  <si>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</si>
  <si>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</si>
  <si>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</si>
  <si>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</si>
  <si>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</si>
  <si>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</si>
  <si>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</si>
  <si>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</si>
  <si>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</si>
  <si>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</si>
  <si>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</si>
  <si>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</si>
  <si>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</si>
  <si>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</si>
  <si>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</si>
  <si>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</si>
  <si>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</si>
  <si>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</si>
  <si>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</si>
  <si>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</si>
  <si>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</si>
  <si>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</si>
  <si>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</si>
  <si>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</si>
  <si>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</si>
  <si>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</si>
  <si>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</si>
  <si>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</si>
  <si>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</si>
  <si>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</si>
  <si>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</si>
  <si>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</si>
  <si>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</si>
  <si>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</si>
  <si>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</si>
  <si>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</si>
  <si>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</si>
  <si>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</si>
  <si>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</si>
  <si>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</si>
  <si>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</si>
  <si>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</si>
  <si>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</si>
  <si>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</si>
  <si>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</si>
  <si>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</si>
  <si>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</si>
  <si>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</si>
  <si>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</si>
  <si>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</si>
  <si>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</si>
  <si>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</si>
  <si>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</si>
  <si>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</si>
  <si>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</si>
  <si>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</si>
  <si>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</si>
  <si>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</si>
  <si>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</si>
  <si>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</si>
  <si>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</si>
  <si>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</si>
  <si>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</si>
  <si>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</si>
  <si>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</si>
  <si>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</si>
  <si>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</si>
  <si>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</si>
  <si>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</si>
  <si>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</si>
  <si>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</si>
  <si>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</si>
  <si>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</si>
  <si>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</si>
  <si>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</si>
  <si>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</si>
  <si>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</si>
  <si>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</si>
  <si>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</si>
  <si>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</si>
  <si>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</si>
  <si>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</si>
  <si>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</si>
  <si>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</si>
  <si>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</si>
  <si>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</si>
  <si>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</si>
  <si>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</si>
  <si>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</si>
  <si>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</si>
  <si>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</si>
  <si>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</si>
  <si>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</si>
  <si>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</si>
  <si>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</si>
  <si>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</si>
  <si>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</si>
  <si>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</si>
  <si>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</si>
  <si>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</si>
  <si>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</si>
  <si>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</si>
  <si>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</si>
  <si>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</si>
  <si>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</si>
  <si>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</si>
  <si>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</si>
  <si>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</si>
  <si>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</si>
  <si>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</si>
  <si>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</si>
  <si>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</si>
  <si>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兵庫県宍粟市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</si>
  <si>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</si>
  <si>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</si>
  <si>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</si>
  <si>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</si>
  <si>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</si>
  <si>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</si>
  <si>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</si>
  <si>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</si>
  <si>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</si>
  <si>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</si>
  <si>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</si>
  <si>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</si>
  <si>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</si>
  <si>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</si>
  <si>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</si>
  <si>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</si>
  <si>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</si>
  <si>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</si>
  <si>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</si>
  <si>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</si>
  <si>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</si>
  <si>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</si>
  <si>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</si>
  <si>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</si>
  <si>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</si>
  <si>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</si>
  <si>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</si>
  <si>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</si>
  <si>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</si>
  <si>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</si>
  <si>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</si>
  <si>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</si>
  <si>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</si>
  <si>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</si>
  <si>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</si>
  <si>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</si>
  <si>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</si>
  <si>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</si>
  <si>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</si>
  <si>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</si>
  <si>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</si>
  <si>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</si>
  <si>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</si>
  <si>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</si>
  <si>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</si>
  <si>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</si>
  <si>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</si>
  <si>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</si>
  <si>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</si>
  <si>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</si>
  <si>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</si>
  <si>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</si>
  <si>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</si>
  <si>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</si>
  <si>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</si>
  <si>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</si>
  <si>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</si>
  <si>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</si>
  <si>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</si>
  <si>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</si>
  <si>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</si>
  <si>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</si>
  <si>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</si>
  <si>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</si>
  <si>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</si>
  <si>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</si>
  <si>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</si>
  <si>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</si>
  <si>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</si>
  <si>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</si>
  <si>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</si>
  <si>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</si>
  <si>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</si>
  <si>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</si>
  <si>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</si>
  <si>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</si>
  <si>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</si>
  <si>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</si>
  <si>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</si>
  <si>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</si>
  <si>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</si>
  <si>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</si>
  <si>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</si>
  <si>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</si>
  <si>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</si>
  <si>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</si>
  <si>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</si>
  <si>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</si>
  <si>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</si>
  <si>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</si>
  <si>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</si>
  <si>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</si>
  <si>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</si>
  <si>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</si>
  <si>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</si>
  <si>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</si>
  <si>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</si>
  <si>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</si>
  <si>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</si>
  <si>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</si>
  <si>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</si>
  <si>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</si>
  <si>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</si>
  <si>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</si>
  <si>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</si>
  <si>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</si>
  <si>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</si>
  <si>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</si>
  <si>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</si>
  <si>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</si>
  <si>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</si>
  <si>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</si>
  <si>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</si>
  <si>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</si>
  <si>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</si>
  <si>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</si>
  <si>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</si>
  <si>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</si>
  <si>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</si>
  <si>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</si>
  <si>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</si>
  <si>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</si>
  <si>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</si>
  <si>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</si>
  <si>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</si>
  <si>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</si>
  <si>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</si>
  <si>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</si>
  <si>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</si>
  <si>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</si>
  <si>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</si>
  <si>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</si>
  <si>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</si>
  <si>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</si>
  <si>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</si>
  <si>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</si>
  <si>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</si>
  <si>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</si>
  <si>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</si>
  <si>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</si>
  <si>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</si>
  <si>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</si>
  <si>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</si>
  <si>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</si>
  <si>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</si>
  <si>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</si>
  <si>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</si>
  <si>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</si>
  <si>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</si>
  <si>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</si>
  <si>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兵庫県宍粟市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</si>
  <si>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</si>
  <si>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</si>
  <si>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</si>
  <si>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</si>
  <si>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</si>
  <si>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</si>
  <si>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</si>
  <si>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</si>
  <si>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</si>
  <si>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</si>
  <si>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</si>
  <si>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</si>
  <si>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</si>
  <si>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</si>
  <si>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</si>
  <si>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</si>
  <si>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</si>
  <si>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</si>
  <si>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</si>
  <si>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</si>
  <si>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</si>
  <si>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</si>
  <si>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</si>
  <si>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</si>
  <si>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</si>
  <si>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</si>
  <si>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</si>
  <si>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</si>
  <si>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</si>
  <si>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</si>
  <si>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</si>
  <si>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</si>
  <si>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</si>
  <si>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</si>
  <si>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</si>
  <si>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後期高齢者医療事業特別会計</t>
    <phoneticPr fontId="5"/>
  </si>
  <si>
    <t>介護保険事業特別会計</t>
    <phoneticPr fontId="5"/>
  </si>
  <si>
    <t>訪問看護事業特別会計</t>
    <phoneticPr fontId="5"/>
  </si>
  <si>
    <t>水道事業特別会計</t>
    <phoneticPr fontId="5"/>
  </si>
  <si>
    <t>下水道事業特別会計</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</si>
  <si>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</si>
  <si>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</si>
  <si>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</si>
  <si>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</si>
  <si>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</si>
  <si>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</si>
  <si>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</si>
  <si>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</si>
  <si>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</si>
  <si>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</si>
  <si>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</si>
  <si>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</si>
  <si>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</si>
  <si>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</si>
  <si>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</si>
  <si>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</si>
  <si>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</si>
  <si>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</si>
  <si>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</si>
  <si>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</si>
  <si>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</si>
  <si>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</si>
  <si>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</si>
  <si>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</si>
  <si>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</si>
  <si>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</si>
  <si>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</si>
  <si>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</si>
  <si>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</si>
  <si>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</si>
  <si>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</si>
  <si>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</si>
  <si>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</si>
  <si>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</si>
  <si>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</si>
  <si>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</si>
  <si>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</si>
  <si>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</si>
  <si>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</si>
  <si>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</si>
  <si>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</si>
  <si>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</si>
  <si>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</si>
  <si>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</si>
  <si>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</si>
  <si>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</si>
  <si>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</si>
  <si>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</si>
  <si>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</si>
  <si>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</si>
  <si>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</si>
  <si>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</si>
  <si>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</si>
  <si>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</si>
  <si>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</si>
  <si>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</si>
  <si>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</si>
  <si>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</si>
  <si>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</si>
  <si>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</si>
  <si>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</si>
  <si>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</si>
  <si>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</si>
  <si>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</si>
  <si>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</si>
  <si>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</si>
  <si>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</si>
  <si>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</si>
  <si>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</si>
  <si>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</si>
  <si>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</si>
  <si>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</si>
  <si>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</si>
  <si>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</si>
  <si>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</si>
  <si>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</si>
  <si>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</si>
  <si>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</si>
  <si>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</si>
  <si>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</si>
  <si>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</si>
  <si>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</si>
  <si>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</si>
  <si>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</si>
  <si>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</si>
  <si>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</si>
  <si>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</si>
  <si>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</si>
  <si>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</si>
  <si>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</si>
  <si>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</si>
  <si>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</si>
  <si>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</si>
  <si>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</si>
  <si>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</si>
  <si>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</si>
  <si>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</si>
  <si>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</si>
  <si>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</si>
  <si>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</si>
  <si>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</si>
  <si>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</si>
  <si>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</si>
  <si>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</si>
  <si>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</si>
  <si>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</si>
  <si>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</si>
  <si>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</si>
  <si>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</si>
  <si>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</si>
  <si>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</si>
  <si>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</si>
  <si>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</si>
  <si>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</si>
  <si>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</si>
  <si>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</si>
  <si>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</si>
  <si>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</si>
  <si>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</si>
  <si>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</si>
  <si>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</si>
  <si>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</si>
  <si>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</si>
  <si>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</si>
  <si>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</si>
  <si>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</si>
  <si>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</si>
  <si>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</si>
  <si>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</si>
  <si>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</si>
  <si>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</si>
  <si>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</si>
  <si>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</si>
  <si>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</si>
  <si>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</si>
  <si>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</si>
  <si>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0.09</t>
  </si>
  <si>
    <t>病院事業特別会計</t>
  </si>
  <si>
    <t>一般会計</t>
  </si>
  <si>
    <t>水道事業特別会計</t>
  </si>
  <si>
    <t>介護保険事業特別会計</t>
  </si>
  <si>
    <t>下水道事業特別会計</t>
  </si>
  <si>
    <t>後期高齢者医療事業特別会計</t>
  </si>
  <si>
    <t>国民健康保険事業特別会計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</si>
  <si>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</si>
  <si>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</si>
  <si>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</si>
  <si>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</si>
  <si>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</si>
  <si>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</si>
  <si>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</si>
  <si>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</si>
  <si>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5"/>
  </si>
  <si>
    <t>公共施設等整備基金</t>
    <rPh sb="0" eb="5">
      <t>コウキョウシセツトウ</t>
    </rPh>
    <rPh sb="5" eb="9">
      <t>セイビキキン</t>
    </rPh>
    <phoneticPr fontId="2"/>
  </si>
  <si>
    <t>地域福祉基金</t>
    <rPh sb="0" eb="4">
      <t>チイキフクシ</t>
    </rPh>
    <rPh sb="4" eb="6">
      <t>キキン</t>
    </rPh>
    <phoneticPr fontId="2"/>
  </si>
  <si>
    <t>森林文化創造基金</t>
    <rPh sb="0" eb="2">
      <t>シンリン</t>
    </rPh>
    <rPh sb="2" eb="4">
      <t>ブンカ</t>
    </rPh>
    <rPh sb="4" eb="6">
      <t>ソウゾウ</t>
    </rPh>
    <rPh sb="6" eb="8">
      <t>キキン</t>
    </rPh>
    <phoneticPr fontId="2"/>
  </si>
  <si>
    <t>ブナ基金</t>
    <rPh sb="2" eb="4">
      <t>キキン</t>
    </rPh>
    <phoneticPr fontId="2"/>
  </si>
  <si>
    <t>にしはりま環境事務組合</t>
    <rPh sb="5" eb="7">
      <t>カンキョウ</t>
    </rPh>
    <rPh sb="7" eb="11">
      <t>ジムクミアイ</t>
    </rPh>
    <phoneticPr fontId="2"/>
  </si>
  <si>
    <t>-</t>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</si>
  <si>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</si>
  <si>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</si>
  <si>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チョウ</t>
    </rPh>
    <rPh sb="4" eb="8">
      <t>ギカイギイン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</si>
  <si>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2">
      <t>コウイキ</t>
    </rPh>
    <rPh sb="12" eb="14">
      <t>レンゴウ</t>
    </rPh>
    <rPh sb="15" eb="19">
      <t>イッパンカイケイ</t>
    </rPh>
    <phoneticPr fontId="2"/>
  </si>
  <si>
    <t>兵庫県後期高齢者医療広域連合（特別会計）</t>
    <rPh sb="0" eb="3">
      <t>ヒョウゴケン</t>
    </rPh>
    <rPh sb="3" eb="8">
      <t>コウキコウレイシャ</t>
    </rPh>
    <rPh sb="8" eb="10">
      <t>イリョウ</t>
    </rPh>
    <rPh sb="10" eb="12">
      <t>コウイキ</t>
    </rPh>
    <rPh sb="12" eb="14">
      <t>レンゴウ</t>
    </rPh>
    <rPh sb="15" eb="17">
      <t>トクベツ</t>
    </rPh>
    <rPh sb="17" eb="19">
      <t>カイケイ</t>
    </rPh>
    <phoneticPr fontId="2"/>
  </si>
  <si>
    <t>法適用企業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</si>
</sst>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9F8A-4CD0-B717-B96B7C9079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75186</c:v>
                </c:pt>
                <c:pt idx="1">
                  <c:v>61321</c:v>
                </c:pt>
                <c:pt idx="2">
                  <c:v>55919</c:v>
                </c:pt>
                <c:pt idx="3">
                  <c:v>59733</c:v>
                </c:pt>
                <c:pt idx="4">
                  <c:v>57205</c:v>
                </c:pt>
              </c:numCache>
            </c:numRef>
          </c:val>
          <c:smooth val="0"/>
          <c:extLst>
            <c:ext xmlns:c16="http://schemas.microsoft.com/office/drawing/2014/chart" uri="{C3380CC4-5D6E-409C-BE32-E72D297353CC}">
              <c16:uniqueId val="{00000001-9F8A-4CD0-B717-B96B7C9079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4.0599999999999996</c:v>
                </c:pt>
                <c:pt idx="1">
                  <c:v>5.63</c:v>
                </c:pt>
                <c:pt idx="2">
                  <c:v>5.43</c:v>
                </c:pt>
                <c:pt idx="3">
                  <c:v>5.25</c:v>
                </c:pt>
                <c:pt idx="4">
                  <c:v>5.51</c:v>
                </c:pt>
              </c:numCache>
            </c:numRef>
          </c:val>
          <c:extLst>
            <c:ext xmlns:c16="http://schemas.microsoft.com/office/drawing/2014/chart" uri="{C3380CC4-5D6E-409C-BE32-E72D297353CC}">
              <c16:uniqueId val="{00000000-E4E1-49DC-A898-8B8D3C6B41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18.420000000000002</c:v>
                </c:pt>
                <c:pt idx="1">
                  <c:v>19.23</c:v>
                </c:pt>
                <c:pt idx="2">
                  <c:v>18.940000000000001</c:v>
                </c:pt>
                <c:pt idx="3">
                  <c:v>20.32</c:v>
                </c:pt>
                <c:pt idx="4">
                  <c:v>20.54</c:v>
                </c:pt>
              </c:numCache>
            </c:numRef>
          </c:val>
          <c:extLst>
            <c:ext xmlns:c16="http://schemas.microsoft.com/office/drawing/2014/chart" uri="{C3380CC4-5D6E-409C-BE32-E72D297353CC}">
              <c16:uniqueId val="{00000001-E4E1-49DC-A898-8B8D3C6B41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8.68</c:v>
                </c:pt>
                <c:pt idx="2">
                  <c:v>7.9</c:v>
                </c:pt>
                <c:pt idx="3">
                  <c:v>4.13</c:v>
                </c:pt>
                <c:pt idx="4">
                  <c:v>5.39</c:v>
                </c:pt>
              </c:numCache>
            </c:numRef>
          </c:val>
          <c:smooth val="0"/>
          <c:extLst>
            <c:ext xmlns:c16="http://schemas.microsoft.com/office/drawing/2014/chart" uri="{C3380CC4-5D6E-409C-BE32-E72D297353CC}">
              <c16:uniqueId val="{00000002-E4E1-49DC-A898-8B8D3C6B41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549-437F-840E-E4FB27F703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49-437F-840E-E4FB27F70391}"/>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49-437F-840E-E4FB27F7039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0.16</c:v>
                </c:pt>
                <c:pt idx="4">
                  <c:v>#N/A</c:v>
                </c:pt>
                <c:pt idx="5">
                  <c:v>0.2</c:v>
                </c:pt>
                <c:pt idx="6">
                  <c:v>#N/A</c:v>
                </c:pt>
                <c:pt idx="7">
                  <c:v>0.24</c:v>
                </c:pt>
                <c:pt idx="8">
                  <c:v>#N/A</c:v>
                </c:pt>
                <c:pt idx="9">
                  <c:v>0.01</c:v>
                </c:pt>
              </c:numCache>
            </c:numRef>
          </c:val>
          <c:extLst>
            <c:ext xmlns:c16="http://schemas.microsoft.com/office/drawing/2014/chart" uri="{C3380CC4-5D6E-409C-BE32-E72D297353CC}">
              <c16:uniqueId val="{00000003-C549-437F-840E-E4FB27F7039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4-C549-437F-840E-E4FB27F7039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5-C549-437F-840E-E4FB27F7039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0.54</c:v>
                </c:pt>
                <c:pt idx="4">
                  <c:v>#N/A</c:v>
                </c:pt>
                <c:pt idx="5">
                  <c:v>0.56999999999999995</c:v>
                </c:pt>
                <c:pt idx="6">
                  <c:v>#N/A</c:v>
                </c:pt>
                <c:pt idx="7">
                  <c:v>1.1100000000000001</c:v>
                </c:pt>
                <c:pt idx="8">
                  <c:v>#N/A</c:v>
                </c:pt>
                <c:pt idx="9">
                  <c:v>0.87</c:v>
                </c:pt>
              </c:numCache>
            </c:numRef>
          </c:val>
          <c:extLst>
            <c:ext xmlns:c16="http://schemas.microsoft.com/office/drawing/2014/chart" uri="{C3380CC4-5D6E-409C-BE32-E72D297353CC}">
              <c16:uniqueId val="{00000006-C549-437F-840E-E4FB27F7039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3.92</c:v>
                </c:pt>
                <c:pt idx="2">
                  <c:v>#N/A</c:v>
                </c:pt>
                <c:pt idx="3">
                  <c:v>5.48</c:v>
                </c:pt>
                <c:pt idx="4">
                  <c:v>#N/A</c:v>
                </c:pt>
                <c:pt idx="5">
                  <c:v>4.59</c:v>
                </c:pt>
                <c:pt idx="6">
                  <c:v>#N/A</c:v>
                </c:pt>
                <c:pt idx="7">
                  <c:v>3.85</c:v>
                </c:pt>
                <c:pt idx="8">
                  <c:v>#N/A</c:v>
                </c:pt>
                <c:pt idx="9">
                  <c:v>2.84</c:v>
                </c:pt>
              </c:numCache>
            </c:numRef>
          </c:val>
          <c:extLst>
            <c:ext xmlns:c16="http://schemas.microsoft.com/office/drawing/2014/chart" uri="{C3380CC4-5D6E-409C-BE32-E72D297353CC}">
              <c16:uniqueId val="{00000007-C549-437F-840E-E4FB27F703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4.0599999999999996</c:v>
                </c:pt>
                <c:pt idx="2">
                  <c:v>#N/A</c:v>
                </c:pt>
                <c:pt idx="3">
                  <c:v>5.63</c:v>
                </c:pt>
                <c:pt idx="4">
                  <c:v>#N/A</c:v>
                </c:pt>
                <c:pt idx="5">
                  <c:v>5.43</c:v>
                </c:pt>
                <c:pt idx="6">
                  <c:v>#N/A</c:v>
                </c:pt>
                <c:pt idx="7">
                  <c:v>5.24</c:v>
                </c:pt>
                <c:pt idx="8">
                  <c:v>#N/A</c:v>
                </c:pt>
                <c:pt idx="9">
                  <c:v>5.5</c:v>
                </c:pt>
              </c:numCache>
            </c:numRef>
          </c:val>
          <c:extLst>
            <c:ext xmlns:c16="http://schemas.microsoft.com/office/drawing/2014/chart" uri="{C3380CC4-5D6E-409C-BE32-E72D297353CC}">
              <c16:uniqueId val="{00000008-C549-437F-840E-E4FB27F70391}"/>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2.6</c:v>
                </c:pt>
                <c:pt idx="4">
                  <c:v>#N/A</c:v>
                </c:pt>
                <c:pt idx="5">
                  <c:v>10.6</c:v>
                </c:pt>
                <c:pt idx="6">
                  <c:v>#N/A</c:v>
                </c:pt>
                <c:pt idx="7">
                  <c:v>15.95</c:v>
                </c:pt>
                <c:pt idx="8">
                  <c:v>#N/A</c:v>
                </c:pt>
                <c:pt idx="9">
                  <c:v>15.23</c:v>
                </c:pt>
              </c:numCache>
            </c:numRef>
          </c:val>
          <c:extLst>
            <c:ext xmlns:c16="http://schemas.microsoft.com/office/drawing/2014/chart" uri="{C3380CC4-5D6E-409C-BE32-E72D297353CC}">
              <c16:uniqueId val="{00000009-C549-437F-840E-E4FB27F703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3645</c:v>
                </c:pt>
                <c:pt idx="5">
                  <c:v>3437</c:v>
                </c:pt>
                <c:pt idx="8">
                  <c:v>3392</c:v>
                </c:pt>
                <c:pt idx="11">
                  <c:v>3378</c:v>
                </c:pt>
                <c:pt idx="14">
                  <c:v>3421</c:v>
                </c:pt>
              </c:numCache>
            </c:numRef>
          </c:val>
          <c:extLst>
            <c:ext xmlns:c16="http://schemas.microsoft.com/office/drawing/2014/chart" uri="{C3380CC4-5D6E-409C-BE32-E72D297353CC}">
              <c16:uniqueId val="{00000000-129B-459A-8BF9-C58F94624B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1-129B-459A-8BF9-C58F94624B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9B-459A-8BF9-C58F94624B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213</c:v>
                </c:pt>
                <c:pt idx="3">
                  <c:v>226</c:v>
                </c:pt>
                <c:pt idx="6">
                  <c:v>225</c:v>
                </c:pt>
                <c:pt idx="9">
                  <c:v>224</c:v>
                </c:pt>
                <c:pt idx="12">
                  <c:v>223</c:v>
                </c:pt>
              </c:numCache>
            </c:numRef>
          </c:val>
          <c:extLst>
            <c:ext xmlns:c16="http://schemas.microsoft.com/office/drawing/2014/chart" uri="{C3380CC4-5D6E-409C-BE32-E72D297353CC}">
              <c16:uniqueId val="{00000003-129B-459A-8BF9-C58F94624B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1826</c:v>
                </c:pt>
                <c:pt idx="3">
                  <c:v>1387</c:v>
                </c:pt>
                <c:pt idx="6">
                  <c:v>1588</c:v>
                </c:pt>
                <c:pt idx="9">
                  <c:v>1621</c:v>
                </c:pt>
                <c:pt idx="12">
                  <c:v>1632</c:v>
                </c:pt>
              </c:numCache>
            </c:numRef>
          </c:val>
          <c:extLst>
            <c:ext xmlns:c16="http://schemas.microsoft.com/office/drawing/2014/chart" uri="{C3380CC4-5D6E-409C-BE32-E72D297353CC}">
              <c16:uniqueId val="{00000004-129B-459A-8BF9-C58F94624B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B-459A-8BF9-C58F94624B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B-459A-8BF9-C58F94624B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2601</c:v>
                </c:pt>
                <c:pt idx="3">
                  <c:v>2492</c:v>
                </c:pt>
                <c:pt idx="6">
                  <c:v>2323</c:v>
                </c:pt>
                <c:pt idx="9">
                  <c:v>2402</c:v>
                </c:pt>
                <c:pt idx="12">
                  <c:v>2372</c:v>
                </c:pt>
              </c:numCache>
            </c:numRef>
          </c:val>
          <c:extLst>
            <c:ext xmlns:c16="http://schemas.microsoft.com/office/drawing/2014/chart" uri="{C3380CC4-5D6E-409C-BE32-E72D297353CC}">
              <c16:uniqueId val="{00000007-129B-459A-8BF9-C58F94624B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996</c:v>
                </c:pt>
                <c:pt idx="2">
                  <c:v>#N/A</c:v>
                </c:pt>
                <c:pt idx="3">
                  <c:v>#N/A</c:v>
                </c:pt>
                <c:pt idx="4">
                  <c:v>669</c:v>
                </c:pt>
                <c:pt idx="5">
                  <c:v>#N/A</c:v>
                </c:pt>
                <c:pt idx="6">
                  <c:v>#N/A</c:v>
                </c:pt>
                <c:pt idx="7">
                  <c:v>745</c:v>
                </c:pt>
                <c:pt idx="8">
                  <c:v>#N/A</c:v>
                </c:pt>
                <c:pt idx="9">
                  <c:v>#N/A</c:v>
                </c:pt>
                <c:pt idx="10">
                  <c:v>871</c:v>
                </c:pt>
                <c:pt idx="11">
                  <c:v>#N/A</c:v>
                </c:pt>
                <c:pt idx="12">
                  <c:v>#N/A</c:v>
                </c:pt>
                <c:pt idx="13">
                  <c:v>808</c:v>
                </c:pt>
                <c:pt idx="14">
                  <c:v>#N/A</c:v>
                </c:pt>
              </c:numCache>
            </c:numRef>
          </c:val>
          <c:smooth val="0"/>
          <c:extLst>
            <c:ext xmlns:c16="http://schemas.microsoft.com/office/drawing/2014/chart" uri="{C3380CC4-5D6E-409C-BE32-E72D297353CC}">
              <c16:uniqueId val="{00000008-129B-459A-8BF9-C58F94624B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36186</c:v>
                </c:pt>
                <c:pt idx="5">
                  <c:v>35767</c:v>
                </c:pt>
                <c:pt idx="8">
                  <c:v>34405</c:v>
                </c:pt>
                <c:pt idx="11">
                  <c:v>32793</c:v>
                </c:pt>
                <c:pt idx="14">
                  <c:v>30996</c:v>
                </c:pt>
              </c:numCache>
            </c:numRef>
          </c:val>
          <c:extLst>
            <c:ext xmlns:c16="http://schemas.microsoft.com/office/drawing/2014/chart" uri="{C3380CC4-5D6E-409C-BE32-E72D297353CC}">
              <c16:uniqueId val="{00000000-B95D-43C1-A0AE-2145444791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571</c:v>
                </c:pt>
                <c:pt idx="5">
                  <c:v>490</c:v>
                </c:pt>
                <c:pt idx="8">
                  <c:v>512</c:v>
                </c:pt>
                <c:pt idx="11">
                  <c:v>533</c:v>
                </c:pt>
                <c:pt idx="14">
                  <c:v>503</c:v>
                </c:pt>
              </c:numCache>
            </c:numRef>
          </c:val>
          <c:extLst>
            <c:ext xmlns:c16="http://schemas.microsoft.com/office/drawing/2014/chart" uri="{C3380CC4-5D6E-409C-BE32-E72D297353CC}">
              <c16:uniqueId val="{00000001-B95D-43C1-A0AE-2145444791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5628</c:v>
                </c:pt>
                <c:pt idx="5">
                  <c:v>5940</c:v>
                </c:pt>
                <c:pt idx="8">
                  <c:v>6231</c:v>
                </c:pt>
                <c:pt idx="11">
                  <c:v>6494</c:v>
                </c:pt>
                <c:pt idx="14">
                  <c:v>6744</c:v>
                </c:pt>
              </c:numCache>
            </c:numRef>
          </c:val>
          <c:extLst>
            <c:ext xmlns:c16="http://schemas.microsoft.com/office/drawing/2014/chart" uri="{C3380CC4-5D6E-409C-BE32-E72D297353CC}">
              <c16:uniqueId val="{00000002-B95D-43C1-A0AE-2145444791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5D-43C1-A0AE-2145444791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5D-43C1-A0AE-2145444791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D-43C1-A0AE-2145444791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2720</c:v>
                </c:pt>
                <c:pt idx="3">
                  <c:v>2778</c:v>
                </c:pt>
                <c:pt idx="6">
                  <c:v>2729</c:v>
                </c:pt>
                <c:pt idx="9">
                  <c:v>2721</c:v>
                </c:pt>
                <c:pt idx="12">
                  <c:v>2704</c:v>
                </c:pt>
              </c:numCache>
            </c:numRef>
          </c:val>
          <c:extLst>
            <c:ext xmlns:c16="http://schemas.microsoft.com/office/drawing/2014/chart" uri="{C3380CC4-5D6E-409C-BE32-E72D297353CC}">
              <c16:uniqueId val="{00000006-B95D-43C1-A0AE-2145444791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1443</c:v>
                </c:pt>
                <c:pt idx="3">
                  <c:v>1323</c:v>
                </c:pt>
                <c:pt idx="6">
                  <c:v>1116</c:v>
                </c:pt>
                <c:pt idx="9">
                  <c:v>904</c:v>
                </c:pt>
                <c:pt idx="12">
                  <c:v>689</c:v>
                </c:pt>
              </c:numCache>
            </c:numRef>
          </c:val>
          <c:extLst>
            <c:ext xmlns:c16="http://schemas.microsoft.com/office/drawing/2014/chart" uri="{C3380CC4-5D6E-409C-BE32-E72D297353CC}">
              <c16:uniqueId val="{00000007-B95D-43C1-A0AE-2145444791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20252</c:v>
                </c:pt>
                <c:pt idx="3">
                  <c:v>17444</c:v>
                </c:pt>
                <c:pt idx="6">
                  <c:v>16020</c:v>
                </c:pt>
                <c:pt idx="9">
                  <c:v>15666</c:v>
                </c:pt>
                <c:pt idx="12">
                  <c:v>14413</c:v>
                </c:pt>
              </c:numCache>
            </c:numRef>
          </c:val>
          <c:extLst>
            <c:ext xmlns:c16="http://schemas.microsoft.com/office/drawing/2014/chart" uri="{C3380CC4-5D6E-409C-BE32-E72D297353CC}">
              <c16:uniqueId val="{00000008-B95D-43C1-A0AE-2145444791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5D-43C1-A0AE-2145444791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31076</c:v>
                </c:pt>
                <c:pt idx="3">
                  <c:v>30309</c:v>
                </c:pt>
                <c:pt idx="6">
                  <c:v>29015</c:v>
                </c:pt>
                <c:pt idx="9">
                  <c:v>27952</c:v>
                </c:pt>
                <c:pt idx="12">
                  <c:v>26679</c:v>
                </c:pt>
              </c:numCache>
            </c:numRef>
          </c:val>
          <c:extLst>
            <c:ext xmlns:c16="http://schemas.microsoft.com/office/drawing/2014/chart" uri="{C3380CC4-5D6E-409C-BE32-E72D297353CC}">
              <c16:uniqueId val="{0000000A-B95D-43C1-A0AE-2145444791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13106</c:v>
                </c:pt>
                <c:pt idx="2">
                  <c:v>#N/A</c:v>
                </c:pt>
                <c:pt idx="3">
                  <c:v>#N/A</c:v>
                </c:pt>
                <c:pt idx="4">
                  <c:v>9656</c:v>
                </c:pt>
                <c:pt idx="5">
                  <c:v>#N/A</c:v>
                </c:pt>
                <c:pt idx="6">
                  <c:v>#N/A</c:v>
                </c:pt>
                <c:pt idx="7">
                  <c:v>7732</c:v>
                </c:pt>
                <c:pt idx="8">
                  <c:v>#N/A</c:v>
                </c:pt>
                <c:pt idx="9">
                  <c:v>#N/A</c:v>
                </c:pt>
                <c:pt idx="10">
                  <c:v>7423</c:v>
                </c:pt>
                <c:pt idx="11">
                  <c:v>#N/A</c:v>
                </c:pt>
                <c:pt idx="12">
                  <c:v>#N/A</c:v>
                </c:pt>
                <c:pt idx="13">
                  <c:v>6241</c:v>
                </c:pt>
                <c:pt idx="14">
                  <c:v>#N/A</c:v>
                </c:pt>
              </c:numCache>
            </c:numRef>
          </c:val>
          <c:smooth val="0"/>
          <c:extLst>
            <c:ext xmlns:c16="http://schemas.microsoft.com/office/drawing/2014/chart" uri="{C3380CC4-5D6E-409C-BE32-E72D297353CC}">
              <c16:uniqueId val="{0000000B-B95D-43C1-A0AE-2145444791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2871</c:v>
                </c:pt>
                <c:pt idx="1">
                  <c:v>2974</c:v>
                </c:pt>
                <c:pt idx="2">
                  <c:v>3026</c:v>
                </c:pt>
              </c:numCache>
            </c:numRef>
          </c:val>
          <c:extLst>
            <c:ext xmlns:c16="http://schemas.microsoft.com/office/drawing/2014/chart" uri="{C3380CC4-5D6E-409C-BE32-E72D297353CC}">
              <c16:uniqueId val="{00000000-FB7A-42CF-81BF-FCB9E7E2A8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187</c:v>
                </c:pt>
                <c:pt idx="1">
                  <c:v>179</c:v>
                </c:pt>
                <c:pt idx="2">
                  <c:v>256</c:v>
                </c:pt>
              </c:numCache>
            </c:numRef>
          </c:val>
          <c:extLst>
            <c:ext xmlns:c16="http://schemas.microsoft.com/office/drawing/2014/chart" uri="{C3380CC4-5D6E-409C-BE32-E72D297353CC}">
              <c16:uniqueId val="{00000001-FB7A-42CF-81BF-FCB9E7E2A8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4376</c:v>
                </c:pt>
                <c:pt idx="1">
                  <c:v>4594</c:v>
                </c:pt>
                <c:pt idx="2">
                  <c:v>4594</c:v>
                </c:pt>
              </c:numCache>
            </c:numRef>
          </c:val>
          <c:extLst>
            <c:ext xmlns:c16="http://schemas.microsoft.com/office/drawing/2014/chart" uri="{C3380CC4-5D6E-409C-BE32-E72D297353CC}">
              <c16:uniqueId val="{00000002-FB7A-42CF-81BF-FCB9E7E2A8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年度の実質公債比率は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％で、公営企業債の元利償還金の繰入金の増加により、前年度比で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％悪化しているものの、単年度では普通交付税の増加に伴い、標準財政規模が増加していることに加え、繰上償還による元利償還金の減少により前年度より減少している。</a:t>
          </a:r>
        </a:p>
        <a:p>
          <a:r>
            <a:rPr kumimoji="1" lang="ja-JP" altLang="en-US" sz="1400">
              <a:latin typeface="ＭＳ ゴシック" pitchFamily="49" charset="-128"/>
              <a:ea typeface="ＭＳ ゴシック" pitchFamily="49" charset="-128"/>
            </a:rPr>
            <a:t>　道路の新設改良・維持補修や学校施設の長寿命化などの大型事業が予定されているため、引き続き起債の発行抑制、交付税算入率の高い有利な起債の活用や、積極的な繰上償還の継続実施などにより、公債費負担の適正管理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a:t>
          </a:r>
          <a:r>
            <a:rPr kumimoji="1" lang="en-US" altLang="ja-JP" sz="1400">
              <a:latin typeface="ＭＳ ゴシック" pitchFamily="49" charset="-128"/>
              <a:ea typeface="ＭＳ ゴシック" pitchFamily="49" charset="-128"/>
            </a:rPr>
            <a:t>54.8</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％改善した。積極的な繰上償還の実施による地方債残高の減少が要因である。</a:t>
          </a:r>
        </a:p>
        <a:p>
          <a:r>
            <a:rPr kumimoji="1" lang="ja-JP" altLang="en-US" sz="1400">
              <a:latin typeface="ＭＳ ゴシック" pitchFamily="49" charset="-128"/>
              <a:ea typeface="ＭＳ ゴシック" pitchFamily="49" charset="-128"/>
            </a:rPr>
            <a:t>　今後においても地方債の発行抑制、発行する場合は交付税算入率の高い有利な地方債の活用および過去の借入金の積極的な繰上償還により、比率の抑制とさらなる財政の健全化に努める。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・収入減少や社会情勢の変化に対応するなど不測の支出増加に備えて財政調整基金に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百万円積立を行ったほか、森林環境譲与税基金に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百万円、デジタル社会推進基金に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百万円の積立てを行ったことが、主な増加の要因である。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・地域振興基金、地域福祉基金、森林文化創造基金：果実運用型として保有しており、原則取り崩しを行わないこととしている。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・公共施設等整備基金：施設の修繕等および公共施設の統合・更新の際に活用している。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・ブナ基金：ふるさと納税を原資としており、取崩金をその返礼品に充てるとともに、少子化対策や観光振興など、幅広いまちづくり事業に活用している。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・公共施設整備基金：後年度の施設更新等の財源とするため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・森林環境譲与税基金：森林環境譲与税について、後年度の森林整備等の事業に充てるため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・デジタル社会推進基金：デジタル社会の推進を進めるために想定される事業費に備えるため、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・取り崩しがなかったことと、価格高騰等による後年度の取り崩しに備え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百万円の積立てと運用利子による積立てが生じていることにより増加している。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年度まで運用利子を積立てていたが、令和元年度に取り崩したことから目標額を下回ることとなった。令和５年度末で残高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億を超えたが、引き続き基金利子などを積立てることとで、価格高騰の対応など不測の事態に備える。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・起債対象事業に充てるべき財源を原資として積立てており、令和５年度は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百万円を積み立てた一方、繰入計画に基づき、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・毎年の起債元利償還に合わせた繰入計画に基づき、計画的に取り崩しを行うとともに、後年度の負担軽減のため必要に応じて原資を積立てる。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34,572
34,178
658.54
24,585,529
23,760,597
811,365
14,735,912
26,678,763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人口減少や高齢化に加え、市内に中心となる産業が少ないことにより、財政基盤が弱く、類似団体平均より低い水準となっている。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宍粟市総合計画及び総合戦略に基づき、若年層の人口流出抑制や、豊富な森林資源を生かした林業など地場産業の強化などにより、持続可能なまちづくりを推進し、市税の収納率向上対策や歳出抑制など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普通交付税や税交付金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給料改定に伴い人件費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が増加したことや燃料価格や物価の高騰によ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る支援を行ったことで扶助費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今後も物価や人件費の高騰が見込まれることから、引き続き、事務事業の見直しや繰上償還の積極的な実施などにより、経常経費の抑制に努める。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151977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135890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891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89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076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游ゴシック 本文"/>
              <a:ea typeface="ＭＳ Ｐゴシック" panose="020B0600070205080204" pitchFamily="50" charset="-128"/>
            </a:rPr>
            <a:t>　前年度と比較して降雪量が少なく物件費・維持補修費は減少しているものの、給料改定に伴い人件費が増加している。</a:t>
          </a:r>
          <a:endParaRPr kumimoji="1" lang="en-US" altLang="ja-JP" sz="1300">
            <a:latin typeface="游ゴシック 本文"/>
            <a:ea typeface="ＭＳ Ｐゴシック" panose="020B0600070205080204" pitchFamily="50" charset="-128"/>
          </a:endParaRPr>
        </a:p>
        <a:p>
          <a:r>
            <a:rPr kumimoji="1" lang="ja-JP" altLang="en-US" sz="1300">
              <a:latin typeface="游ゴシック 本文"/>
              <a:ea typeface="ＭＳ Ｐゴシック" panose="020B0600070205080204" pitchFamily="50" charset="-128"/>
            </a:rPr>
            <a:t>　行政面積が広いことから保有する公共施設数が多く、維持管理費用が嵩んでいることが類似団体より高い数値となっている要因と考えられることから、今後においても引き続き、公共施設等総合管理計画に基づき、施設の集約化を含め、維持管理費用の削減に向けて取組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40618</xdr:rowOff>
    </xdr:from>
    <xdr:to>
      <xdr:col>23</xdr:col>
      <xdr:colOff>133350</xdr:colOff>
      <xdr:row>85</xdr:row>
      <xdr:rowOff>65635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13868"/>
          <a:ext cx="8382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169165</xdr:rowOff>
    </xdr:from>
    <xdr:to>
      <xdr:col>19</xdr:col>
      <xdr:colOff>133350</xdr:colOff>
      <xdr:row>85</xdr:row>
      <xdr:rowOff>40618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70965"/>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95616</xdr:rowOff>
    </xdr:from>
    <xdr:to>
      <xdr:col>15</xdr:col>
      <xdr:colOff>82550</xdr:colOff>
      <xdr:row>84</xdr:row>
      <xdr:rowOff>169165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97416"/>
          <a:ext cx="889000" cy="7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20084</xdr:rowOff>
    </xdr:from>
    <xdr:to>
      <xdr:col>11</xdr:col>
      <xdr:colOff>31750</xdr:colOff>
      <xdr:row>84</xdr:row>
      <xdr:rowOff>95616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21884"/>
          <a:ext cx="889000" cy="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14835</xdr:rowOff>
    </xdr:from>
    <xdr:to>
      <xdr:col>23</xdr:col>
      <xdr:colOff>184150</xdr:colOff>
      <xdr:row>85</xdr:row>
      <xdr:rowOff>116435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158362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161268</xdr:rowOff>
    </xdr:from>
    <xdr:to>
      <xdr:col>19</xdr:col>
      <xdr:colOff>184150</xdr:colOff>
      <xdr:row>85</xdr:row>
      <xdr:rowOff>91418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76195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4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118365</xdr:rowOff>
    </xdr:from>
    <xdr:to>
      <xdr:col>15</xdr:col>
      <xdr:colOff>133350</xdr:colOff>
      <xdr:row>85</xdr:row>
      <xdr:rowOff>48515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33292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0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44816</xdr:rowOff>
    </xdr:from>
    <xdr:to>
      <xdr:col>11</xdr:col>
      <xdr:colOff>82550</xdr:colOff>
      <xdr:row>84</xdr:row>
      <xdr:rowOff>146416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131193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3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140734</xdr:rowOff>
    </xdr:from>
    <xdr:to>
      <xdr:col>7</xdr:col>
      <xdr:colOff>31750</xdr:colOff>
      <xdr:row>84</xdr:row>
      <xdr:rowOff>70884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55661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5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給料表については国の制度に準拠しており、兵庫県内では７級制を超える団体がほとんどである中、宍粟市では６級制を継続している。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毎年度、人事院勧告や県の人事委員会勧告に準拠した対応をしており、今後においても国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県の動向に留意し給与水準の維持に努める。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112713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843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112713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157956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157956</xdr:rowOff>
    </xdr:from>
    <xdr:to>
      <xdr:col>68</xdr:col>
      <xdr:colOff>152400</xdr:colOff>
      <xdr:row>85</xdr:row>
      <xdr:rowOff>1588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597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107156</xdr:rowOff>
    </xdr:from>
    <xdr:to>
      <xdr:col>68</xdr:col>
      <xdr:colOff>203200</xdr:colOff>
      <xdr:row>85</xdr:row>
      <xdr:rowOff>37306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合併による市発足以降、退職者の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補充を原則とした職員数の削減を進めてきたが、類似団体内では依然として高い数値となっている。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市の面積が広大で、支所や出先機関などを多く配置しており、今後における急減を見込むことが難しい現状であることから、人口減少が進んでいくことで、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人当たりの職員数は増加していくと予想される。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今後においては、公共施設等総合管理計画に基づき施設の集約化も含め、一定の市民サービスを維持しつつ事務事業の効率化を推進し、増え続ける行政需要のなかで適正な定員管理に努める。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43059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9130"/>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15482</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683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15482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134076</xdr:rowOff>
    </xdr:from>
    <xdr:to>
      <xdr:col>68</xdr:col>
      <xdr:colOff>152400</xdr:colOff>
      <xdr:row>62</xdr:row>
      <xdr:rowOff>165100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3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163709</xdr:rowOff>
    </xdr:from>
    <xdr:to>
      <xdr:col>81</xdr:col>
      <xdr:colOff>95250</xdr:colOff>
      <xdr:row>63</xdr:row>
      <xdr:rowOff>93859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135786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136132</xdr:rowOff>
    </xdr:from>
    <xdr:to>
      <xdr:col>73</xdr:col>
      <xdr:colOff>44450</xdr:colOff>
      <xdr:row>63</xdr:row>
      <xdr:rowOff>66282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51059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83276</xdr:rowOff>
    </xdr:from>
    <xdr:to>
      <xdr:col>64</xdr:col>
      <xdr:colOff>152400</xdr:colOff>
      <xdr:row>63</xdr:row>
      <xdr:rowOff>13426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169653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公営企業債の元利償還金に対する繰入金が増加しており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類似団体と比較しても低い水準を保つことができているが、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今後、道路の新設改良・維持補修や学校施設の長寿命化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などの大型事業を実施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ため、引き続き起債の発行抑制、交付税算入率の高い有利な起債の活用や、積極的な繰上償還の継続実施などにより、公債費負担の適正管理に取り組む必要がある。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69548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58057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41</xdr:row>
      <xdr:rowOff>1512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1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42</xdr:row>
      <xdr:rowOff>48381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30962"/>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積極的な繰上償還による地方債現在高の減少や公営企業への繰出金の減少、充当可能基金の増加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類似団体と比較すると依然将来負担比率が大きい状況にあり、今後においても地方債の発行抑制、発行する場合は交付税算入率の高い有利な地方債の活用および過去の借入金の積極的な繰上償還により、比率の抑制とさらなる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143815</xdr:rowOff>
    </xdr:from>
    <xdr:to>
      <xdr:col>81</xdr:col>
      <xdr:colOff>44450</xdr:colOff>
      <xdr:row>16</xdr:row>
      <xdr:rowOff>24486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15565"/>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23520</xdr:rowOff>
    </xdr:from>
    <xdr:to>
      <xdr:col>77</xdr:col>
      <xdr:colOff>44450</xdr:colOff>
      <xdr:row>16</xdr:row>
      <xdr:rowOff>24486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766720"/>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23520</xdr:rowOff>
    </xdr:from>
    <xdr:to>
      <xdr:col>72</xdr:col>
      <xdr:colOff>203200</xdr:colOff>
      <xdr:row>16</xdr:row>
      <xdr:rowOff>111836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766720"/>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111836</xdr:rowOff>
    </xdr:from>
    <xdr:to>
      <xdr:col>68</xdr:col>
      <xdr:colOff>152400</xdr:colOff>
      <xdr:row>17</xdr:row>
      <xdr:rowOff>97714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55036"/>
          <a:ext cx="889000" cy="1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93015</xdr:rowOff>
    </xdr:from>
    <xdr:to>
      <xdr:col>81</xdr:col>
      <xdr:colOff>95250</xdr:colOff>
      <xdr:row>16</xdr:row>
      <xdr:rowOff>23165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65092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3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145136</xdr:rowOff>
    </xdr:from>
    <xdr:to>
      <xdr:col>77</xdr:col>
      <xdr:colOff>95250</xdr:colOff>
      <xdr:row>16</xdr:row>
      <xdr:rowOff>75286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60063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0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144170</xdr:rowOff>
    </xdr:from>
    <xdr:to>
      <xdr:col>73</xdr:col>
      <xdr:colOff>44450</xdr:colOff>
      <xdr:row>16</xdr:row>
      <xdr:rowOff>74320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59097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0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61036</xdr:rowOff>
    </xdr:from>
    <xdr:to>
      <xdr:col>68</xdr:col>
      <xdr:colOff>203200</xdr:colOff>
      <xdr:row>16</xdr:row>
      <xdr:rowOff>162636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147413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9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46914</xdr:rowOff>
    </xdr:from>
    <xdr:to>
      <xdr:col>64</xdr:col>
      <xdr:colOff>152400</xdr:colOff>
      <xdr:row>17</xdr:row>
      <xdr:rowOff>148514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133291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4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34,572
34,178
658.54
24,585,529
23,760,597
811,365
14,735,912
26,678,763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％台で推移していたが、令和５年度は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％となり、兵庫県平均と比較すると下回っているが、類似団体平均および全国平均と比較すると上回っている。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今後も、専門職など必要な職員数は現状維持としつつ、適正な人員配置を進めるとともに、給与の適正化を図るなかで人件費の削減に努める。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124278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135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37</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8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39914</xdr:rowOff>
    </xdr:from>
    <xdr:to>
      <xdr:col>11</xdr:col>
      <xdr:colOff>9525</xdr:colOff>
      <xdr:row>37</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69214"/>
          <a:ext cx="889000" cy="5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45555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100891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物価高騰の影響はあるものの、児童生徒数の減少による給食材料費の減少や国補助制度による電気代の減少により、前年度より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ものの、市域が広大であり各種施設が多く、老朽化の進行による維持管理経費が増加する見込みであるため、引き続き施設の集約化や事業の見直しにより効率的な行財政運営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33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16</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2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扶助費の歳出額についてはほぼ横ばいの状態が続いている。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水準にあるものの、引き続き、生活保護費における資格審査等の適正化や就労準備支援・就労支援事業に取り組むなど、事業の見直しを進めることで財政の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140607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50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分母となる歳入額が減少しているものの、普通建設事業費が減少しているため、前年度に比べて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類似団体平均、兵庫県および全国平均を下回っている。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77470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59</xdr:row>
      <xdr:rowOff>8890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5388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物価高騰対策の補助や、にしはりま環境事務組合の負担金は減少しているものの、分母となる歳入の減少の影響が大きく前年度より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に対する補助については、経営戦略や水道ビジョン、病院経営強化プランに基づく施策のなかで、一般会計負担を抑制し適切な補助額となるよう見直しを行うとともに、その他の補助金についてもその効果を踏まえ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156718</xdr:rowOff>
    </xdr:from>
    <xdr:to>
      <xdr:col>82</xdr:col>
      <xdr:colOff>107950</xdr:colOff>
      <xdr:row>39</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8432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39</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88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88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39</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6379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119634</xdr:rowOff>
    </xdr:from>
    <xdr:to>
      <xdr:col>82</xdr:col>
      <xdr:colOff>158750</xdr:colOff>
      <xdr:row>40</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91711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105918</xdr:rowOff>
    </xdr:from>
    <xdr:to>
      <xdr:col>78</xdr:col>
      <xdr:colOff>120650</xdr:colOff>
      <xdr:row>40</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20845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83058</xdr:rowOff>
    </xdr:from>
    <xdr:to>
      <xdr:col>69</xdr:col>
      <xdr:colOff>142875</xdr:colOff>
      <xdr:row>40</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積極的な繰上償還の継続実施により、類似団体より低い水準で推移している。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財政力指数は低い水準で横ばいが続いており、広大な市域の生活基盤の整備には起債の依存度が高いことから、引き続き繰上償還の実施、予算編成及び実施計画における事業の整理などにより、公債費の抑制に向け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110998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98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2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124713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コロナ関係の国庫補助の減少により、比率は前年度より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今後も物価高騰等により経常経費の増加が見込まれることから、公共施設の集約化や事業の見直しなどコストの削減により財政健全化に取り組む。</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85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75</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8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140487</xdr:rowOff>
    </xdr:from>
    <xdr:to>
      <xdr:col>29</xdr:col>
      <xdr:colOff>127000</xdr:colOff>
      <xdr:row>13</xdr:row>
      <xdr:rowOff>70383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45512"/>
          <a:ext cx="647700" cy="10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70383</xdr:rowOff>
    </xdr:from>
    <xdr:to>
      <xdr:col>26</xdr:col>
      <xdr:colOff>50800</xdr:colOff>
      <xdr:row>13</xdr:row>
      <xdr:rowOff>70719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46858"/>
          <a:ext cx="698500" cy="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70719</xdr:rowOff>
    </xdr:from>
    <xdr:to>
      <xdr:col>22</xdr:col>
      <xdr:colOff>114300</xdr:colOff>
      <xdr:row>13</xdr:row>
      <xdr:rowOff>88275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47194"/>
          <a:ext cx="698500" cy="1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88275</xdr:rowOff>
    </xdr:from>
    <xdr:to>
      <xdr:col>18</xdr:col>
      <xdr:colOff>177800</xdr:colOff>
      <xdr:row>14</xdr:row>
      <xdr:rowOff>64211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64750"/>
          <a:ext cx="698500" cy="14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89687</xdr:rowOff>
    </xdr:from>
    <xdr:to>
      <xdr:col>29</xdr:col>
      <xdr:colOff>177800</xdr:colOff>
      <xdr:row>13</xdr:row>
      <xdr:rowOff>19837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94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106214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3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19583</xdr:rowOff>
    </xdr:from>
    <xdr:to>
      <xdr:col>26</xdr:col>
      <xdr:colOff>101600</xdr:colOff>
      <xdr:row>13</xdr:row>
      <xdr:rowOff>121183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96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131360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19919</xdr:rowOff>
    </xdr:from>
    <xdr:to>
      <xdr:col>22</xdr:col>
      <xdr:colOff>165100</xdr:colOff>
      <xdr:row>13</xdr:row>
      <xdr:rowOff>121519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9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131696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37475</xdr:rowOff>
    </xdr:from>
    <xdr:to>
      <xdr:col>19</xdr:col>
      <xdr:colOff>38100</xdr:colOff>
      <xdr:row>13</xdr:row>
      <xdr:rowOff>139075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149252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13411</xdr:rowOff>
    </xdr:from>
    <xdr:to>
      <xdr:col>15</xdr:col>
      <xdr:colOff>101600</xdr:colOff>
      <xdr:row>14</xdr:row>
      <xdr:rowOff>115011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6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125188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194437</xdr:rowOff>
    </xdr:from>
    <xdr:to>
      <xdr:col>29</xdr:col>
      <xdr:colOff>127000</xdr:colOff>
      <xdr:row>35</xdr:row>
      <xdr:rowOff>237120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04787"/>
          <a:ext cx="647700" cy="4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194437</xdr:rowOff>
    </xdr:from>
    <xdr:to>
      <xdr:col>26</xdr:col>
      <xdr:colOff>50800</xdr:colOff>
      <xdr:row>35</xdr:row>
      <xdr:rowOff>325555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4787"/>
          <a:ext cx="698500" cy="13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325555</xdr:rowOff>
    </xdr:from>
    <xdr:to>
      <xdr:col>22</xdr:col>
      <xdr:colOff>114300</xdr:colOff>
      <xdr:row>36</xdr:row>
      <xdr:rowOff>61947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35905"/>
          <a:ext cx="698500" cy="7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128012</xdr:rowOff>
    </xdr:from>
    <xdr:to>
      <xdr:col>18</xdr:col>
      <xdr:colOff>177800</xdr:colOff>
      <xdr:row>36</xdr:row>
      <xdr:rowOff>61947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38362"/>
          <a:ext cx="698500" cy="27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186320</xdr:rowOff>
    </xdr:from>
    <xdr:to>
      <xdr:col>29</xdr:col>
      <xdr:colOff>177800</xdr:colOff>
      <xdr:row>35</xdr:row>
      <xdr:rowOff>287920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158397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143637</xdr:rowOff>
    </xdr:from>
    <xdr:to>
      <xdr:col>26</xdr:col>
      <xdr:colOff>101600</xdr:colOff>
      <xdr:row>35</xdr:row>
      <xdr:rowOff>245237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255414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2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274755</xdr:rowOff>
    </xdr:from>
    <xdr:to>
      <xdr:col>22</xdr:col>
      <xdr:colOff>165100</xdr:colOff>
      <xdr:row>36</xdr:row>
      <xdr:rowOff>33455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8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18232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7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11147</xdr:rowOff>
    </xdr:from>
    <xdr:to>
      <xdr:col>19</xdr:col>
      <xdr:colOff>38100</xdr:colOff>
      <xdr:row>36</xdr:row>
      <xdr:rowOff>112747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97524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5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77212</xdr:rowOff>
    </xdr:from>
    <xdr:to>
      <xdr:col>15</xdr:col>
      <xdr:colOff>101600</xdr:colOff>
      <xdr:row>35</xdr:row>
      <xdr:rowOff>178812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8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188989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34,572
34,178
658.54
24,585,529
23,760,597
811,365
14,735,912
26,678,763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71666</xdr:rowOff>
    </xdr:from>
    <xdr:to>
      <xdr:col>24</xdr:col>
      <xdr:colOff>63500</xdr:colOff>
      <xdr:row>32</xdr:row>
      <xdr:rowOff>136779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58066"/>
          <a:ext cx="8382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131635</xdr:rowOff>
    </xdr:from>
    <xdr:to>
      <xdr:col>19</xdr:col>
      <xdr:colOff>177800</xdr:colOff>
      <xdr:row>32</xdr:row>
      <xdr:rowOff>136779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1803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131635</xdr:rowOff>
    </xdr:from>
    <xdr:to>
      <xdr:col>15</xdr:col>
      <xdr:colOff>50800</xdr:colOff>
      <xdr:row>33</xdr:row>
      <xdr:rowOff>9703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18035"/>
          <a:ext cx="889000" cy="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9703</xdr:rowOff>
    </xdr:from>
    <xdr:to>
      <xdr:col>10</xdr:col>
      <xdr:colOff>114300</xdr:colOff>
      <xdr:row>35</xdr:row>
      <xdr:rowOff>17666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67553"/>
          <a:ext cx="889000" cy="3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20866</xdr:rowOff>
    </xdr:from>
    <xdr:to>
      <xdr:col>24</xdr:col>
      <xdr:colOff>114300</xdr:colOff>
      <xdr:row>32</xdr:row>
      <xdr:rowOff>122466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43743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5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85979</xdr:rowOff>
    </xdr:from>
    <xdr:to>
      <xdr:col>20</xdr:col>
      <xdr:colOff>38100</xdr:colOff>
      <xdr:row>33</xdr:row>
      <xdr:rowOff>16129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32656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4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80835</xdr:rowOff>
    </xdr:from>
    <xdr:to>
      <xdr:col>15</xdr:col>
      <xdr:colOff>101600</xdr:colOff>
      <xdr:row>33</xdr:row>
      <xdr:rowOff>10985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27512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130353</xdr:rowOff>
    </xdr:from>
    <xdr:to>
      <xdr:col>10</xdr:col>
      <xdr:colOff>165100</xdr:colOff>
      <xdr:row>33</xdr:row>
      <xdr:rowOff>60503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77030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9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138316</xdr:rowOff>
    </xdr:from>
    <xdr:to>
      <xdr:col>6</xdr:col>
      <xdr:colOff>38100</xdr:colOff>
      <xdr:row>35</xdr:row>
      <xdr:rowOff>68466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84993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23416</xdr:rowOff>
    </xdr:from>
    <xdr:to>
      <xdr:col>24</xdr:col>
      <xdr:colOff>63500</xdr:colOff>
      <xdr:row>57</xdr:row>
      <xdr:rowOff>32606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6066"/>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32606</xdr:rowOff>
    </xdr:from>
    <xdr:to>
      <xdr:col>19</xdr:col>
      <xdr:colOff>177800</xdr:colOff>
      <xdr:row>57</xdr:row>
      <xdr:rowOff>102301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05256"/>
          <a:ext cx="889000" cy="6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102301</xdr:rowOff>
    </xdr:from>
    <xdr:to>
      <xdr:col>15</xdr:col>
      <xdr:colOff>50800</xdr:colOff>
      <xdr:row>57</xdr:row>
      <xdr:rowOff>140057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4951"/>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6628</xdr:rowOff>
    </xdr:from>
    <xdr:to>
      <xdr:col>10</xdr:col>
      <xdr:colOff>114300</xdr:colOff>
      <xdr:row>57</xdr:row>
      <xdr:rowOff>140057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79278"/>
          <a:ext cx="889000" cy="1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144066</xdr:rowOff>
    </xdr:from>
    <xdr:to>
      <xdr:col>24</xdr:col>
      <xdr:colOff>114300</xdr:colOff>
      <xdr:row>57</xdr:row>
      <xdr:rowOff>74216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122493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153256</xdr:rowOff>
    </xdr:from>
    <xdr:to>
      <xdr:col>20</xdr:col>
      <xdr:colOff>38100</xdr:colOff>
      <xdr:row>57</xdr:row>
      <xdr:rowOff>83406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74533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51501</xdr:rowOff>
    </xdr:from>
    <xdr:to>
      <xdr:col>15</xdr:col>
      <xdr:colOff>101600</xdr:colOff>
      <xdr:row>57</xdr:row>
      <xdr:rowOff>153101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144228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89257</xdr:rowOff>
    </xdr:from>
    <xdr:to>
      <xdr:col>10</xdr:col>
      <xdr:colOff>165100</xdr:colOff>
      <xdr:row>58</xdr:row>
      <xdr:rowOff>19407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127278</xdr:rowOff>
    </xdr:from>
    <xdr:to>
      <xdr:col>6</xdr:col>
      <xdr:colOff>38100</xdr:colOff>
      <xdr:row>57</xdr:row>
      <xdr:rowOff>57428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73955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0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73085</xdr:rowOff>
    </xdr:from>
    <xdr:to>
      <xdr:col>24</xdr:col>
      <xdr:colOff>63500</xdr:colOff>
      <xdr:row>77</xdr:row>
      <xdr:rowOff>111125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4735"/>
          <a:ext cx="8382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73085</xdr:rowOff>
    </xdr:from>
    <xdr:to>
      <xdr:col>19</xdr:col>
      <xdr:colOff>177800</xdr:colOff>
      <xdr:row>77</xdr:row>
      <xdr:rowOff>73885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473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73885</xdr:rowOff>
    </xdr:from>
    <xdr:to>
      <xdr:col>15</xdr:col>
      <xdr:colOff>50800</xdr:colOff>
      <xdr:row>78</xdr:row>
      <xdr:rowOff>3203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5535"/>
          <a:ext cx="889000" cy="1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3203</xdr:rowOff>
    </xdr:from>
    <xdr:to>
      <xdr:col>10</xdr:col>
      <xdr:colOff>114300</xdr:colOff>
      <xdr:row>78</xdr:row>
      <xdr:rowOff>7204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63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60325</xdr:rowOff>
    </xdr:from>
    <xdr:to>
      <xdr:col>24</xdr:col>
      <xdr:colOff>114300</xdr:colOff>
      <xdr:row>77</xdr:row>
      <xdr:rowOff>161925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83202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22285</xdr:rowOff>
    </xdr:from>
    <xdr:to>
      <xdr:col>20</xdr:col>
      <xdr:colOff>38100</xdr:colOff>
      <xdr:row>77</xdr:row>
      <xdr:rowOff>123885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140412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23085</xdr:rowOff>
    </xdr:from>
    <xdr:to>
      <xdr:col>15</xdr:col>
      <xdr:colOff>101600</xdr:colOff>
      <xdr:row>77</xdr:row>
      <xdr:rowOff>124685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141212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123853</xdr:rowOff>
    </xdr:from>
    <xdr:to>
      <xdr:col>10</xdr:col>
      <xdr:colOff>165100</xdr:colOff>
      <xdr:row>78</xdr:row>
      <xdr:rowOff>54003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45130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127854</xdr:rowOff>
    </xdr:from>
    <xdr:to>
      <xdr:col>6</xdr:col>
      <xdr:colOff>38100</xdr:colOff>
      <xdr:row>78</xdr:row>
      <xdr:rowOff>58004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110897</xdr:rowOff>
    </xdr:from>
    <xdr:to>
      <xdr:col>24</xdr:col>
      <xdr:colOff>63500</xdr:colOff>
      <xdr:row>95</xdr:row>
      <xdr:rowOff>150216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98647"/>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25209</xdr:rowOff>
    </xdr:from>
    <xdr:to>
      <xdr:col>19</xdr:col>
      <xdr:colOff>177800</xdr:colOff>
      <xdr:row>95</xdr:row>
      <xdr:rowOff>150216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12959"/>
          <a:ext cx="889000" cy="1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25209</xdr:rowOff>
    </xdr:from>
    <xdr:to>
      <xdr:col>15</xdr:col>
      <xdr:colOff>50800</xdr:colOff>
      <xdr:row>96</xdr:row>
      <xdr:rowOff>152006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12959"/>
          <a:ext cx="8890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142151</xdr:rowOff>
    </xdr:from>
    <xdr:to>
      <xdr:col>10</xdr:col>
      <xdr:colOff>114300</xdr:colOff>
      <xdr:row>96</xdr:row>
      <xdr:rowOff>152006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601351"/>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60097</xdr:rowOff>
    </xdr:from>
    <xdr:to>
      <xdr:col>24</xdr:col>
      <xdr:colOff>114300</xdr:colOff>
      <xdr:row>95</xdr:row>
      <xdr:rowOff>161697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82974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9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99416</xdr:rowOff>
    </xdr:from>
    <xdr:to>
      <xdr:col>20</xdr:col>
      <xdr:colOff>38100</xdr:colOff>
      <xdr:row>96</xdr:row>
      <xdr:rowOff>29566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46093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145859</xdr:rowOff>
    </xdr:from>
    <xdr:to>
      <xdr:col>15</xdr:col>
      <xdr:colOff>101600</xdr:colOff>
      <xdr:row>95</xdr:row>
      <xdr:rowOff>76009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92536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3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101206</xdr:rowOff>
    </xdr:from>
    <xdr:to>
      <xdr:col>10</xdr:col>
      <xdr:colOff>165100</xdr:colOff>
      <xdr:row>97</xdr:row>
      <xdr:rowOff>31356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47883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91351</xdr:rowOff>
    </xdr:from>
    <xdr:to>
      <xdr:col>6</xdr:col>
      <xdr:colOff>38100</xdr:colOff>
      <xdr:row>97</xdr:row>
      <xdr:rowOff>21501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38028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93335</xdr:rowOff>
    </xdr:from>
    <xdr:to>
      <xdr:col>54</xdr:col>
      <xdr:colOff>189865</xdr:colOff>
      <xdr:row>37</xdr:row>
      <xdr:rowOff>137620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922635"/>
          <a:ext cx="1270" cy="5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141447</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137620</xdr:rowOff>
    </xdr:from>
    <xdr:to>
      <xdr:col>55</xdr:col>
      <xdr:colOff>88900</xdr:colOff>
      <xdr:row>37</xdr:row>
      <xdr:rowOff>137620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8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40012</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69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93335</xdr:rowOff>
    </xdr:from>
    <xdr:to>
      <xdr:col>55</xdr:col>
      <xdr:colOff>88900</xdr:colOff>
      <xdr:row>34</xdr:row>
      <xdr:rowOff>93335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2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151409</xdr:rowOff>
    </xdr:from>
    <xdr:to>
      <xdr:col>55</xdr:col>
      <xdr:colOff>0</xdr:colOff>
      <xdr:row>35</xdr:row>
      <xdr:rowOff>3738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80709"/>
          <a:ext cx="8382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21365</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42938</xdr:rowOff>
    </xdr:from>
    <xdr:to>
      <xdr:col>55</xdr:col>
      <xdr:colOff>50800</xdr:colOff>
      <xdr:row>36</xdr:row>
      <xdr:rowOff>144538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147911</xdr:rowOff>
    </xdr:from>
    <xdr:to>
      <xdr:col>50</xdr:col>
      <xdr:colOff>114300</xdr:colOff>
      <xdr:row>34</xdr:row>
      <xdr:rowOff>151409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97721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36985</xdr:rowOff>
    </xdr:from>
    <xdr:to>
      <xdr:col>50</xdr:col>
      <xdr:colOff>165100</xdr:colOff>
      <xdr:row>36</xdr:row>
      <xdr:rowOff>138585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129712</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4533</xdr:rowOff>
    </xdr:from>
    <xdr:to>
      <xdr:col>45</xdr:col>
      <xdr:colOff>177800</xdr:colOff>
      <xdr:row>34</xdr:row>
      <xdr:rowOff>147911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90933"/>
          <a:ext cx="889000" cy="4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62259</xdr:rowOff>
    </xdr:from>
    <xdr:to>
      <xdr:col>46</xdr:col>
      <xdr:colOff>38100</xdr:colOff>
      <xdr:row>36</xdr:row>
      <xdr:rowOff>163859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154986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4533</xdr:rowOff>
    </xdr:from>
    <xdr:to>
      <xdr:col>41</xdr:col>
      <xdr:colOff>50800</xdr:colOff>
      <xdr:row>36</xdr:row>
      <xdr:rowOff>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90933"/>
          <a:ext cx="889000" cy="68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97248</xdr:rowOff>
    </xdr:from>
    <xdr:to>
      <xdr:col>41</xdr:col>
      <xdr:colOff>101600</xdr:colOff>
      <xdr:row>34</xdr:row>
      <xdr:rowOff>27398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18525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120360</xdr:rowOff>
    </xdr:from>
    <xdr:to>
      <xdr:col>36</xdr:col>
      <xdr:colOff>165100</xdr:colOff>
      <xdr:row>37</xdr:row>
      <xdr:rowOff>50510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41637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124388</xdr:rowOff>
    </xdr:from>
    <xdr:to>
      <xdr:col>55</xdr:col>
      <xdr:colOff>50800</xdr:colOff>
      <xdr:row>35</xdr:row>
      <xdr:rowOff>54538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39315</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6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100609</xdr:rowOff>
    </xdr:from>
    <xdr:to>
      <xdr:col>50</xdr:col>
      <xdr:colOff>165100</xdr:colOff>
      <xdr:row>35</xdr:row>
      <xdr:rowOff>30759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47286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0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97111</xdr:rowOff>
    </xdr:from>
    <xdr:to>
      <xdr:col>46</xdr:col>
      <xdr:colOff>38100</xdr:colOff>
      <xdr:row>35</xdr:row>
      <xdr:rowOff>27261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43788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0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125183</xdr:rowOff>
    </xdr:from>
    <xdr:to>
      <xdr:col>41</xdr:col>
      <xdr:colOff>101600</xdr:colOff>
      <xdr:row>32</xdr:row>
      <xdr:rowOff>55333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4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71860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21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121466</xdr:rowOff>
    </xdr:from>
    <xdr:to>
      <xdr:col>36</xdr:col>
      <xdr:colOff>165100</xdr:colOff>
      <xdr:row>36</xdr:row>
      <xdr:rowOff>51616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68143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51636</xdr:rowOff>
    </xdr:from>
    <xdr:to>
      <xdr:col>55</xdr:col>
      <xdr:colOff>0</xdr:colOff>
      <xdr:row>57</xdr:row>
      <xdr:rowOff>68149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24286"/>
          <a:ext cx="8382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51636</xdr:rowOff>
    </xdr:from>
    <xdr:to>
      <xdr:col>50</xdr:col>
      <xdr:colOff>114300</xdr:colOff>
      <xdr:row>57</xdr:row>
      <xdr:rowOff>76547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24286"/>
          <a:ext cx="889000" cy="2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41265</xdr:rowOff>
    </xdr:from>
    <xdr:to>
      <xdr:col>45</xdr:col>
      <xdr:colOff>177800</xdr:colOff>
      <xdr:row>57</xdr:row>
      <xdr:rowOff>76547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13915"/>
          <a:ext cx="889000" cy="3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122157</xdr:rowOff>
    </xdr:from>
    <xdr:to>
      <xdr:col>41</xdr:col>
      <xdr:colOff>50800</xdr:colOff>
      <xdr:row>57</xdr:row>
      <xdr:rowOff>41265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23357"/>
          <a:ext cx="8890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17349</xdr:rowOff>
    </xdr:from>
    <xdr:to>
      <xdr:col>55</xdr:col>
      <xdr:colOff>50800</xdr:colOff>
      <xdr:row>57</xdr:row>
      <xdr:rowOff>118949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167226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836</xdr:rowOff>
    </xdr:from>
    <xdr:to>
      <xdr:col>50</xdr:col>
      <xdr:colOff>165100</xdr:colOff>
      <xdr:row>57</xdr:row>
      <xdr:rowOff>102436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93563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25747</xdr:rowOff>
    </xdr:from>
    <xdr:to>
      <xdr:col>46</xdr:col>
      <xdr:colOff>38100</xdr:colOff>
      <xdr:row>57</xdr:row>
      <xdr:rowOff>127347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161915</xdr:rowOff>
    </xdr:from>
    <xdr:to>
      <xdr:col>41</xdr:col>
      <xdr:colOff>101600</xdr:colOff>
      <xdr:row>57</xdr:row>
      <xdr:rowOff>92065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83192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71357</xdr:rowOff>
    </xdr:from>
    <xdr:to>
      <xdr:col>36</xdr:col>
      <xdr:colOff>165100</xdr:colOff>
      <xdr:row>57</xdr:row>
      <xdr:rowOff>1507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18034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6231</xdr:rowOff>
    </xdr:from>
    <xdr:to>
      <xdr:col>55</xdr:col>
      <xdr:colOff>0</xdr:colOff>
      <xdr:row>79</xdr:row>
      <xdr:rowOff>41630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50781"/>
          <a:ext cx="8382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95004</xdr:rowOff>
    </xdr:from>
    <xdr:to>
      <xdr:col>50</xdr:col>
      <xdr:colOff>114300</xdr:colOff>
      <xdr:row>79</xdr:row>
      <xdr:rowOff>6231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68104"/>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95004</xdr:rowOff>
    </xdr:from>
    <xdr:to>
      <xdr:col>45</xdr:col>
      <xdr:colOff>177800</xdr:colOff>
      <xdr:row>79</xdr:row>
      <xdr:rowOff>81265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68104"/>
          <a:ext cx="889000" cy="15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137294</xdr:rowOff>
    </xdr:from>
    <xdr:to>
      <xdr:col>41</xdr:col>
      <xdr:colOff>50800</xdr:colOff>
      <xdr:row>79</xdr:row>
      <xdr:rowOff>81265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10394"/>
          <a:ext cx="889000" cy="1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162280</xdr:rowOff>
    </xdr:from>
    <xdr:to>
      <xdr:col>55</xdr:col>
      <xdr:colOff>50800</xdr:colOff>
      <xdr:row>79</xdr:row>
      <xdr:rowOff>92430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77207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126881</xdr:rowOff>
    </xdr:from>
    <xdr:to>
      <xdr:col>50</xdr:col>
      <xdr:colOff>165100</xdr:colOff>
      <xdr:row>79</xdr:row>
      <xdr:rowOff>57031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48158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44204</xdr:rowOff>
    </xdr:from>
    <xdr:to>
      <xdr:col>46</xdr:col>
      <xdr:colOff>38100</xdr:colOff>
      <xdr:row>78</xdr:row>
      <xdr:rowOff>145804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136931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30465</xdr:rowOff>
    </xdr:from>
    <xdr:to>
      <xdr:col>41</xdr:col>
      <xdr:colOff>101600</xdr:colOff>
      <xdr:row>79</xdr:row>
      <xdr:rowOff>132065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123192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6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86494</xdr:rowOff>
    </xdr:from>
    <xdr:to>
      <xdr:col>36</xdr:col>
      <xdr:colOff>165100</xdr:colOff>
      <xdr:row>79</xdr:row>
      <xdr:rowOff>16644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7771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67500</xdr:rowOff>
    </xdr:from>
    <xdr:to>
      <xdr:col>55</xdr:col>
      <xdr:colOff>0</xdr:colOff>
      <xdr:row>96</xdr:row>
      <xdr:rowOff>133883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26700"/>
          <a:ext cx="8382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133883</xdr:rowOff>
    </xdr:from>
    <xdr:to>
      <xdr:col>50</xdr:col>
      <xdr:colOff>114300</xdr:colOff>
      <xdr:row>96</xdr:row>
      <xdr:rowOff>135967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93083"/>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42571</xdr:rowOff>
    </xdr:from>
    <xdr:to>
      <xdr:col>45</xdr:col>
      <xdr:colOff>177800</xdr:colOff>
      <xdr:row>96</xdr:row>
      <xdr:rowOff>135967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30321"/>
          <a:ext cx="889000" cy="2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42571</xdr:rowOff>
    </xdr:from>
    <xdr:to>
      <xdr:col>41</xdr:col>
      <xdr:colOff>50800</xdr:colOff>
      <xdr:row>95</xdr:row>
      <xdr:rowOff>49034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30321"/>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16700</xdr:rowOff>
    </xdr:from>
    <xdr:to>
      <xdr:col>55</xdr:col>
      <xdr:colOff>50800</xdr:colOff>
      <xdr:row>96</xdr:row>
      <xdr:rowOff>118300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166577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83083</xdr:rowOff>
    </xdr:from>
    <xdr:to>
      <xdr:col>50</xdr:col>
      <xdr:colOff>165100</xdr:colOff>
      <xdr:row>97</xdr:row>
      <xdr:rowOff>13233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85167</xdr:rowOff>
    </xdr:from>
    <xdr:to>
      <xdr:col>46</xdr:col>
      <xdr:colOff>38100</xdr:colOff>
      <xdr:row>97</xdr:row>
      <xdr:rowOff>15317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163221</xdr:rowOff>
    </xdr:from>
    <xdr:to>
      <xdr:col>41</xdr:col>
      <xdr:colOff>101600</xdr:colOff>
      <xdr:row>95</xdr:row>
      <xdr:rowOff>93371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109898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169684</xdr:rowOff>
    </xdr:from>
    <xdr:to>
      <xdr:col>36</xdr:col>
      <xdr:colOff>165100</xdr:colOff>
      <xdr:row>95</xdr:row>
      <xdr:rowOff>99834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116361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122021</xdr:rowOff>
    </xdr:from>
    <xdr:to>
      <xdr:col>85</xdr:col>
      <xdr:colOff>127000</xdr:colOff>
      <xdr:row>39</xdr:row>
      <xdr:rowOff>3835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37121"/>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9322</xdr:rowOff>
    </xdr:from>
    <xdr:to>
      <xdr:col>81</xdr:col>
      <xdr:colOff>50800</xdr:colOff>
      <xdr:row>38</xdr:row>
      <xdr:rowOff>122021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524422"/>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58052</xdr:rowOff>
    </xdr:from>
    <xdr:to>
      <xdr:col>76</xdr:col>
      <xdr:colOff>114300</xdr:colOff>
      <xdr:row>38</xdr:row>
      <xdr:rowOff>9322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5715902"/>
          <a:ext cx="889000" cy="80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66434</xdr:rowOff>
    </xdr:from>
    <xdr:to>
      <xdr:col>71</xdr:col>
      <xdr:colOff>177800</xdr:colOff>
      <xdr:row>33</xdr:row>
      <xdr:rowOff>58052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5552834"/>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124485</xdr:rowOff>
    </xdr:from>
    <xdr:to>
      <xdr:col>85</xdr:col>
      <xdr:colOff>177800</xdr:colOff>
      <xdr:row>39</xdr:row>
      <xdr:rowOff>54635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39412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5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71221</xdr:rowOff>
    </xdr:from>
    <xdr:to>
      <xdr:col>81</xdr:col>
      <xdr:colOff>101600</xdr:colOff>
      <xdr:row>39</xdr:row>
      <xdr:rowOff>1371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163948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129972</xdr:rowOff>
    </xdr:from>
    <xdr:to>
      <xdr:col>76</xdr:col>
      <xdr:colOff>165100</xdr:colOff>
      <xdr:row>38</xdr:row>
      <xdr:rowOff>60122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76649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2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7252</xdr:rowOff>
    </xdr:from>
    <xdr:to>
      <xdr:col>72</xdr:col>
      <xdr:colOff>38100</xdr:colOff>
      <xdr:row>33</xdr:row>
      <xdr:rowOff>108852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66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125379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5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15634</xdr:rowOff>
    </xdr:from>
    <xdr:to>
      <xdr:col>67</xdr:col>
      <xdr:colOff>101600</xdr:colOff>
      <xdr:row>32</xdr:row>
      <xdr:rowOff>117234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5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133761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2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115774</xdr:rowOff>
    </xdr:from>
    <xdr:to>
      <xdr:col>85</xdr:col>
      <xdr:colOff>127000</xdr:colOff>
      <xdr:row>73</xdr:row>
      <xdr:rowOff>8420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460174"/>
          <a:ext cx="8382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169646</xdr:rowOff>
    </xdr:from>
    <xdr:to>
      <xdr:col>81</xdr:col>
      <xdr:colOff>50800</xdr:colOff>
      <xdr:row>73</xdr:row>
      <xdr:rowOff>8420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342596"/>
          <a:ext cx="889000" cy="1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169646</xdr:rowOff>
    </xdr:from>
    <xdr:to>
      <xdr:col>76</xdr:col>
      <xdr:colOff>114300</xdr:colOff>
      <xdr:row>72</xdr:row>
      <xdr:rowOff>68821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342596"/>
          <a:ext cx="8890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68821</xdr:rowOff>
    </xdr:from>
    <xdr:to>
      <xdr:col>71</xdr:col>
      <xdr:colOff>177800</xdr:colOff>
      <xdr:row>73</xdr:row>
      <xdr:rowOff>113068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413221"/>
          <a:ext cx="889000" cy="2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64974</xdr:rowOff>
    </xdr:from>
    <xdr:to>
      <xdr:col>85</xdr:col>
      <xdr:colOff>177800</xdr:colOff>
      <xdr:row>72</xdr:row>
      <xdr:rowOff>166574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4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87851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2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129070</xdr:rowOff>
    </xdr:from>
    <xdr:to>
      <xdr:col>81</xdr:col>
      <xdr:colOff>101600</xdr:colOff>
      <xdr:row>73</xdr:row>
      <xdr:rowOff>59220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4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75747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2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118846</xdr:rowOff>
    </xdr:from>
    <xdr:to>
      <xdr:col>76</xdr:col>
      <xdr:colOff>165100</xdr:colOff>
      <xdr:row>72</xdr:row>
      <xdr:rowOff>48996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2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65523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0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18021</xdr:rowOff>
    </xdr:from>
    <xdr:to>
      <xdr:col>72</xdr:col>
      <xdr:colOff>38100</xdr:colOff>
      <xdr:row>72</xdr:row>
      <xdr:rowOff>119621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3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136148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1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62268</xdr:rowOff>
    </xdr:from>
    <xdr:to>
      <xdr:col>67</xdr:col>
      <xdr:colOff>101600</xdr:colOff>
      <xdr:row>73</xdr:row>
      <xdr:rowOff>163868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5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8945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3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55694</xdr:rowOff>
    </xdr:from>
    <xdr:to>
      <xdr:col>85</xdr:col>
      <xdr:colOff>127000</xdr:colOff>
      <xdr:row>98</xdr:row>
      <xdr:rowOff>70393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57794"/>
          <a:ext cx="8382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55694</xdr:rowOff>
    </xdr:from>
    <xdr:to>
      <xdr:col>81</xdr:col>
      <xdr:colOff>50800</xdr:colOff>
      <xdr:row>98</xdr:row>
      <xdr:rowOff>68094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57794"/>
          <a:ext cx="889000" cy="1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53084</xdr:rowOff>
    </xdr:from>
    <xdr:to>
      <xdr:col>76</xdr:col>
      <xdr:colOff>114300</xdr:colOff>
      <xdr:row>98</xdr:row>
      <xdr:rowOff>68094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55184"/>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53084</xdr:rowOff>
    </xdr:from>
    <xdr:to>
      <xdr:col>71</xdr:col>
      <xdr:colOff>177800</xdr:colOff>
      <xdr:row>98</xdr:row>
      <xdr:rowOff>108432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55184"/>
          <a:ext cx="889000" cy="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19593</xdr:rowOff>
    </xdr:from>
    <xdr:to>
      <xdr:col>85</xdr:col>
      <xdr:colOff>177800</xdr:colOff>
      <xdr:row>98</xdr:row>
      <xdr:rowOff>121193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4894</xdr:rowOff>
    </xdr:from>
    <xdr:to>
      <xdr:col>81</xdr:col>
      <xdr:colOff>101600</xdr:colOff>
      <xdr:row>98</xdr:row>
      <xdr:rowOff>106494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97621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9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17294</xdr:rowOff>
    </xdr:from>
    <xdr:to>
      <xdr:col>76</xdr:col>
      <xdr:colOff>165100</xdr:colOff>
      <xdr:row>98</xdr:row>
      <xdr:rowOff>118894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110021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2284</xdr:rowOff>
    </xdr:from>
    <xdr:to>
      <xdr:col>72</xdr:col>
      <xdr:colOff>38100</xdr:colOff>
      <xdr:row>98</xdr:row>
      <xdr:rowOff>103884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95011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57632</xdr:rowOff>
    </xdr:from>
    <xdr:to>
      <xdr:col>67</xdr:col>
      <xdr:colOff>101600</xdr:colOff>
      <xdr:row>98</xdr:row>
      <xdr:rowOff>159232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5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150359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98421</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4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98421</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84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47621</xdr:rowOff>
    </xdr:from>
    <xdr:to>
      <xdr:col>107</xdr:col>
      <xdr:colOff>101600</xdr:colOff>
      <xdr:row>39</xdr:row>
      <xdr:rowOff>149221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140348</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77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18161</xdr:rowOff>
    </xdr:from>
    <xdr:to>
      <xdr:col>116</xdr:col>
      <xdr:colOff>63500</xdr:colOff>
      <xdr:row>57</xdr:row>
      <xdr:rowOff>25857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9081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25857</xdr:rowOff>
    </xdr:from>
    <xdr:to>
      <xdr:col>111</xdr:col>
      <xdr:colOff>177800</xdr:colOff>
      <xdr:row>57</xdr:row>
      <xdr:rowOff>32906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798507"/>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32906</xdr:rowOff>
    </xdr:from>
    <xdr:to>
      <xdr:col>107</xdr:col>
      <xdr:colOff>50800</xdr:colOff>
      <xdr:row>57</xdr:row>
      <xdr:rowOff>39383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0555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39383</xdr:rowOff>
    </xdr:from>
    <xdr:to>
      <xdr:col>102</xdr:col>
      <xdr:colOff>114300</xdr:colOff>
      <xdr:row>57</xdr:row>
      <xdr:rowOff>45441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1203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138811</xdr:rowOff>
    </xdr:from>
    <xdr:to>
      <xdr:col>116</xdr:col>
      <xdr:colOff>114300</xdr:colOff>
      <xdr:row>57</xdr:row>
      <xdr:rowOff>68961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161688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5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146507</xdr:rowOff>
    </xdr:from>
    <xdr:to>
      <xdr:col>112</xdr:col>
      <xdr:colOff>38100</xdr:colOff>
      <xdr:row>57</xdr:row>
      <xdr:rowOff>76657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93184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153556</xdr:rowOff>
    </xdr:from>
    <xdr:to>
      <xdr:col>107</xdr:col>
      <xdr:colOff>101600</xdr:colOff>
      <xdr:row>57</xdr:row>
      <xdr:rowOff>83706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100233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2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160033</xdr:rowOff>
    </xdr:from>
    <xdr:to>
      <xdr:col>102</xdr:col>
      <xdr:colOff>165100</xdr:colOff>
      <xdr:row>57</xdr:row>
      <xdr:rowOff>90183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106710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5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166091</xdr:rowOff>
    </xdr:from>
    <xdr:to>
      <xdr:col>98</xdr:col>
      <xdr:colOff>38100</xdr:colOff>
      <xdr:row>57</xdr:row>
      <xdr:rowOff>96241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112768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5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126479</xdr:rowOff>
    </xdr:from>
    <xdr:to>
      <xdr:col>116</xdr:col>
      <xdr:colOff>63500</xdr:colOff>
      <xdr:row>75</xdr:row>
      <xdr:rowOff>152140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85229"/>
          <a:ext cx="8382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151206</xdr:rowOff>
    </xdr:from>
    <xdr:to>
      <xdr:col>111</xdr:col>
      <xdr:colOff>177800</xdr:colOff>
      <xdr:row>75</xdr:row>
      <xdr:rowOff>152140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09956"/>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151206</xdr:rowOff>
    </xdr:from>
    <xdr:to>
      <xdr:col>107</xdr:col>
      <xdr:colOff>50800</xdr:colOff>
      <xdr:row>76</xdr:row>
      <xdr:rowOff>24637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09956"/>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97313</xdr:rowOff>
    </xdr:from>
    <xdr:to>
      <xdr:col>102</xdr:col>
      <xdr:colOff>114300</xdr:colOff>
      <xdr:row>76</xdr:row>
      <xdr:rowOff>24637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70263"/>
          <a:ext cx="889000" cy="78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75679</xdr:rowOff>
    </xdr:from>
    <xdr:to>
      <xdr:col>116</xdr:col>
      <xdr:colOff>114300</xdr:colOff>
      <xdr:row>76</xdr:row>
      <xdr:rowOff>5829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98556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101340</xdr:rowOff>
    </xdr:from>
    <xdr:to>
      <xdr:col>112</xdr:col>
      <xdr:colOff>38100</xdr:colOff>
      <xdr:row>76</xdr:row>
      <xdr:rowOff>31490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48017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100406</xdr:rowOff>
    </xdr:from>
    <xdr:to>
      <xdr:col>107</xdr:col>
      <xdr:colOff>101600</xdr:colOff>
      <xdr:row>76</xdr:row>
      <xdr:rowOff>30556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47083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145288</xdr:rowOff>
    </xdr:from>
    <xdr:to>
      <xdr:col>102</xdr:col>
      <xdr:colOff>165100</xdr:colOff>
      <xdr:row>76</xdr:row>
      <xdr:rowOff>75437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91965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46513</xdr:rowOff>
    </xdr:from>
    <xdr:to>
      <xdr:col>98</xdr:col>
      <xdr:colOff>38100</xdr:colOff>
      <xdr:row>71</xdr:row>
      <xdr:rowOff>148113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164640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9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人件費・補助費等・公債費について、類似団体平均と比較して一人当たりコストが高くなっている。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類似団体のなかでも広大な面積を有し、市内の公共施設が点在していることで多くの人員配置が必要となっている。また、中山間地域が多くを占めるなどの地理的要因により、上下水道などの公営企業に係るインフラ整備のコストが嵩んでいることや過去の施設等の整備に多額の経費を要していることが、補助費等と公債費の比率を高くす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さらに、公債費については積極的な繰上償還を実施していることも増加要因となっている。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続くと見込まれ、税収等一般財源の減収により一人当たりのコストは高くなることが想定されることから、事業の見直しや公共施設等総合管理計画に基づいた適正な施設等の管理により経費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34,572
34,178
658.54
24,585,529
23,760,597
811,365
14,735,912
26,678,763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21971</xdr:rowOff>
    </xdr:from>
    <xdr:to>
      <xdr:col>24</xdr:col>
      <xdr:colOff>63500</xdr:colOff>
      <xdr:row>37</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562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120269</xdr:rowOff>
    </xdr:from>
    <xdr:to>
      <xdr:col>19</xdr:col>
      <xdr:colOff>177800</xdr:colOff>
      <xdr:row>37</xdr:row>
      <xdr:rowOff>26162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2469"/>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120269</xdr:rowOff>
    </xdr:from>
    <xdr:to>
      <xdr:col>15</xdr:col>
      <xdr:colOff>50800</xdr:colOff>
      <xdr:row>36</xdr:row>
      <xdr:rowOff>163703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246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89789</xdr:rowOff>
    </xdr:from>
    <xdr:to>
      <xdr:col>10</xdr:col>
      <xdr:colOff>114300</xdr:colOff>
      <xdr:row>36</xdr:row>
      <xdr:rowOff>163703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1989"/>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142621</xdr:rowOff>
    </xdr:from>
    <xdr:to>
      <xdr:col>24</xdr:col>
      <xdr:colOff>114300</xdr:colOff>
      <xdr:row>37</xdr:row>
      <xdr:rowOff>72771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121048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146812</xdr:rowOff>
    </xdr:from>
    <xdr:to>
      <xdr:col>20</xdr:col>
      <xdr:colOff>38100</xdr:colOff>
      <xdr:row>37</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69469</xdr:rowOff>
    </xdr:from>
    <xdr:to>
      <xdr:col>15</xdr:col>
      <xdr:colOff>101600</xdr:colOff>
      <xdr:row>36</xdr:row>
      <xdr:rowOff>171069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162196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112903</xdr:rowOff>
    </xdr:from>
    <xdr:to>
      <xdr:col>10</xdr:col>
      <xdr:colOff>165100</xdr:colOff>
      <xdr:row>37</xdr:row>
      <xdr:rowOff>43053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34180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38989</xdr:rowOff>
    </xdr:from>
    <xdr:to>
      <xdr:col>6</xdr:col>
      <xdr:colOff>38100</xdr:colOff>
      <xdr:row>36</xdr:row>
      <xdr:rowOff>140589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1930</xdr:rowOff>
    </xdr:from>
    <xdr:to>
      <xdr:col>24</xdr:col>
      <xdr:colOff>63500</xdr:colOff>
      <xdr:row>57</xdr:row>
      <xdr:rowOff>43322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4580"/>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43322</xdr:rowOff>
    </xdr:from>
    <xdr:to>
      <xdr:col>19</xdr:col>
      <xdr:colOff>177800</xdr:colOff>
      <xdr:row>57</xdr:row>
      <xdr:rowOff>52687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5972"/>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171323</xdr:rowOff>
    </xdr:from>
    <xdr:to>
      <xdr:col>15</xdr:col>
      <xdr:colOff>50800</xdr:colOff>
      <xdr:row>57</xdr:row>
      <xdr:rowOff>52687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29623"/>
          <a:ext cx="889000" cy="39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171323</xdr:rowOff>
    </xdr:from>
    <xdr:to>
      <xdr:col>10</xdr:col>
      <xdr:colOff>114300</xdr:colOff>
      <xdr:row>57</xdr:row>
      <xdr:rowOff>12175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29623"/>
          <a:ext cx="889000" cy="3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122580</xdr:rowOff>
    </xdr:from>
    <xdr:to>
      <xdr:col>24</xdr:col>
      <xdr:colOff>114300</xdr:colOff>
      <xdr:row>57</xdr:row>
      <xdr:rowOff>52730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145457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163972</xdr:rowOff>
    </xdr:from>
    <xdr:to>
      <xdr:col>20</xdr:col>
      <xdr:colOff>38100</xdr:colOff>
      <xdr:row>57</xdr:row>
      <xdr:rowOff>94122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85249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1887</xdr:rowOff>
    </xdr:from>
    <xdr:to>
      <xdr:col>15</xdr:col>
      <xdr:colOff>101600</xdr:colOff>
      <xdr:row>57</xdr:row>
      <xdr:rowOff>103487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94614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120523</xdr:rowOff>
    </xdr:from>
    <xdr:to>
      <xdr:col>10</xdr:col>
      <xdr:colOff>165100</xdr:colOff>
      <xdr:row>55</xdr:row>
      <xdr:rowOff>50673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67200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5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132825</xdr:rowOff>
    </xdr:from>
    <xdr:to>
      <xdr:col>6</xdr:col>
      <xdr:colOff>38100</xdr:colOff>
      <xdr:row>57</xdr:row>
      <xdr:rowOff>62975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79502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11586</xdr:rowOff>
    </xdr:from>
    <xdr:to>
      <xdr:col>24</xdr:col>
      <xdr:colOff>63500</xdr:colOff>
      <xdr:row>74</xdr:row>
      <xdr:rowOff>38605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98886"/>
          <a:ext cx="8382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163453</xdr:rowOff>
    </xdr:from>
    <xdr:to>
      <xdr:col>19</xdr:col>
      <xdr:colOff>177800</xdr:colOff>
      <xdr:row>74</xdr:row>
      <xdr:rowOff>11586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79303"/>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163453</xdr:rowOff>
    </xdr:from>
    <xdr:to>
      <xdr:col>15</xdr:col>
      <xdr:colOff>50800</xdr:colOff>
      <xdr:row>75</xdr:row>
      <xdr:rowOff>111658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79303"/>
          <a:ext cx="889000" cy="29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111658</xdr:rowOff>
    </xdr:from>
    <xdr:to>
      <xdr:col>10</xdr:col>
      <xdr:colOff>114300</xdr:colOff>
      <xdr:row>75</xdr:row>
      <xdr:rowOff>156138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0408"/>
          <a:ext cx="889000" cy="4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159255</xdr:rowOff>
    </xdr:from>
    <xdr:to>
      <xdr:col>24</xdr:col>
      <xdr:colOff>114300</xdr:colOff>
      <xdr:row>74</xdr:row>
      <xdr:rowOff>89405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132236</xdr:rowOff>
    </xdr:from>
    <xdr:to>
      <xdr:col>20</xdr:col>
      <xdr:colOff>38100</xdr:colOff>
      <xdr:row>74</xdr:row>
      <xdr:rowOff>62386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78913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112653</xdr:rowOff>
    </xdr:from>
    <xdr:to>
      <xdr:col>15</xdr:col>
      <xdr:colOff>101600</xdr:colOff>
      <xdr:row>74</xdr:row>
      <xdr:rowOff>42803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59330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60858</xdr:rowOff>
    </xdr:from>
    <xdr:to>
      <xdr:col>10</xdr:col>
      <xdr:colOff>165100</xdr:colOff>
      <xdr:row>75</xdr:row>
      <xdr:rowOff>162458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105338</xdr:rowOff>
    </xdr:from>
    <xdr:to>
      <xdr:col>6</xdr:col>
      <xdr:colOff>38100</xdr:colOff>
      <xdr:row>76</xdr:row>
      <xdr:rowOff>35488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52015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128575</xdr:rowOff>
    </xdr:from>
    <xdr:to>
      <xdr:col>24</xdr:col>
      <xdr:colOff>63500</xdr:colOff>
      <xdr:row>93</xdr:row>
      <xdr:rowOff>10027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01975"/>
          <a:ext cx="8382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83065</xdr:rowOff>
    </xdr:from>
    <xdr:to>
      <xdr:col>19</xdr:col>
      <xdr:colOff>177800</xdr:colOff>
      <xdr:row>92</xdr:row>
      <xdr:rowOff>128575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856465"/>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83065</xdr:rowOff>
    </xdr:from>
    <xdr:to>
      <xdr:col>15</xdr:col>
      <xdr:colOff>50800</xdr:colOff>
      <xdr:row>93</xdr:row>
      <xdr:rowOff>72625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856465"/>
          <a:ext cx="889000" cy="1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72625</xdr:rowOff>
    </xdr:from>
    <xdr:to>
      <xdr:col>10</xdr:col>
      <xdr:colOff>114300</xdr:colOff>
      <xdr:row>93</xdr:row>
      <xdr:rowOff>95219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17475"/>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130677</xdr:rowOff>
    </xdr:from>
    <xdr:to>
      <xdr:col>24</xdr:col>
      <xdr:colOff>114300</xdr:colOff>
      <xdr:row>93</xdr:row>
      <xdr:rowOff>60827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153554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77775</xdr:rowOff>
    </xdr:from>
    <xdr:to>
      <xdr:col>20</xdr:col>
      <xdr:colOff>38100</xdr:colOff>
      <xdr:row>93</xdr:row>
      <xdr:rowOff>7925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24452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6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32265</xdr:rowOff>
    </xdr:from>
    <xdr:to>
      <xdr:col>15</xdr:col>
      <xdr:colOff>101600</xdr:colOff>
      <xdr:row>92</xdr:row>
      <xdr:rowOff>133865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150392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5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21825</xdr:rowOff>
    </xdr:from>
    <xdr:to>
      <xdr:col>10</xdr:col>
      <xdr:colOff>165100</xdr:colOff>
      <xdr:row>93</xdr:row>
      <xdr:rowOff>123425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9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139952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44419</xdr:rowOff>
    </xdr:from>
    <xdr:to>
      <xdr:col>6</xdr:col>
      <xdr:colOff>38100</xdr:colOff>
      <xdr:row>93</xdr:row>
      <xdr:rowOff>146019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162546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90388</xdr:rowOff>
    </xdr:from>
    <xdr:to>
      <xdr:col>55</xdr:col>
      <xdr:colOff>0</xdr:colOff>
      <xdr:row>38</xdr:row>
      <xdr:rowOff>90715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548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90715</xdr:rowOff>
    </xdr:from>
    <xdr:to>
      <xdr:col>50</xdr:col>
      <xdr:colOff>114300</xdr:colOff>
      <xdr:row>38</xdr:row>
      <xdr:rowOff>111615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05815"/>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111615</xdr:rowOff>
    </xdr:from>
    <xdr:to>
      <xdr:col>45</xdr:col>
      <xdr:colOff>177800</xdr:colOff>
      <xdr:row>38</xdr:row>
      <xdr:rowOff>112595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2671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65242</xdr:rowOff>
    </xdr:from>
    <xdr:to>
      <xdr:col>41</xdr:col>
      <xdr:colOff>50800</xdr:colOff>
      <xdr:row>38</xdr:row>
      <xdr:rowOff>112595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8034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39588</xdr:rowOff>
    </xdr:from>
    <xdr:to>
      <xdr:col>55</xdr:col>
      <xdr:colOff>50800</xdr:colOff>
      <xdr:row>38</xdr:row>
      <xdr:rowOff>141188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18015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39915</xdr:rowOff>
    </xdr:from>
    <xdr:to>
      <xdr:col>50</xdr:col>
      <xdr:colOff>165100</xdr:colOff>
      <xdr:row>38</xdr:row>
      <xdr:rowOff>141515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132642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60815</xdr:rowOff>
    </xdr:from>
    <xdr:to>
      <xdr:col>46</xdr:col>
      <xdr:colOff>38100</xdr:colOff>
      <xdr:row>38</xdr:row>
      <xdr:rowOff>162415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153542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61795</xdr:rowOff>
    </xdr:from>
    <xdr:to>
      <xdr:col>41</xdr:col>
      <xdr:colOff>101600</xdr:colOff>
      <xdr:row>38</xdr:row>
      <xdr:rowOff>163395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154522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6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14442</xdr:rowOff>
    </xdr:from>
    <xdr:to>
      <xdr:col>36</xdr:col>
      <xdr:colOff>165100</xdr:colOff>
      <xdr:row>38</xdr:row>
      <xdr:rowOff>116042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107169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98495</xdr:rowOff>
    </xdr:from>
    <xdr:to>
      <xdr:col>55</xdr:col>
      <xdr:colOff>0</xdr:colOff>
      <xdr:row>54</xdr:row>
      <xdr:rowOff>100895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35679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100895</xdr:rowOff>
    </xdr:from>
    <xdr:to>
      <xdr:col>50</xdr:col>
      <xdr:colOff>114300</xdr:colOff>
      <xdr:row>55</xdr:row>
      <xdr:rowOff>163855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359195"/>
          <a:ext cx="889000" cy="2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133147</xdr:rowOff>
    </xdr:from>
    <xdr:to>
      <xdr:col>45</xdr:col>
      <xdr:colOff>177800</xdr:colOff>
      <xdr:row>55</xdr:row>
      <xdr:rowOff>163855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62897"/>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158407</xdr:rowOff>
    </xdr:from>
    <xdr:to>
      <xdr:col>41</xdr:col>
      <xdr:colOff>50800</xdr:colOff>
      <xdr:row>55</xdr:row>
      <xdr:rowOff>133147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16707"/>
          <a:ext cx="889000" cy="14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47695</xdr:rowOff>
    </xdr:from>
    <xdr:to>
      <xdr:col>55</xdr:col>
      <xdr:colOff>50800</xdr:colOff>
      <xdr:row>54</xdr:row>
      <xdr:rowOff>149295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70572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5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50095</xdr:rowOff>
    </xdr:from>
    <xdr:to>
      <xdr:col>50</xdr:col>
      <xdr:colOff>165100</xdr:colOff>
      <xdr:row>54</xdr:row>
      <xdr:rowOff>151695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168222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113055</xdr:rowOff>
    </xdr:from>
    <xdr:to>
      <xdr:col>46</xdr:col>
      <xdr:colOff>38100</xdr:colOff>
      <xdr:row>56</xdr:row>
      <xdr:rowOff>43205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59732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1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82347</xdr:rowOff>
    </xdr:from>
    <xdr:to>
      <xdr:col>41</xdr:col>
      <xdr:colOff>101600</xdr:colOff>
      <xdr:row>56</xdr:row>
      <xdr:rowOff>12497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29024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107607</xdr:rowOff>
    </xdr:from>
    <xdr:to>
      <xdr:col>36</xdr:col>
      <xdr:colOff>165100</xdr:colOff>
      <xdr:row>55</xdr:row>
      <xdr:rowOff>37757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54284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125584</xdr:rowOff>
    </xdr:from>
    <xdr:to>
      <xdr:col>55</xdr:col>
      <xdr:colOff>0</xdr:colOff>
      <xdr:row>75</xdr:row>
      <xdr:rowOff>163094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84334"/>
          <a:ext cx="8382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170066</xdr:rowOff>
    </xdr:from>
    <xdr:to>
      <xdr:col>50</xdr:col>
      <xdr:colOff>114300</xdr:colOff>
      <xdr:row>75</xdr:row>
      <xdr:rowOff>125584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57366"/>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170066</xdr:rowOff>
    </xdr:from>
    <xdr:to>
      <xdr:col>45</xdr:col>
      <xdr:colOff>177800</xdr:colOff>
      <xdr:row>76</xdr:row>
      <xdr:rowOff>106514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57366"/>
          <a:ext cx="889000" cy="27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106514</xdr:rowOff>
    </xdr:from>
    <xdr:to>
      <xdr:col>41</xdr:col>
      <xdr:colOff>50800</xdr:colOff>
      <xdr:row>76</xdr:row>
      <xdr:rowOff>121259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3671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112293</xdr:rowOff>
    </xdr:from>
    <xdr:to>
      <xdr:col>55</xdr:col>
      <xdr:colOff>50800</xdr:colOff>
      <xdr:row>76</xdr:row>
      <xdr:rowOff>42444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710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135170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74784</xdr:rowOff>
    </xdr:from>
    <xdr:to>
      <xdr:col>50</xdr:col>
      <xdr:colOff>165100</xdr:colOff>
      <xdr:row>76</xdr:row>
      <xdr:rowOff>4933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33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21461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119266</xdr:rowOff>
    </xdr:from>
    <xdr:to>
      <xdr:col>46</xdr:col>
      <xdr:colOff>38100</xdr:colOff>
      <xdr:row>75</xdr:row>
      <xdr:rowOff>49416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65943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55714</xdr:rowOff>
    </xdr:from>
    <xdr:to>
      <xdr:col>41</xdr:col>
      <xdr:colOff>101600</xdr:colOff>
      <xdr:row>76</xdr:row>
      <xdr:rowOff>157314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2392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70459</xdr:rowOff>
    </xdr:from>
    <xdr:to>
      <xdr:col>36</xdr:col>
      <xdr:colOff>165100</xdr:colOff>
      <xdr:row>77</xdr:row>
      <xdr:rowOff>609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74777</xdr:rowOff>
    </xdr:from>
    <xdr:to>
      <xdr:col>55</xdr:col>
      <xdr:colOff>0</xdr:colOff>
      <xdr:row>97</xdr:row>
      <xdr:rowOff>87618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05427"/>
          <a:ext cx="8382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108496</xdr:rowOff>
    </xdr:from>
    <xdr:to>
      <xdr:col>50</xdr:col>
      <xdr:colOff>114300</xdr:colOff>
      <xdr:row>97</xdr:row>
      <xdr:rowOff>87618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67696"/>
          <a:ext cx="889000" cy="15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20752</xdr:rowOff>
    </xdr:from>
    <xdr:to>
      <xdr:col>45</xdr:col>
      <xdr:colOff>177800</xdr:colOff>
      <xdr:row>96</xdr:row>
      <xdr:rowOff>108496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79952"/>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20752</xdr:rowOff>
    </xdr:from>
    <xdr:to>
      <xdr:col>41</xdr:col>
      <xdr:colOff>50800</xdr:colOff>
      <xdr:row>98</xdr:row>
      <xdr:rowOff>17259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79952"/>
          <a:ext cx="889000" cy="3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23977</xdr:rowOff>
    </xdr:from>
    <xdr:to>
      <xdr:col>55</xdr:col>
      <xdr:colOff>50800</xdr:colOff>
      <xdr:row>97</xdr:row>
      <xdr:rowOff>125577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2404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36818</xdr:rowOff>
    </xdr:from>
    <xdr:to>
      <xdr:col>50</xdr:col>
      <xdr:colOff>165100</xdr:colOff>
      <xdr:row>97</xdr:row>
      <xdr:rowOff>138418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129545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57696</xdr:rowOff>
    </xdr:from>
    <xdr:to>
      <xdr:col>46</xdr:col>
      <xdr:colOff>38100</xdr:colOff>
      <xdr:row>96</xdr:row>
      <xdr:rowOff>159296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141402</xdr:rowOff>
    </xdr:from>
    <xdr:to>
      <xdr:col>41</xdr:col>
      <xdr:colOff>101600</xdr:colOff>
      <xdr:row>96</xdr:row>
      <xdr:rowOff>71552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88079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137909</xdr:rowOff>
    </xdr:from>
    <xdr:to>
      <xdr:col>36</xdr:col>
      <xdr:colOff>165100</xdr:colOff>
      <xdr:row>98</xdr:row>
      <xdr:rowOff>68059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59186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160405</xdr:rowOff>
    </xdr:from>
    <xdr:to>
      <xdr:col>85</xdr:col>
      <xdr:colOff>127000</xdr:colOff>
      <xdr:row>37</xdr:row>
      <xdr:rowOff>164585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4055"/>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164585</xdr:rowOff>
    </xdr:from>
    <xdr:to>
      <xdr:col>81</xdr:col>
      <xdr:colOff>50800</xdr:colOff>
      <xdr:row>37</xdr:row>
      <xdr:rowOff>169984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08235"/>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135629</xdr:rowOff>
    </xdr:from>
    <xdr:to>
      <xdr:col>76</xdr:col>
      <xdr:colOff>114300</xdr:colOff>
      <xdr:row>37</xdr:row>
      <xdr:rowOff>169984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79279"/>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135629</xdr:rowOff>
    </xdr:from>
    <xdr:to>
      <xdr:col>71</xdr:col>
      <xdr:colOff>177800</xdr:colOff>
      <xdr:row>37</xdr:row>
      <xdr:rowOff>164977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9279"/>
          <a:ext cx="889000" cy="2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109605</xdr:rowOff>
    </xdr:from>
    <xdr:to>
      <xdr:col>85</xdr:col>
      <xdr:colOff>177800</xdr:colOff>
      <xdr:row>38</xdr:row>
      <xdr:rowOff>39754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3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132482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113785</xdr:rowOff>
    </xdr:from>
    <xdr:to>
      <xdr:col>81</xdr:col>
      <xdr:colOff>101600</xdr:colOff>
      <xdr:row>38</xdr:row>
      <xdr:rowOff>43935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60462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119184</xdr:rowOff>
    </xdr:from>
    <xdr:to>
      <xdr:col>76</xdr:col>
      <xdr:colOff>165100</xdr:colOff>
      <xdr:row>38</xdr:row>
      <xdr:rowOff>49334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65861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84829</xdr:rowOff>
    </xdr:from>
    <xdr:to>
      <xdr:col>72</xdr:col>
      <xdr:colOff>38100</xdr:colOff>
      <xdr:row>38</xdr:row>
      <xdr:rowOff>14979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31506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114177</xdr:rowOff>
    </xdr:from>
    <xdr:to>
      <xdr:col>67</xdr:col>
      <xdr:colOff>101600</xdr:colOff>
      <xdr:row>38</xdr:row>
      <xdr:rowOff>44327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60854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50012</xdr:rowOff>
    </xdr:from>
    <xdr:to>
      <xdr:col>85</xdr:col>
      <xdr:colOff>127000</xdr:colOff>
      <xdr:row>57</xdr:row>
      <xdr:rowOff>124775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22662"/>
          <a:ext cx="8382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50012</xdr:rowOff>
    </xdr:from>
    <xdr:to>
      <xdr:col>81</xdr:col>
      <xdr:colOff>50800</xdr:colOff>
      <xdr:row>57</xdr:row>
      <xdr:rowOff>167371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22662"/>
          <a:ext cx="889000" cy="1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50774</xdr:rowOff>
    </xdr:from>
    <xdr:to>
      <xdr:col>76</xdr:col>
      <xdr:colOff>114300</xdr:colOff>
      <xdr:row>57</xdr:row>
      <xdr:rowOff>167371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23424"/>
          <a:ext cx="889000" cy="1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26510</xdr:rowOff>
    </xdr:from>
    <xdr:to>
      <xdr:col>71</xdr:col>
      <xdr:colOff>177800</xdr:colOff>
      <xdr:row>57</xdr:row>
      <xdr:rowOff>50774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99160"/>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73975</xdr:rowOff>
    </xdr:from>
    <xdr:to>
      <xdr:col>85</xdr:col>
      <xdr:colOff>177800</xdr:colOff>
      <xdr:row>58</xdr:row>
      <xdr:rowOff>4125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52402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170662</xdr:rowOff>
    </xdr:from>
    <xdr:to>
      <xdr:col>81</xdr:col>
      <xdr:colOff>101600</xdr:colOff>
      <xdr:row>57</xdr:row>
      <xdr:rowOff>100812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117339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116571</xdr:rowOff>
    </xdr:from>
    <xdr:to>
      <xdr:col>76</xdr:col>
      <xdr:colOff>165100</xdr:colOff>
      <xdr:row>58</xdr:row>
      <xdr:rowOff>46721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8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37848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171424</xdr:rowOff>
    </xdr:from>
    <xdr:to>
      <xdr:col>72</xdr:col>
      <xdr:colOff>38100</xdr:colOff>
      <xdr:row>57</xdr:row>
      <xdr:rowOff>101574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118101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4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147160</xdr:rowOff>
    </xdr:from>
    <xdr:to>
      <xdr:col>67</xdr:col>
      <xdr:colOff>101600</xdr:colOff>
      <xdr:row>57</xdr:row>
      <xdr:rowOff>77310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93837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115849</xdr:rowOff>
    </xdr:from>
    <xdr:to>
      <xdr:col>85</xdr:col>
      <xdr:colOff>127000</xdr:colOff>
      <xdr:row>79</xdr:row>
      <xdr:rowOff>3835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88949"/>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6465</xdr:rowOff>
    </xdr:from>
    <xdr:to>
      <xdr:col>81</xdr:col>
      <xdr:colOff>50800</xdr:colOff>
      <xdr:row>78</xdr:row>
      <xdr:rowOff>115849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379565"/>
          <a:ext cx="889000" cy="10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45898</xdr:rowOff>
    </xdr:from>
    <xdr:to>
      <xdr:col>76</xdr:col>
      <xdr:colOff>114300</xdr:colOff>
      <xdr:row>78</xdr:row>
      <xdr:rowOff>6465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561748"/>
          <a:ext cx="889000" cy="8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66434</xdr:rowOff>
    </xdr:from>
    <xdr:to>
      <xdr:col>71</xdr:col>
      <xdr:colOff>177800</xdr:colOff>
      <xdr:row>73</xdr:row>
      <xdr:rowOff>45898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410834"/>
          <a:ext cx="889000" cy="1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124485</xdr:rowOff>
    </xdr:from>
    <xdr:to>
      <xdr:col>85</xdr:col>
      <xdr:colOff>177800</xdr:colOff>
      <xdr:row>79</xdr:row>
      <xdr:rowOff>54635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39412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65049</xdr:rowOff>
    </xdr:from>
    <xdr:to>
      <xdr:col>81</xdr:col>
      <xdr:colOff>101600</xdr:colOff>
      <xdr:row>78</xdr:row>
      <xdr:rowOff>166649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157776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127115</xdr:rowOff>
    </xdr:from>
    <xdr:to>
      <xdr:col>76</xdr:col>
      <xdr:colOff>165100</xdr:colOff>
      <xdr:row>78</xdr:row>
      <xdr:rowOff>57265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73792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0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166548</xdr:rowOff>
    </xdr:from>
    <xdr:to>
      <xdr:col>72</xdr:col>
      <xdr:colOff>38100</xdr:colOff>
      <xdr:row>73</xdr:row>
      <xdr:rowOff>96698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5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113225</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28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15634</xdr:rowOff>
    </xdr:from>
    <xdr:to>
      <xdr:col>67</xdr:col>
      <xdr:colOff>101600</xdr:colOff>
      <xdr:row>72</xdr:row>
      <xdr:rowOff>117234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3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133761</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1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115151</xdr:rowOff>
    </xdr:from>
    <xdr:to>
      <xdr:col>85</xdr:col>
      <xdr:colOff>127000</xdr:colOff>
      <xdr:row>93</xdr:row>
      <xdr:rowOff>8204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88551"/>
          <a:ext cx="8382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169545</xdr:rowOff>
    </xdr:from>
    <xdr:to>
      <xdr:col>81</xdr:col>
      <xdr:colOff>50800</xdr:colOff>
      <xdr:row>93</xdr:row>
      <xdr:rowOff>8204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771495"/>
          <a:ext cx="889000" cy="1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169545</xdr:rowOff>
    </xdr:from>
    <xdr:to>
      <xdr:col>76</xdr:col>
      <xdr:colOff>114300</xdr:colOff>
      <xdr:row>92</xdr:row>
      <xdr:rowOff>67907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771495"/>
          <a:ext cx="8890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67907</xdr:rowOff>
    </xdr:from>
    <xdr:to>
      <xdr:col>71</xdr:col>
      <xdr:colOff>177800</xdr:colOff>
      <xdr:row>93</xdr:row>
      <xdr:rowOff>112979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841307"/>
          <a:ext cx="889000" cy="2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64351</xdr:rowOff>
    </xdr:from>
    <xdr:to>
      <xdr:col>85</xdr:col>
      <xdr:colOff>177800</xdr:colOff>
      <xdr:row>92</xdr:row>
      <xdr:rowOff>165951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87228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128854</xdr:rowOff>
    </xdr:from>
    <xdr:to>
      <xdr:col>81</xdr:col>
      <xdr:colOff>101600</xdr:colOff>
      <xdr:row>93</xdr:row>
      <xdr:rowOff>59004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75531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6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118745</xdr:rowOff>
    </xdr:from>
    <xdr:to>
      <xdr:col>76</xdr:col>
      <xdr:colOff>165100</xdr:colOff>
      <xdr:row>92</xdr:row>
      <xdr:rowOff>48895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65422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4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17107</xdr:rowOff>
    </xdr:from>
    <xdr:to>
      <xdr:col>72</xdr:col>
      <xdr:colOff>38100</xdr:colOff>
      <xdr:row>92</xdr:row>
      <xdr:rowOff>118707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135234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5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62179</xdr:rowOff>
    </xdr:from>
    <xdr:to>
      <xdr:col>67</xdr:col>
      <xdr:colOff>101600</xdr:colOff>
      <xdr:row>93</xdr:row>
      <xdr:rowOff>163779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8856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民生費については、非課税世帯や子育て世帯への臨時特別給付金の減少等、衛生費については、にしはりま環境事務組合への負担金の減少等、農林水産業費については、混交林整備事業の減少等が主な要因となっているが、歳入や人口減少により、一人当たりのコストで考えると依然として、高い比率になっている状況である。</a:t>
          </a:r>
        </a:p>
        <a:p>
          <a:r>
            <a:rPr kumimoji="1" lang="ja-JP" altLang="en-US" sz="1300">
              <a:latin typeface="ＭＳ Ｐゴシック" panose="020B0600070205080204" pitchFamily="50" charset="-128"/>
              <a:ea typeface="ＭＳ Ｐゴシック" panose="020B0600070205080204" pitchFamily="50" charset="-128"/>
            </a:rPr>
            <a:t>　そのほか、総務費では拠点づくり事業により増加となっている。また、商工費では、観光施設の空調更新や観光駐車場の整備が完了したことにより減少している。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整備更新・維持管理については、今後も一定費用を要することが見込まれるため、公共施設等総合管理計画に基づく施設の集約化をはじめ、少子化・人口流出対策に取り組むことで一人当たりのコストの逓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財政調整基金は、収入減少や災害など不測の支出増加に備え、長期的視野に立った積立てを行うものであり、令和５年度は基金の取り崩しを行っていない。</a:t>
          </a:r>
        </a:p>
        <a:p>
          <a:r>
            <a:rPr kumimoji="1" lang="ja-JP" altLang="en-US" sz="1400">
              <a:latin typeface="ＭＳ ゴシック" pitchFamily="49" charset="-128"/>
              <a:ea typeface="ＭＳ ゴシック" pitchFamily="49" charset="-128"/>
            </a:rPr>
            <a:t>　実質収支額は、前年度より繰越財源が減少したことにより</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実質単年度収支は、実質収支額の増加や財政調整基金の積立や繰上償還の実施により前年度比で</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p>
        <a:p>
          <a:r>
            <a:rPr kumimoji="1" lang="ja-JP" altLang="en-US" sz="1400">
              <a:latin typeface="ＭＳ ゴシック" pitchFamily="49" charset="-128"/>
              <a:ea typeface="ＭＳ ゴシック" pitchFamily="49" charset="-128"/>
            </a:rPr>
            <a:t>　過去５年間では、全会計において黒字であり、連結実質赤字は発生していない。</a:t>
          </a:r>
        </a:p>
        <a:p>
          <a:r>
            <a:rPr kumimoji="1" lang="ja-JP" altLang="en-US" sz="1400">
              <a:latin typeface="ＭＳ ゴシック" pitchFamily="49" charset="-128"/>
              <a:ea typeface="ＭＳ ゴシック" pitchFamily="49" charset="-128"/>
            </a:rPr>
            <a:t>　しかしながら、水道事業では、年々留保財源を切り崩している状況であるため、水道ビジョンに基づき、料金改定による収入確保や施設の統廃合・長寿命化による経費削減により収支均衡を図っていく。病院事業では、新型コロナウイルス感染症関係補助金により収益が増えたことで黒字比率が他会計に比べて高い状況にあるが、一時的なものであるため、公立病院経営強化プランにより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24585529</v>
      </c>
      <c r="BO4" s="436"/>
      <c r="BP4" s="436"/>
      <c r="BQ4" s="436"/>
      <c r="BR4" s="436"/>
      <c r="BS4" s="436"/>
      <c r="BT4" s="436"/>
      <c r="BU4" s="437"/>
      <c r="BV4" s="435">
        <v>25068592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5.5</v>
      </c>
      <c r="CU4" s="576"/>
      <c r="CV4" s="576"/>
      <c r="CW4" s="576"/>
      <c r="CX4" s="576"/>
      <c r="CY4" s="576"/>
      <c r="CZ4" s="576"/>
      <c r="DA4" s="577"/>
      <c r="DB4" s="575">
        <v>5.2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23760597</v>
      </c>
      <c r="BO5" s="407"/>
      <c r="BP5" s="407"/>
      <c r="BQ5" s="407"/>
      <c r="BR5" s="407"/>
      <c r="BS5" s="407"/>
      <c r="BT5" s="407"/>
      <c r="BU5" s="408"/>
      <c r="BV5" s="406">
        <v>24202916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93.9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824932</v>
      </c>
      <c r="BO6" s="407"/>
      <c r="BP6" s="407"/>
      <c r="BQ6" s="407"/>
      <c r="BR6" s="407"/>
      <c r="BS6" s="407"/>
      <c r="BT6" s="407"/>
      <c r="BU6" s="408"/>
      <c r="BV6" s="406">
        <v>865676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94.9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13567</v>
      </c>
      <c r="BO7" s="407"/>
      <c r="BP7" s="407"/>
      <c r="BQ7" s="407"/>
      <c r="BR7" s="407"/>
      <c r="BS7" s="407"/>
      <c r="BT7" s="407"/>
      <c r="BU7" s="408"/>
      <c r="BV7" s="406">
        <v>97871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14735912</v>
      </c>
      <c r="CU7" s="407"/>
      <c r="CV7" s="407"/>
      <c r="CW7" s="407"/>
      <c r="CX7" s="407"/>
      <c r="CY7" s="407"/>
      <c r="CZ7" s="407"/>
      <c r="DA7" s="408"/>
      <c r="DB7" s="406">
        <v>14634544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811365</v>
      </c>
      <c r="BO8" s="407"/>
      <c r="BP8" s="407"/>
      <c r="BQ8" s="407"/>
      <c r="BR8" s="407"/>
      <c r="BS8" s="407"/>
      <c r="BT8" s="407"/>
      <c r="BU8" s="408"/>
      <c r="BV8" s="406">
        <v>767805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0.34</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34819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43560</v>
      </c>
      <c r="BO9" s="407"/>
      <c r="BP9" s="407"/>
      <c r="BQ9" s="407"/>
      <c r="BR9" s="407"/>
      <c r="BS9" s="407"/>
      <c r="BT9" s="407"/>
      <c r="BU9" s="408"/>
      <c r="BV9" s="406">
        <v>-55722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17.3</v>
      </c>
      <c r="CU9" s="404"/>
      <c r="CV9" s="404"/>
      <c r="CW9" s="404"/>
      <c r="CX9" s="404"/>
      <c r="CY9" s="404"/>
      <c r="CZ9" s="404"/>
      <c r="DA9" s="405"/>
      <c r="DB9" s="403">
        <v>16.7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37773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52332</v>
      </c>
      <c r="BO10" s="407"/>
      <c r="BP10" s="407"/>
      <c r="BQ10" s="407"/>
      <c r="BR10" s="407"/>
      <c r="BS10" s="407"/>
      <c r="BT10" s="407"/>
      <c r="BU10" s="408"/>
      <c r="BV10" s="406">
        <v>102793</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698902</v>
      </c>
      <c r="BO11" s="407"/>
      <c r="BP11" s="407"/>
      <c r="BQ11" s="407"/>
      <c r="BR11" s="407"/>
      <c r="BS11" s="407"/>
      <c r="BT11" s="407"/>
      <c r="BU11" s="408"/>
      <c r="BV11" s="406">
        <v>556778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34572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34178</v>
      </c>
      <c r="S13" s="494"/>
      <c r="T13" s="494"/>
      <c r="U13" s="494"/>
      <c r="V13" s="495"/>
      <c r="W13" s="496" t="s">
        <v>131</v>
      </c>
      <c r="X13" s="392"/>
      <c r="Y13" s="392"/>
      <c r="Z13" s="392"/>
      <c r="AA13" s="392"/>
      <c r="AB13" s="393"/>
      <c r="AC13" s="359">
        <v>777</v>
      </c>
      <c r="AD13" s="360"/>
      <c r="AE13" s="360"/>
      <c r="AF13" s="360"/>
      <c r="AG13" s="361"/>
      <c r="AH13" s="359">
        <v>857</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794794</v>
      </c>
      <c r="BO13" s="407"/>
      <c r="BP13" s="407"/>
      <c r="BQ13" s="407"/>
      <c r="BR13" s="407"/>
      <c r="BS13" s="407"/>
      <c r="BT13" s="407"/>
      <c r="BU13" s="408"/>
      <c r="BV13" s="406">
        <v>603849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6.6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35309</v>
      </c>
      <c r="S14" s="494"/>
      <c r="T14" s="494"/>
      <c r="U14" s="494"/>
      <c r="V14" s="495"/>
      <c r="W14" s="497"/>
      <c r="X14" s="395"/>
      <c r="Y14" s="395"/>
      <c r="Z14" s="395"/>
      <c r="AA14" s="395"/>
      <c r="AB14" s="396"/>
      <c r="AC14" s="486">
        <v>4.5</v>
      </c>
      <c r="AD14" s="487"/>
      <c r="AE14" s="487"/>
      <c r="AF14" s="487"/>
      <c r="AG14" s="488"/>
      <c r="AH14" s="486">
        <v>4.5999999999999996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54.8</v>
      </c>
      <c r="CU14" s="504"/>
      <c r="CV14" s="504"/>
      <c r="CW14" s="504"/>
      <c r="CX14" s="504"/>
      <c r="CY14" s="504"/>
      <c r="CZ14" s="504"/>
      <c r="DA14" s="505"/>
      <c r="DB14" s="503">
        <v>65.599999999999994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34965</v>
      </c>
      <c r="S15" s="494"/>
      <c r="T15" s="494"/>
      <c r="U15" s="494"/>
      <c r="V15" s="495"/>
      <c r="W15" s="496" t="s">
        <v>137</v>
      </c>
      <c r="X15" s="392"/>
      <c r="Y15" s="392"/>
      <c r="Z15" s="392"/>
      <c r="AA15" s="392"/>
      <c r="AB15" s="393"/>
      <c r="AC15" s="359">
        <v>6770</v>
      </c>
      <c r="AD15" s="360"/>
      <c r="AE15" s="360"/>
      <c r="AF15" s="360"/>
      <c r="AG15" s="361"/>
      <c r="AH15" s="359">
        <v>7273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4579926</v>
      </c>
      <c r="BO15" s="436"/>
      <c r="BP15" s="436"/>
      <c r="BQ15" s="436"/>
      <c r="BR15" s="436"/>
      <c r="BS15" s="436"/>
      <c r="BT15" s="436"/>
      <c r="BU15" s="437"/>
      <c r="BV15" s="435">
        <v>4532284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38.799999999999997</v>
      </c>
      <c r="AD16" s="487"/>
      <c r="AE16" s="487"/>
      <c r="AF16" s="487"/>
      <c r="AG16" s="488"/>
      <c r="AH16" s="486">
        <v>39.200000000000003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13530620</v>
      </c>
      <c r="BO16" s="407"/>
      <c r="BP16" s="407"/>
      <c r="BQ16" s="407"/>
      <c r="BR16" s="407"/>
      <c r="BS16" s="407"/>
      <c r="BT16" s="407"/>
      <c r="BU16" s="408"/>
      <c r="BV16" s="406">
        <v>13321496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9898</v>
      </c>
      <c r="AD17" s="360"/>
      <c r="AE17" s="360"/>
      <c r="AF17" s="360"/>
      <c r="AG17" s="361"/>
      <c r="AH17" s="359">
        <v>10405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5729531</v>
      </c>
      <c r="BO17" s="407"/>
      <c r="BP17" s="407"/>
      <c r="BQ17" s="407"/>
      <c r="BR17" s="407"/>
      <c r="BS17" s="407"/>
      <c r="BT17" s="407"/>
      <c r="BU17" s="408"/>
      <c r="BV17" s="406">
        <v>5683394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658.54</v>
      </c>
      <c r="M18" s="459"/>
      <c r="N18" s="459"/>
      <c r="O18" s="459"/>
      <c r="P18" s="459"/>
      <c r="Q18" s="459"/>
      <c r="R18" s="460"/>
      <c r="S18" s="460"/>
      <c r="T18" s="460"/>
      <c r="U18" s="460"/>
      <c r="V18" s="461"/>
      <c r="W18" s="477"/>
      <c r="X18" s="478"/>
      <c r="Y18" s="478"/>
      <c r="Z18" s="478"/>
      <c r="AA18" s="478"/>
      <c r="AB18" s="502"/>
      <c r="AC18" s="376">
        <v>56.7</v>
      </c>
      <c r="AD18" s="377"/>
      <c r="AE18" s="377"/>
      <c r="AF18" s="377"/>
      <c r="AG18" s="462"/>
      <c r="AH18" s="376">
        <v>56.1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13975007</v>
      </c>
      <c r="BO18" s="407"/>
      <c r="BP18" s="407"/>
      <c r="BQ18" s="407"/>
      <c r="BR18" s="407"/>
      <c r="BS18" s="407"/>
      <c r="BT18" s="407"/>
      <c r="BU18" s="408"/>
      <c r="BV18" s="406">
        <v>13900985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17497221</v>
      </c>
      <c r="BO19" s="407"/>
      <c r="BP19" s="407"/>
      <c r="BQ19" s="407"/>
      <c r="BR19" s="407"/>
      <c r="BS19" s="407"/>
      <c r="BT19" s="407"/>
      <c r="BU19" s="408"/>
      <c r="BV19" s="406">
        <v>17444507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12882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26678763</v>
      </c>
      <c r="BO22" s="436"/>
      <c r="BP22" s="436"/>
      <c r="BQ22" s="436"/>
      <c r="BR22" s="436"/>
      <c r="BS22" s="436"/>
      <c r="BT22" s="436"/>
      <c r="BU22" s="437"/>
      <c r="BV22" s="435">
        <v>27951659</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17600664</v>
      </c>
      <c r="BO23" s="407"/>
      <c r="BP23" s="407"/>
      <c r="BQ23" s="407"/>
      <c r="BR23" s="407"/>
      <c r="BS23" s="407"/>
      <c r="BT23" s="407"/>
      <c r="BU23" s="408"/>
      <c r="BV23" s="406">
        <v>18375556</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7920</v>
      </c>
      <c r="R24" s="360"/>
      <c r="S24" s="360"/>
      <c r="T24" s="360"/>
      <c r="U24" s="360"/>
      <c r="V24" s="361"/>
      <c r="W24" s="449"/>
      <c r="X24" s="386"/>
      <c r="Y24" s="387"/>
      <c r="Z24" s="362" t="s">
        <v>162</v>
      </c>
      <c r="AA24" s="363"/>
      <c r="AB24" s="363"/>
      <c r="AC24" s="363"/>
      <c r="AD24" s="363"/>
      <c r="AE24" s="363"/>
      <c r="AF24" s="363"/>
      <c r="AG24" s="364"/>
      <c r="AH24" s="359">
        <v>347</v>
      </c>
      <c r="AI24" s="360"/>
      <c r="AJ24" s="360"/>
      <c r="AK24" s="360"/>
      <c r="AL24" s="361"/>
      <c r="AM24" s="359">
        <v>1085069</v>
      </c>
      <c r="AN24" s="360"/>
      <c r="AO24" s="360"/>
      <c r="AP24" s="360"/>
      <c r="AQ24" s="360"/>
      <c r="AR24" s="361"/>
      <c r="AS24" s="359">
        <v>3127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19461453</v>
      </c>
      <c r="BO24" s="407"/>
      <c r="BP24" s="407"/>
      <c r="BQ24" s="407"/>
      <c r="BR24" s="407"/>
      <c r="BS24" s="407"/>
      <c r="BT24" s="407"/>
      <c r="BU24" s="408"/>
      <c r="BV24" s="406">
        <v>19979206</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6408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979793</v>
      </c>
      <c r="BO25" s="436"/>
      <c r="BP25" s="436"/>
      <c r="BQ25" s="436"/>
      <c r="BR25" s="436"/>
      <c r="BS25" s="436"/>
      <c r="BT25" s="436"/>
      <c r="BU25" s="437"/>
      <c r="BV25" s="435">
        <v>1177076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5742</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36168</v>
      </c>
      <c r="AN26" s="360"/>
      <c r="AO26" s="360"/>
      <c r="AP26" s="360"/>
      <c r="AQ26" s="360"/>
      <c r="AR26" s="361"/>
      <c r="AS26" s="359">
        <v>3288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4480</v>
      </c>
      <c r="R27" s="360"/>
      <c r="S27" s="360"/>
      <c r="T27" s="360"/>
      <c r="U27" s="360"/>
      <c r="V27" s="361"/>
      <c r="W27" s="449"/>
      <c r="X27" s="386"/>
      <c r="Y27" s="387"/>
      <c r="Z27" s="362" t="s">
        <v>171</v>
      </c>
      <c r="AA27" s="363"/>
      <c r="AB27" s="363"/>
      <c r="AC27" s="363"/>
      <c r="AD27" s="363"/>
      <c r="AE27" s="363"/>
      <c r="AF27" s="363"/>
      <c r="AG27" s="364"/>
      <c r="AH27" s="359">
        <v>31</v>
      </c>
      <c r="AI27" s="360"/>
      <c r="AJ27" s="360"/>
      <c r="AK27" s="360"/>
      <c r="AL27" s="361"/>
      <c r="AM27" s="359">
        <v>100558</v>
      </c>
      <c r="AN27" s="360"/>
      <c r="AO27" s="360"/>
      <c r="AP27" s="360"/>
      <c r="AQ27" s="360"/>
      <c r="AR27" s="361"/>
      <c r="AS27" s="359">
        <v>3244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567869</v>
      </c>
      <c r="BO27" s="441"/>
      <c r="BP27" s="441"/>
      <c r="BQ27" s="441"/>
      <c r="BR27" s="441"/>
      <c r="BS27" s="441"/>
      <c r="BT27" s="441"/>
      <c r="BU27" s="442"/>
      <c r="BV27" s="440">
        <v>567843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3026301</v>
      </c>
      <c r="BO28" s="436"/>
      <c r="BP28" s="436"/>
      <c r="BQ28" s="436"/>
      <c r="BR28" s="436"/>
      <c r="BS28" s="436"/>
      <c r="BT28" s="436"/>
      <c r="BU28" s="437"/>
      <c r="BV28" s="435">
        <v>2973969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16</v>
      </c>
      <c r="M29" s="360"/>
      <c r="N29" s="360"/>
      <c r="O29" s="360"/>
      <c r="P29" s="361"/>
      <c r="Q29" s="359">
        <v>3460</v>
      </c>
      <c r="R29" s="360"/>
      <c r="S29" s="360"/>
      <c r="T29" s="360"/>
      <c r="U29" s="360"/>
      <c r="V29" s="361"/>
      <c r="W29" s="450"/>
      <c r="X29" s="451"/>
      <c r="Y29" s="452"/>
      <c r="Z29" s="362" t="s">
        <v>177</v>
      </c>
      <c r="AA29" s="363"/>
      <c r="AB29" s="363"/>
      <c r="AC29" s="363"/>
      <c r="AD29" s="363"/>
      <c r="AE29" s="363"/>
      <c r="AF29" s="363"/>
      <c r="AG29" s="364"/>
      <c r="AH29" s="359">
        <v>378</v>
      </c>
      <c r="AI29" s="360"/>
      <c r="AJ29" s="360"/>
      <c r="AK29" s="360"/>
      <c r="AL29" s="361"/>
      <c r="AM29" s="359">
        <v>1185627</v>
      </c>
      <c r="AN29" s="360"/>
      <c r="AO29" s="360"/>
      <c r="AP29" s="360"/>
      <c r="AQ29" s="360"/>
      <c r="AR29" s="361"/>
      <c r="AS29" s="359">
        <v>3137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256282</v>
      </c>
      <c r="BO29" s="407"/>
      <c r="BP29" s="407"/>
      <c r="BQ29" s="407"/>
      <c r="BR29" s="407"/>
      <c r="BS29" s="407"/>
      <c r="BT29" s="407"/>
      <c r="BU29" s="408"/>
      <c r="BV29" s="406">
        <v>179282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4594111</v>
      </c>
      <c r="BO30" s="441"/>
      <c r="BP30" s="441"/>
      <c r="BQ30" s="441"/>
      <c r="BR30" s="441"/>
      <c r="BS30" s="441"/>
      <c r="BT30" s="441"/>
      <c r="BU30" s="442"/>
      <c r="BV30" s="440">
        <v>4594454</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水道事業特別会計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にしはりま環境事務組合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IF('各会計、関係団体の財政状況及び健全化判断比率'!B34="","",'各会計、関係団体の財政状況及び健全化判断比率'!B34)</f>
        <v>下水道事業特別会計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西はりま消防組合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IF('各会計、関係団体の財政状況及び健全化判断比率'!B35="","",'各会計、関係団体の財政状況及び健全化判断比率'!B35)</f>
        <v>病院事業特別会計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兵庫県市町村職員退職手当組合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兵庫県町議会議員公務災害補償組合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訪問看護事業特別会計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兵庫県後期高齢者医療広域連合（一般会計）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兵庫県後期高齢者医療広域連合（特別会計）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z9zAqQjH4vnKUoatlJBGOmYF5MIVHCeTN3ZCjuBubFbqNUVvgJtonCHzjKVrnbL2ohpleGQr6Dc6j67ezeOOA==" saltValue="R7GYxL22VHU1SVqBw71a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0</v>
      </c>
      <c r="G34" s="33">
        <v>2.6</v>
      </c>
      <c r="H34" s="33">
        <v>10.6</v>
      </c>
      <c r="I34" s="33">
        <v>15.95</v>
      </c>
      <c r="J34" s="34">
        <v>15.23</v>
      </c>
      <c r="K34" s="22"/>
      <c r="L34" s="22"/>
      <c r="M34" s="22"/>
      <c r="N34" s="22"/>
      <c r="O34" s="22"/>
      <c r="P34" s="22"/>
    </row>
    <row r="35" spans="1:16" ht="39" customHeight="1" x14ac:dyDescent="0.15">
      <c r="A35" s="22"/>
      <c r="B35" s="35"/>
      <c r="C35" s="1132" t="s">
        <v>533</v>
      </c>
      <c r="D35" s="1132"/>
      <c r="E35" s="1133"/>
      <c r="F35" s="36">
        <v>4.0599999999999996</v>
      </c>
      <c r="G35" s="37">
        <v>5.63</v>
      </c>
      <c r="H35" s="37">
        <v>5.43</v>
      </c>
      <c r="I35" s="37">
        <v>5.24</v>
      </c>
      <c r="J35" s="38">
        <v>5.5</v>
      </c>
      <c r="K35" s="22"/>
      <c r="L35" s="22"/>
      <c r="M35" s="22"/>
      <c r="N35" s="22"/>
      <c r="O35" s="22"/>
      <c r="P35" s="22"/>
    </row>
    <row r="36" spans="1:16" ht="39" customHeight="1" x14ac:dyDescent="0.15">
      <c r="A36" s="22"/>
      <c r="B36" s="35"/>
      <c r="C36" s="1132" t="s">
        <v>534</v>
      </c>
      <c r="D36" s="1132"/>
      <c r="E36" s="1133"/>
      <c r="F36" s="36">
        <v>3.92</v>
      </c>
      <c r="G36" s="37">
        <v>5.48</v>
      </c>
      <c r="H36" s="37">
        <v>4.59</v>
      </c>
      <c r="I36" s="37">
        <v>3.85</v>
      </c>
      <c r="J36" s="38">
        <v>2.84</v>
      </c>
      <c r="K36" s="22"/>
      <c r="L36" s="22"/>
      <c r="M36" s="22"/>
      <c r="N36" s="22"/>
      <c r="O36" s="22"/>
      <c r="P36" s="22"/>
    </row>
    <row r="37" spans="1:16" ht="39" customHeight="1" x14ac:dyDescent="0.15">
      <c r="A37" s="22"/>
      <c r="B37" s="35"/>
      <c r="C37" s="1132" t="s">
        <v>535</v>
      </c>
      <c r="D37" s="1132"/>
      <c r="E37" s="1133"/>
      <c r="F37" s="36">
        <v>0.28999999999999998</v>
      </c>
      <c r="G37" s="37">
        <v>0.54</v>
      </c>
      <c r="H37" s="37">
        <v>0.56999999999999995</v>
      </c>
      <c r="I37" s="37">
        <v>1.1100000000000001</v>
      </c>
      <c r="J37" s="38">
        <v>0.87</v>
      </c>
      <c r="K37" s="22"/>
      <c r="L37" s="22"/>
      <c r="M37" s="22"/>
      <c r="N37" s="22"/>
      <c r="O37" s="22"/>
      <c r="P37" s="22"/>
    </row>
    <row r="38" spans="1:16" ht="39" customHeight="1" x14ac:dyDescent="0.15">
      <c r="A38" s="22"/>
      <c r="B38" s="35"/>
      <c r="C38" s="1132" t="s">
        <v>536</v>
      </c>
      <c r="D38" s="1132"/>
      <c r="E38" s="1133"/>
      <c r="F38" s="36">
        <v>0.45</v>
      </c>
      <c r="G38" s="37">
        <v>0</v>
      </c>
      <c r="H38" s="37">
        <v>0</v>
      </c>
      <c r="I38" s="37">
        <v>0</v>
      </c>
      <c r="J38" s="38">
        <v>0.17</v>
      </c>
      <c r="K38" s="22"/>
      <c r="L38" s="22"/>
      <c r="M38" s="22"/>
      <c r="N38" s="22"/>
      <c r="O38" s="22"/>
      <c r="P38" s="22"/>
    </row>
    <row r="39" spans="1:16" ht="39" customHeight="1" x14ac:dyDescent="0.15">
      <c r="A39" s="22"/>
      <c r="B39" s="35"/>
      <c r="C39" s="1132" t="s">
        <v>537</v>
      </c>
      <c r="D39" s="1132"/>
      <c r="E39" s="1133"/>
      <c r="F39" s="36">
        <v>7.0000000000000007E-2</v>
      </c>
      <c r="G39" s="37">
        <v>7.0000000000000007E-2</v>
      </c>
      <c r="H39" s="37">
        <v>7.0000000000000007E-2</v>
      </c>
      <c r="I39" s="37">
        <v>0.08</v>
      </c>
      <c r="J39" s="38">
        <v>0.08</v>
      </c>
      <c r="K39" s="22"/>
      <c r="L39" s="22"/>
      <c r="M39" s="22"/>
      <c r="N39" s="22"/>
      <c r="O39" s="22"/>
      <c r="P39" s="22"/>
    </row>
    <row r="40" spans="1:16" ht="39" customHeight="1" x14ac:dyDescent="0.15">
      <c r="A40" s="22"/>
      <c r="B40" s="35"/>
      <c r="C40" s="1132" t="s">
        <v>538</v>
      </c>
      <c r="D40" s="1132"/>
      <c r="E40" s="1133"/>
      <c r="F40" s="36">
        <v>0.26</v>
      </c>
      <c r="G40" s="37">
        <v>0.16</v>
      </c>
      <c r="H40" s="37">
        <v>0.2</v>
      </c>
      <c r="I40" s="37">
        <v>0.24</v>
      </c>
      <c r="J40" s="38">
        <v>0.01</v>
      </c>
      <c r="K40" s="22"/>
      <c r="L40" s="22"/>
      <c r="M40" s="22"/>
      <c r="N40" s="22"/>
      <c r="O40" s="22"/>
      <c r="P40" s="22"/>
    </row>
    <row r="41" spans="1:16" ht="39" customHeight="1" x14ac:dyDescent="0.15">
      <c r="A41" s="22"/>
      <c r="B41" s="35"/>
      <c r="C41" s="1132" t="s">
        <v>539</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v>0.52</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ech8EjLY/KeISDrO2adk0LZgiE0hXhxYpjxb4BQgv8b85O4suZSXfljX/J9R3G3JyX5UOi8yRSSue/cFW0f8A==" saltValue="jBeTRcou7qR2/ki0+z0S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2601</v>
      </c>
      <c r="L45" s="58">
        <v>2492</v>
      </c>
      <c r="M45" s="58">
        <v>2323</v>
      </c>
      <c r="N45" s="58">
        <v>2402</v>
      </c>
      <c r="O45" s="59">
        <v>2372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1826</v>
      </c>
      <c r="L48" s="62">
        <v>1387</v>
      </c>
      <c r="M48" s="62">
        <v>1588</v>
      </c>
      <c r="N48" s="62">
        <v>1621</v>
      </c>
      <c r="O48" s="63">
        <v>1632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213</v>
      </c>
      <c r="L49" s="62">
        <v>226</v>
      </c>
      <c r="M49" s="62">
        <v>225</v>
      </c>
      <c r="N49" s="62">
        <v>224</v>
      </c>
      <c r="O49" s="63">
        <v>223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1</v>
      </c>
      <c r="M51" s="62">
        <v>1</v>
      </c>
      <c r="N51" s="62">
        <v>2</v>
      </c>
      <c r="O51" s="63">
        <v>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3645</v>
      </c>
      <c r="L52" s="62">
        <v>3437</v>
      </c>
      <c r="M52" s="62">
        <v>3392</v>
      </c>
      <c r="N52" s="62">
        <v>3378</v>
      </c>
      <c r="O52" s="63">
        <v>3421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996</v>
      </c>
      <c r="L53" s="67">
        <v>669</v>
      </c>
      <c r="M53" s="67">
        <v>745</v>
      </c>
      <c r="N53" s="67">
        <v>871</v>
      </c>
      <c r="O53" s="68">
        <v>808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4pomVVZcqVLaLXDidfEFpmtyCqiCW2P2Qmdx3uRL0SGL2CA563uk2V5+bsC+nbk+RWqhVcNnBUKRcyLiasoWg==" saltValue="6lf45xL+17dbw8SI/ahq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31076</v>
      </c>
      <c r="J41" s="343">
        <v>30309</v>
      </c>
      <c r="K41" s="343">
        <v>29015</v>
      </c>
      <c r="L41" s="343">
        <v>27952</v>
      </c>
      <c r="M41" s="344">
        <v>26679</v>
      </c>
    </row>
    <row r="42" spans="2:13" ht="27.75" customHeight="1" x14ac:dyDescent="0.15">
      <c r="B42" s="1171"/>
      <c r="C42" s="1172"/>
      <c r="D42" s="104"/>
      <c r="E42" s="1175" t="s">
        <v>32</v>
      </c>
      <c r="F42" s="1175"/>
      <c r="G42" s="1175"/>
      <c r="H42" s="1176"/>
      <c r="I42" s="345" t="s">
        <v>488</v>
      </c>
      <c r="J42" s="346" t="s">
        <v>488</v>
      </c>
      <c r="K42" s="346" t="s">
        <v>488</v>
      </c>
      <c r="L42" s="346" t="s">
        <v>488</v>
      </c>
      <c r="M42" s="347" t="s">
        <v>488</v>
      </c>
    </row>
    <row r="43" spans="2:13" ht="27.75" customHeight="1" x14ac:dyDescent="0.15">
      <c r="B43" s="1171"/>
      <c r="C43" s="1172"/>
      <c r="D43" s="104"/>
      <c r="E43" s="1175" t="s">
        <v>33</v>
      </c>
      <c r="F43" s="1175"/>
      <c r="G43" s="1175"/>
      <c r="H43" s="1176"/>
      <c r="I43" s="345">
        <v>20252</v>
      </c>
      <c r="J43" s="346">
        <v>17444</v>
      </c>
      <c r="K43" s="346">
        <v>16020</v>
      </c>
      <c r="L43" s="346">
        <v>15666</v>
      </c>
      <c r="M43" s="347">
        <v>14413</v>
      </c>
    </row>
    <row r="44" spans="2:13" ht="27.75" customHeight="1" x14ac:dyDescent="0.15">
      <c r="B44" s="1171"/>
      <c r="C44" s="1172"/>
      <c r="D44" s="104"/>
      <c r="E44" s="1175" t="s">
        <v>34</v>
      </c>
      <c r="F44" s="1175"/>
      <c r="G44" s="1175"/>
      <c r="H44" s="1176"/>
      <c r="I44" s="345">
        <v>1443</v>
      </c>
      <c r="J44" s="346">
        <v>1323</v>
      </c>
      <c r="K44" s="346">
        <v>1116</v>
      </c>
      <c r="L44" s="346">
        <v>904</v>
      </c>
      <c r="M44" s="347">
        <v>689</v>
      </c>
    </row>
    <row r="45" spans="2:13" ht="27.75" customHeight="1" x14ac:dyDescent="0.15">
      <c r="B45" s="1171"/>
      <c r="C45" s="1172"/>
      <c r="D45" s="104"/>
      <c r="E45" s="1175" t="s">
        <v>35</v>
      </c>
      <c r="F45" s="1175"/>
      <c r="G45" s="1175"/>
      <c r="H45" s="1176"/>
      <c r="I45" s="345">
        <v>2720</v>
      </c>
      <c r="J45" s="346">
        <v>2778</v>
      </c>
      <c r="K45" s="346">
        <v>2729</v>
      </c>
      <c r="L45" s="346">
        <v>2721</v>
      </c>
      <c r="M45" s="347">
        <v>2704</v>
      </c>
    </row>
    <row r="46" spans="2:13" ht="27.75" customHeight="1" x14ac:dyDescent="0.15">
      <c r="B46" s="1171"/>
      <c r="C46" s="1172"/>
      <c r="D46" s="105"/>
      <c r="E46" s="1175" t="s">
        <v>36</v>
      </c>
      <c r="F46" s="1175"/>
      <c r="G46" s="1175"/>
      <c r="H46" s="1176"/>
      <c r="I46" s="345" t="s">
        <v>488</v>
      </c>
      <c r="J46" s="346" t="s">
        <v>488</v>
      </c>
      <c r="K46" s="346" t="s">
        <v>488</v>
      </c>
      <c r="L46" s="346" t="s">
        <v>488</v>
      </c>
      <c r="M46" s="347" t="s">
        <v>488</v>
      </c>
    </row>
    <row r="47" spans="2:13" ht="27.75" customHeight="1" x14ac:dyDescent="0.15">
      <c r="B47" s="1171"/>
      <c r="C47" s="1172"/>
      <c r="D47" s="106"/>
      <c r="E47" s="1185" t="s">
        <v>37</v>
      </c>
      <c r="F47" s="1186"/>
      <c r="G47" s="1186"/>
      <c r="H47" s="1187"/>
      <c r="I47" s="345" t="s">
        <v>488</v>
      </c>
      <c r="J47" s="346" t="s">
        <v>488</v>
      </c>
      <c r="K47" s="346" t="s">
        <v>488</v>
      </c>
      <c r="L47" s="346" t="s">
        <v>488</v>
      </c>
      <c r="M47" s="347" t="s">
        <v>488</v>
      </c>
    </row>
    <row r="48" spans="2:13" ht="27.75" customHeight="1" x14ac:dyDescent="0.15">
      <c r="B48" s="1171"/>
      <c r="C48" s="1172"/>
      <c r="D48" s="104"/>
      <c r="E48" s="1175" t="s">
        <v>38</v>
      </c>
      <c r="F48" s="1175"/>
      <c r="G48" s="1175"/>
      <c r="H48" s="1176"/>
      <c r="I48" s="345" t="s">
        <v>488</v>
      </c>
      <c r="J48" s="346" t="s">
        <v>488</v>
      </c>
      <c r="K48" s="346" t="s">
        <v>488</v>
      </c>
      <c r="L48" s="346" t="s">
        <v>488</v>
      </c>
      <c r="M48" s="347" t="s">
        <v>488</v>
      </c>
    </row>
    <row r="49" spans="2:13" ht="27.75" customHeight="1" x14ac:dyDescent="0.15">
      <c r="B49" s="1173"/>
      <c r="C49" s="1174"/>
      <c r="D49" s="104"/>
      <c r="E49" s="1175" t="s">
        <v>39</v>
      </c>
      <c r="F49" s="1175"/>
      <c r="G49" s="1175"/>
      <c r="H49" s="1176"/>
      <c r="I49" s="345" t="s">
        <v>488</v>
      </c>
      <c r="J49" s="346" t="s">
        <v>488</v>
      </c>
      <c r="K49" s="346" t="s">
        <v>488</v>
      </c>
      <c r="L49" s="346" t="s">
        <v>488</v>
      </c>
      <c r="M49" s="347" t="s">
        <v>488</v>
      </c>
    </row>
    <row r="50" spans="2:13" ht="27.75" customHeight="1" x14ac:dyDescent="0.15">
      <c r="B50" s="1169" t="s">
        <v>40</v>
      </c>
      <c r="C50" s="1170"/>
      <c r="D50" s="107"/>
      <c r="E50" s="1175" t="s">
        <v>41</v>
      </c>
      <c r="F50" s="1175"/>
      <c r="G50" s="1175"/>
      <c r="H50" s="1176"/>
      <c r="I50" s="345">
        <v>5628</v>
      </c>
      <c r="J50" s="346">
        <v>5940</v>
      </c>
      <c r="K50" s="346">
        <v>6231</v>
      </c>
      <c r="L50" s="346">
        <v>6494</v>
      </c>
      <c r="M50" s="347">
        <v>6744</v>
      </c>
    </row>
    <row r="51" spans="2:13" ht="27.75" customHeight="1" x14ac:dyDescent="0.15">
      <c r="B51" s="1171"/>
      <c r="C51" s="1172"/>
      <c r="D51" s="104"/>
      <c r="E51" s="1175" t="s">
        <v>42</v>
      </c>
      <c r="F51" s="1175"/>
      <c r="G51" s="1175"/>
      <c r="H51" s="1176"/>
      <c r="I51" s="345">
        <v>571</v>
      </c>
      <c r="J51" s="346">
        <v>490</v>
      </c>
      <c r="K51" s="346">
        <v>512</v>
      </c>
      <c r="L51" s="346">
        <v>533</v>
      </c>
      <c r="M51" s="347">
        <v>503</v>
      </c>
    </row>
    <row r="52" spans="2:13" ht="27.75" customHeight="1" x14ac:dyDescent="0.15">
      <c r="B52" s="1173"/>
      <c r="C52" s="1174"/>
      <c r="D52" s="104"/>
      <c r="E52" s="1175" t="s">
        <v>43</v>
      </c>
      <c r="F52" s="1175"/>
      <c r="G52" s="1175"/>
      <c r="H52" s="1176"/>
      <c r="I52" s="345">
        <v>36186</v>
      </c>
      <c r="J52" s="346">
        <v>35767</v>
      </c>
      <c r="K52" s="346">
        <v>34405</v>
      </c>
      <c r="L52" s="346">
        <v>32793</v>
      </c>
      <c r="M52" s="347">
        <v>30996</v>
      </c>
    </row>
    <row r="53" spans="2:13" ht="27.75" customHeight="1" thickBot="1" x14ac:dyDescent="0.2">
      <c r="B53" s="1177" t="s">
        <v>19</v>
      </c>
      <c r="C53" s="1178"/>
      <c r="D53" s="108"/>
      <c r="E53" s="1179" t="s">
        <v>44</v>
      </c>
      <c r="F53" s="1179"/>
      <c r="G53" s="1179"/>
      <c r="H53" s="1180"/>
      <c r="I53" s="348">
        <v>13106</v>
      </c>
      <c r="J53" s="349">
        <v>9656</v>
      </c>
      <c r="K53" s="349">
        <v>7732</v>
      </c>
      <c r="L53" s="349">
        <v>7423</v>
      </c>
      <c r="M53" s="350">
        <v>6241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XJj1trFBG3/eGj+g5BRL897ld/p7/zMOoCP2yrTB5gR9M1jTSYNDQtVQ044A7MwY/rqPKZCMNJL1xFE925l5Q==" saltValue="Ov5nujm4CJ18e1FUzqND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2871</v>
      </c>
      <c r="G55" s="120">
        <v>2974</v>
      </c>
      <c r="H55" s="121">
        <v>3026</v>
      </c>
    </row>
    <row r="56" spans="2:8" ht="52.5" customHeight="1" x14ac:dyDescent="0.15">
      <c r="B56" s="122"/>
      <c r="C56" s="1198" t="s">
        <v>47</v>
      </c>
      <c r="D56" s="1198"/>
      <c r="E56" s="1199"/>
      <c r="F56" s="123">
        <v>187</v>
      </c>
      <c r="G56" s="123">
        <v>179</v>
      </c>
      <c r="H56" s="124">
        <v>256</v>
      </c>
    </row>
    <row r="57" spans="2:8" ht="53.25" customHeight="1" x14ac:dyDescent="0.15">
      <c r="B57" s="122"/>
      <c r="C57" s="1200" t="s">
        <v>48</v>
      </c>
      <c r="D57" s="1200"/>
      <c r="E57" s="1201"/>
      <c r="F57" s="125">
        <v>4376</v>
      </c>
      <c r="G57" s="125">
        <v>4594</v>
      </c>
      <c r="H57" s="126">
        <v>4594</v>
      </c>
    </row>
    <row r="58" spans="2:8" ht="45.75" customHeight="1" x14ac:dyDescent="0.15">
      <c r="B58" s="127"/>
      <c r="C58" s="1188" t="s">
        <v>547</v>
      </c>
      <c r="D58" s="1189"/>
      <c r="E58" s="1190"/>
      <c r="F58" s="128">
        <v>1927</v>
      </c>
      <c r="G58" s="128">
        <v>1927</v>
      </c>
      <c r="H58" s="129">
        <v>1927</v>
      </c>
    </row>
    <row r="59" spans="2:8" ht="45.75" customHeight="1" x14ac:dyDescent="0.15">
      <c r="B59" s="127"/>
      <c r="C59" s="1188" t="s">
        <v>548</v>
      </c>
      <c r="D59" s="1189"/>
      <c r="E59" s="1190"/>
      <c r="F59" s="128">
        <v>763</v>
      </c>
      <c r="G59" s="128">
        <v>853</v>
      </c>
      <c r="H59" s="129">
        <v>814</v>
      </c>
    </row>
    <row r="60" spans="2:8" ht="45.75" customHeight="1" x14ac:dyDescent="0.15">
      <c r="B60" s="127"/>
      <c r="C60" s="1188" t="s">
        <v>549</v>
      </c>
      <c r="D60" s="1189"/>
      <c r="E60" s="1190"/>
      <c r="F60" s="128">
        <v>603</v>
      </c>
      <c r="G60" s="128">
        <v>603</v>
      </c>
      <c r="H60" s="129">
        <v>604</v>
      </c>
    </row>
    <row r="61" spans="2:8" ht="45.75" customHeight="1" x14ac:dyDescent="0.15">
      <c r="B61" s="127"/>
      <c r="C61" s="1188" t="s">
        <v>550</v>
      </c>
      <c r="D61" s="1189"/>
      <c r="E61" s="1190"/>
      <c r="F61" s="128">
        <v>420</v>
      </c>
      <c r="G61" s="128">
        <v>420</v>
      </c>
      <c r="H61" s="129">
        <v>430</v>
      </c>
    </row>
    <row r="62" spans="2:8" ht="45.75" customHeight="1" thickBot="1" x14ac:dyDescent="0.2">
      <c r="B62" s="130"/>
      <c r="C62" s="1191" t="s">
        <v>551</v>
      </c>
      <c r="D62" s="1192"/>
      <c r="E62" s="1193"/>
      <c r="F62" s="131">
        <v>283</v>
      </c>
      <c r="G62" s="131">
        <v>287</v>
      </c>
      <c r="H62" s="132">
        <v>248</v>
      </c>
    </row>
    <row r="63" spans="2:8" ht="52.5" customHeight="1" thickBot="1" x14ac:dyDescent="0.2">
      <c r="B63" s="133"/>
      <c r="C63" s="1194" t="s">
        <v>49</v>
      </c>
      <c r="D63" s="1194"/>
      <c r="E63" s="1195"/>
      <c r="F63" s="134">
        <v>7434</v>
      </c>
      <c r="G63" s="134">
        <v>7748</v>
      </c>
      <c r="H63" s="135">
        <v>7877</v>
      </c>
    </row>
    <row r="64" spans="2:8" x14ac:dyDescent="0.15"/>
  </sheetData>
  <sheetProtection algorithmName="SHA-512" hashValue="JWan+AMoqgHFwAmIDoMgVTg5ITJpzwALU+an4voUPWdYKFlLZYb3vFc9XZWrlg1LbUpkvCfI6XPum326V+DWqw==" saltValue="mM6f8x+vd3s7heuqSWk0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75186</v>
      </c>
      <c r="E3" s="154"/>
      <c r="F3" s="155">
        <v>74581</v>
      </c>
      <c r="G3" s="156"/>
      <c r="H3" s="157"/>
    </row>
    <row r="4" spans="1:8" x14ac:dyDescent="0.15">
      <c r="A4" s="158"/>
      <c r="B4" s="159"/>
      <c r="C4" s="160"/>
      <c r="D4" s="161">
        <v>61030</v>
      </c>
      <c r="E4" s="162"/>
      <c r="F4" s="163">
        <v>41563</v>
      </c>
      <c r="G4" s="164"/>
      <c r="H4" s="165"/>
    </row>
    <row r="5" spans="1:8" x14ac:dyDescent="0.15">
      <c r="A5" s="146" t="s">
        <v>520</v>
      </c>
      <c r="B5" s="151"/>
      <c r="C5" s="152"/>
      <c r="D5" s="153">
        <v>61321</v>
      </c>
      <c r="E5" s="154"/>
      <c r="F5" s="155">
        <v>76347</v>
      </c>
      <c r="G5" s="156"/>
      <c r="H5" s="157"/>
    </row>
    <row r="6" spans="1:8" x14ac:dyDescent="0.15">
      <c r="A6" s="158"/>
      <c r="B6" s="159"/>
      <c r="C6" s="160"/>
      <c r="D6" s="161">
        <v>37728</v>
      </c>
      <c r="E6" s="162"/>
      <c r="F6" s="163">
        <v>41762</v>
      </c>
      <c r="G6" s="164"/>
      <c r="H6" s="165"/>
    </row>
    <row r="7" spans="1:8" x14ac:dyDescent="0.15">
      <c r="A7" s="146" t="s">
        <v>521</v>
      </c>
      <c r="B7" s="151"/>
      <c r="C7" s="152"/>
      <c r="D7" s="153">
        <v>55919</v>
      </c>
      <c r="E7" s="154"/>
      <c r="F7" s="155">
        <v>69604</v>
      </c>
      <c r="G7" s="156"/>
      <c r="H7" s="157"/>
    </row>
    <row r="8" spans="1:8" x14ac:dyDescent="0.15">
      <c r="A8" s="158"/>
      <c r="B8" s="159"/>
      <c r="C8" s="160"/>
      <c r="D8" s="161">
        <v>42998</v>
      </c>
      <c r="E8" s="162"/>
      <c r="F8" s="163">
        <v>36247</v>
      </c>
      <c r="G8" s="164"/>
      <c r="H8" s="165"/>
    </row>
    <row r="9" spans="1:8" x14ac:dyDescent="0.15">
      <c r="A9" s="146" t="s">
        <v>522</v>
      </c>
      <c r="B9" s="151"/>
      <c r="C9" s="152"/>
      <c r="D9" s="153">
        <v>59733</v>
      </c>
      <c r="E9" s="154"/>
      <c r="F9" s="155">
        <v>68410</v>
      </c>
      <c r="G9" s="156"/>
      <c r="H9" s="157"/>
    </row>
    <row r="10" spans="1:8" x14ac:dyDescent="0.15">
      <c r="A10" s="158"/>
      <c r="B10" s="159"/>
      <c r="C10" s="160"/>
      <c r="D10" s="161">
        <v>38844</v>
      </c>
      <c r="E10" s="162"/>
      <c r="F10" s="163">
        <v>35086</v>
      </c>
      <c r="G10" s="164"/>
      <c r="H10" s="165"/>
    </row>
    <row r="11" spans="1:8" x14ac:dyDescent="0.15">
      <c r="A11" s="146" t="s">
        <v>523</v>
      </c>
      <c r="B11" s="151"/>
      <c r="C11" s="152"/>
      <c r="D11" s="153">
        <v>57205</v>
      </c>
      <c r="E11" s="154"/>
      <c r="F11" s="155">
        <v>73019</v>
      </c>
      <c r="G11" s="156"/>
      <c r="H11" s="157"/>
    </row>
    <row r="12" spans="1:8" x14ac:dyDescent="0.15">
      <c r="A12" s="158"/>
      <c r="B12" s="159"/>
      <c r="C12" s="166"/>
      <c r="D12" s="161">
        <v>41967</v>
      </c>
      <c r="E12" s="162"/>
      <c r="F12" s="163">
        <v>39427</v>
      </c>
      <c r="G12" s="164"/>
      <c r="H12" s="165"/>
    </row>
    <row r="13" spans="1:8" x14ac:dyDescent="0.15">
      <c r="A13" s="146"/>
      <c r="B13" s="151"/>
      <c r="C13" s="152"/>
      <c r="D13" s="153">
        <v>61873</v>
      </c>
      <c r="E13" s="154"/>
      <c r="F13" s="155">
        <v>72392</v>
      </c>
      <c r="G13" s="167"/>
      <c r="H13" s="157"/>
    </row>
    <row r="14" spans="1:8" x14ac:dyDescent="0.15">
      <c r="A14" s="158"/>
      <c r="B14" s="159"/>
      <c r="C14" s="160"/>
      <c r="D14" s="161">
        <v>44513</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4.0599999999999996</v>
      </c>
      <c r="C19" s="168">
        <f>ROUND(VALUE(SUBSTITUTE(実質収支比率等に係る経年分析!G$48,"▲","-")),2)</f>
        <v>5.63</v>
      </c>
      <c r="D19" s="168">
        <f>ROUND(VALUE(SUBSTITUTE(実質収支比率等に係る経年分析!H$48,"▲","-")),2)</f>
        <v>5.43</v>
      </c>
      <c r="E19" s="168">
        <f>ROUND(VALUE(SUBSTITUTE(実質収支比率等に係る経年分析!I$48,"▲","-")),2)</f>
        <v>5.25</v>
      </c>
      <c r="F19" s="168">
        <f>ROUND(VALUE(SUBSTITUTE(実質収支比率等に係る経年分析!J$48,"▲","-")),2)</f>
        <v>5.51</v>
      </c>
    </row>
    <row r="20" spans="1:11" x14ac:dyDescent="0.15">
      <c r="A20" s="168" t="s">
        <v>53</v>
      </c>
      <c r="B20" s="168">
        <f>ROUND(VALUE(SUBSTITUTE(実質収支比率等に係る経年分析!F$47,"▲","-")),2)</f>
        <v>18.420000000000002</v>
      </c>
      <c r="C20" s="168">
        <f>ROUND(VALUE(SUBSTITUTE(実質収支比率等に係る経年分析!G$47,"▲","-")),2)</f>
        <v>19.23</v>
      </c>
      <c r="D20" s="168">
        <f>ROUND(VALUE(SUBSTITUTE(実質収支比率等に係る経年分析!H$47,"▲","-")),2)</f>
        <v>18.940000000000001</v>
      </c>
      <c r="E20" s="168">
        <f>ROUND(VALUE(SUBSTITUTE(実質収支比率等に係る経年分析!I$47,"▲","-")),2)</f>
        <v>20.32</v>
      </c>
      <c r="F20" s="168">
        <f>ROUND(VALUE(SUBSTITUTE(実質収支比率等に係る経年分析!J$47,"▲","-")),2)</f>
        <v>20.54</v>
      </c>
    </row>
    <row r="21" spans="1:11" x14ac:dyDescent="0.15">
      <c r="A21" s="168" t="s">
        <v>54</v>
      </c>
      <c r="B21" s="168">
        <f>IF(ISNUMBER(VALUE(SUBSTITUTE(実質収支比率等に係る経年分析!F$49,"▲","-"))),ROUND(VALUE(SUBSTITUTE(実質収支比率等に係る経年分析!F$49,"▲","-")),2),NA())</f>
        <v>-0.09</v>
      </c>
      <c r="C21" s="168">
        <f>IF(ISNUMBER(VALUE(SUBSTITUTE(実質収支比率等に係る経年分析!G$49,"▲","-"))),ROUND(VALUE(SUBSTITUTE(実質収支比率等に係る経年分析!G$49,"▲","-")),2),NA())</f>
        <v>8.68</v>
      </c>
      <c r="D21" s="168">
        <f>IF(ISNUMBER(VALUE(SUBSTITUTE(実質収支比率等に係る経年分析!H$49,"▲","-"))),ROUND(VALUE(SUBSTITUTE(実質収支比率等に係る経年分析!H$49,"▲","-")),2),NA())</f>
        <v>7.9</v>
      </c>
      <c r="E21" s="168">
        <f>IF(ISNUMBER(VALUE(SUBSTITUTE(実質収支比率等に係る経年分析!I$49,"▲","-"))),ROUND(VALUE(SUBSTITUTE(実質収支比率等に係る経年分析!I$49,"▲","-")),2),NA())</f>
        <v>4.13</v>
      </c>
      <c r="F21" s="168">
        <f>IF(ISNUMBER(VALUE(SUBSTITUTE(実質収支比率等に係る経年分析!J$49,"▲","-"))),ROUND(VALUE(SUBSTITUTE(実質収支比率等に係る経年分析!J$49,"▲","-")),2),NA())</f>
        <v>5.39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1.1100000000000001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15">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3.92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5.48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4.0599999999999996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v>
      </c>
    </row>
    <row r="36" spans="1:16" x14ac:dyDescent="0.15">
      <c r="A36" s="169" t="str">
        <f>IF(連結実質赤字比率に係る赤字・黒字の構成分析!C$34="",NA(),連結実質赤字比率に係る赤字・黒字の構成分析!C$34)</f>
        <v>病院事業特別会計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15.23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3645</v>
      </c>
      <c r="E42" s="170"/>
      <c r="F42" s="170"/>
      <c r="G42" s="170">
        <f>'実質公債費比率（分子）の構造'!L$52</f>
        <v>3437</v>
      </c>
      <c r="H42" s="170"/>
      <c r="I42" s="170"/>
      <c r="J42" s="170">
        <f>'実質公債費比率（分子）の構造'!M$52</f>
        <v>3392</v>
      </c>
      <c r="K42" s="170"/>
      <c r="L42" s="170"/>
      <c r="M42" s="170">
        <f>'実質公債費比率（分子）の構造'!N$52</f>
        <v>3378</v>
      </c>
      <c r="N42" s="170"/>
      <c r="O42" s="170"/>
      <c r="P42" s="170">
        <f>'実質公債費比率（分子）の構造'!O$52</f>
        <v>3421</v>
      </c>
    </row>
    <row r="43" spans="1:16" x14ac:dyDescent="0.15">
      <c r="A43" s="170" t="s">
        <v>16</v>
      </c>
      <c r="B43" s="170">
        <f>'実質公債費比率（分子）の構造'!K$51</f>
        <v>1</v>
      </c>
      <c r="C43" s="170"/>
      <c r="D43" s="170"/>
      <c r="E43" s="170">
        <f>'実質公債費比率（分子）の構造'!L$51</f>
        <v>1</v>
      </c>
      <c r="F43" s="170"/>
      <c r="G43" s="170"/>
      <c r="H43" s="170">
        <f>'実質公債費比率（分子）の構造'!M$51</f>
        <v>1</v>
      </c>
      <c r="I43" s="170"/>
      <c r="J43" s="170"/>
      <c r="K43" s="170">
        <f>'実質公債費比率（分子）の構造'!N$51</f>
        <v>2</v>
      </c>
      <c r="L43" s="170"/>
      <c r="M43" s="170"/>
      <c r="N43" s="170">
        <f>'実質公債費比率（分子）の構造'!O$51</f>
        <v>2</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213</v>
      </c>
      <c r="C45" s="170"/>
      <c r="D45" s="170"/>
      <c r="E45" s="170">
        <f>'実質公債費比率（分子）の構造'!L$49</f>
        <v>226</v>
      </c>
      <c r="F45" s="170"/>
      <c r="G45" s="170"/>
      <c r="H45" s="170">
        <f>'実質公債費比率（分子）の構造'!M$49</f>
        <v>225</v>
      </c>
      <c r="I45" s="170"/>
      <c r="J45" s="170"/>
      <c r="K45" s="170">
        <f>'実質公債費比率（分子）の構造'!N$49</f>
        <v>224</v>
      </c>
      <c r="L45" s="170"/>
      <c r="M45" s="170"/>
      <c r="N45" s="170">
        <f>'実質公債費比率（分子）の構造'!O$49</f>
        <v>223</v>
      </c>
      <c r="O45" s="170"/>
      <c r="P45" s="170"/>
    </row>
    <row r="46" spans="1:16" x14ac:dyDescent="0.15">
      <c r="A46" s="170" t="s">
        <v>64</v>
      </c>
      <c r="B46" s="170">
        <f>'実質公債費比率（分子）の構造'!K$48</f>
        <v>1826</v>
      </c>
      <c r="C46" s="170"/>
      <c r="D46" s="170"/>
      <c r="E46" s="170">
        <f>'実質公債費比率（分子）の構造'!L$48</f>
        <v>1387</v>
      </c>
      <c r="F46" s="170"/>
      <c r="G46" s="170"/>
      <c r="H46" s="170">
        <f>'実質公債費比率（分子）の構造'!M$48</f>
        <v>1588</v>
      </c>
      <c r="I46" s="170"/>
      <c r="J46" s="170"/>
      <c r="K46" s="170">
        <f>'実質公債費比率（分子）の構造'!N$48</f>
        <v>1621</v>
      </c>
      <c r="L46" s="170"/>
      <c r="M46" s="170"/>
      <c r="N46" s="170">
        <f>'実質公債費比率（分子）の構造'!O$48</f>
        <v>1632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2601</v>
      </c>
      <c r="C49" s="170"/>
      <c r="D49" s="170"/>
      <c r="E49" s="170">
        <f>'実質公債費比率（分子）の構造'!L$45</f>
        <v>2492</v>
      </c>
      <c r="F49" s="170"/>
      <c r="G49" s="170"/>
      <c r="H49" s="170">
        <f>'実質公債費比率（分子）の構造'!M$45</f>
        <v>2323</v>
      </c>
      <c r="I49" s="170"/>
      <c r="J49" s="170"/>
      <c r="K49" s="170">
        <f>'実質公債費比率（分子）の構造'!N$45</f>
        <v>2402</v>
      </c>
      <c r="L49" s="170"/>
      <c r="M49" s="170"/>
      <c r="N49" s="170">
        <f>'実質公債費比率（分子）の構造'!O$45</f>
        <v>2372</v>
      </c>
      <c r="O49" s="170"/>
      <c r="P49" s="170"/>
    </row>
    <row r="50" spans="1:16" x14ac:dyDescent="0.15">
      <c r="A50" s="170" t="s">
        <v>67</v>
      </c>
      <c r="B50" s="170" t="e">
        <f>NA()</f>
        <v>#N/A</v>
      </c>
      <c r="C50" s="170">
        <f>IF(ISNUMBER('実質公債費比率（分子）の構造'!K$53),'実質公債費比率（分子）の構造'!K$53,NA())</f>
        <v>996</v>
      </c>
      <c r="D50" s="170" t="e">
        <f>NA()</f>
        <v>#N/A</v>
      </c>
      <c r="E50" s="170" t="e">
        <f>NA()</f>
        <v>#N/A</v>
      </c>
      <c r="F50" s="170">
        <f>IF(ISNUMBER('実質公債費比率（分子）の構造'!L$53),'実質公債費比率（分子）の構造'!L$53,NA())</f>
        <v>669</v>
      </c>
      <c r="G50" s="170" t="e">
        <f>NA()</f>
        <v>#N/A</v>
      </c>
      <c r="H50" s="170" t="e">
        <f>NA()</f>
        <v>#N/A</v>
      </c>
      <c r="I50" s="170">
        <f>IF(ISNUMBER('実質公債費比率（分子）の構造'!M$53),'実質公債費比率（分子）の構造'!M$53,NA())</f>
        <v>745</v>
      </c>
      <c r="J50" s="170" t="e">
        <f>NA()</f>
        <v>#N/A</v>
      </c>
      <c r="K50" s="170" t="e">
        <f>NA()</f>
        <v>#N/A</v>
      </c>
      <c r="L50" s="170">
        <f>IF(ISNUMBER('実質公債費比率（分子）の構造'!N$53),'実質公債費比率（分子）の構造'!N$53,NA())</f>
        <v>871</v>
      </c>
      <c r="M50" s="170" t="e">
        <f>NA()</f>
        <v>#N/A</v>
      </c>
      <c r="N50" s="170" t="e">
        <f>NA()</f>
        <v>#N/A</v>
      </c>
      <c r="O50" s="170">
        <f>IF(ISNUMBER('実質公債費比率（分子）の構造'!O$53),'実質公債費比率（分子）の構造'!O$53,NA())</f>
        <v>808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36186</v>
      </c>
      <c r="E56" s="169"/>
      <c r="F56" s="169"/>
      <c r="G56" s="169">
        <f>'将来負担比率（分子）の構造'!J$52</f>
        <v>35767</v>
      </c>
      <c r="H56" s="169"/>
      <c r="I56" s="169"/>
      <c r="J56" s="169">
        <f>'将来負担比率（分子）の構造'!K$52</f>
        <v>34405</v>
      </c>
      <c r="K56" s="169"/>
      <c r="L56" s="169"/>
      <c r="M56" s="169">
        <f>'将来負担比率（分子）の構造'!L$52</f>
        <v>32793</v>
      </c>
      <c r="N56" s="169"/>
      <c r="O56" s="169"/>
      <c r="P56" s="169">
        <f>'将来負担比率（分子）の構造'!M$52</f>
        <v>30996</v>
      </c>
    </row>
    <row r="57" spans="1:16" x14ac:dyDescent="0.15">
      <c r="A57" s="169" t="s">
        <v>42</v>
      </c>
      <c r="B57" s="169"/>
      <c r="C57" s="169"/>
      <c r="D57" s="169">
        <f>'将来負担比率（分子）の構造'!I$51</f>
        <v>571</v>
      </c>
      <c r="E57" s="169"/>
      <c r="F57" s="169"/>
      <c r="G57" s="169">
        <f>'将来負担比率（分子）の構造'!J$51</f>
        <v>490</v>
      </c>
      <c r="H57" s="169"/>
      <c r="I57" s="169"/>
      <c r="J57" s="169">
        <f>'将来負担比率（分子）の構造'!K$51</f>
        <v>512</v>
      </c>
      <c r="K57" s="169"/>
      <c r="L57" s="169"/>
      <c r="M57" s="169">
        <f>'将来負担比率（分子）の構造'!L$51</f>
        <v>533</v>
      </c>
      <c r="N57" s="169"/>
      <c r="O57" s="169"/>
      <c r="P57" s="169">
        <f>'将来負担比率（分子）の構造'!M$51</f>
        <v>503</v>
      </c>
    </row>
    <row r="58" spans="1:16" x14ac:dyDescent="0.15">
      <c r="A58" s="169" t="s">
        <v>41</v>
      </c>
      <c r="B58" s="169"/>
      <c r="C58" s="169"/>
      <c r="D58" s="169">
        <f>'将来負担比率（分子）の構造'!I$50</f>
        <v>5628</v>
      </c>
      <c r="E58" s="169"/>
      <c r="F58" s="169"/>
      <c r="G58" s="169">
        <f>'将来負担比率（分子）の構造'!J$50</f>
        <v>5940</v>
      </c>
      <c r="H58" s="169"/>
      <c r="I58" s="169"/>
      <c r="J58" s="169">
        <f>'将来負担比率（分子）の構造'!K$50</f>
        <v>6231</v>
      </c>
      <c r="K58" s="169"/>
      <c r="L58" s="169"/>
      <c r="M58" s="169">
        <f>'将来負担比率（分子）の構造'!L$50</f>
        <v>6494</v>
      </c>
      <c r="N58" s="169"/>
      <c r="O58" s="169"/>
      <c r="P58" s="169">
        <f>'将来負担比率（分子）の構造'!M$50</f>
        <v>6744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2720</v>
      </c>
      <c r="C62" s="169"/>
      <c r="D62" s="169"/>
      <c r="E62" s="169">
        <f>'将来負担比率（分子）の構造'!J$45</f>
        <v>2778</v>
      </c>
      <c r="F62" s="169"/>
      <c r="G62" s="169"/>
      <c r="H62" s="169">
        <f>'将来負担比率（分子）の構造'!K$45</f>
        <v>2729</v>
      </c>
      <c r="I62" s="169"/>
      <c r="J62" s="169"/>
      <c r="K62" s="169">
        <f>'将来負担比率（分子）の構造'!L$45</f>
        <v>2721</v>
      </c>
      <c r="L62" s="169"/>
      <c r="M62" s="169"/>
      <c r="N62" s="169">
        <f>'将来負担比率（分子）の構造'!M$45</f>
        <v>2704</v>
      </c>
      <c r="O62" s="169"/>
      <c r="P62" s="169"/>
    </row>
    <row r="63" spans="1:16" x14ac:dyDescent="0.15">
      <c r="A63" s="169" t="s">
        <v>34</v>
      </c>
      <c r="B63" s="169">
        <f>'将来負担比率（分子）の構造'!I$44</f>
        <v>1443</v>
      </c>
      <c r="C63" s="169"/>
      <c r="D63" s="169"/>
      <c r="E63" s="169">
        <f>'将来負担比率（分子）の構造'!J$44</f>
        <v>1323</v>
      </c>
      <c r="F63" s="169"/>
      <c r="G63" s="169"/>
      <c r="H63" s="169">
        <f>'将来負担比率（分子）の構造'!K$44</f>
        <v>1116</v>
      </c>
      <c r="I63" s="169"/>
      <c r="J63" s="169"/>
      <c r="K63" s="169">
        <f>'将来負担比率（分子）の構造'!L$44</f>
        <v>904</v>
      </c>
      <c r="L63" s="169"/>
      <c r="M63" s="169"/>
      <c r="N63" s="169">
        <f>'将来負担比率（分子）の構造'!M$44</f>
        <v>689</v>
      </c>
      <c r="O63" s="169"/>
      <c r="P63" s="169"/>
    </row>
    <row r="64" spans="1:16" x14ac:dyDescent="0.15">
      <c r="A64" s="169" t="s">
        <v>33</v>
      </c>
      <c r="B64" s="169">
        <f>'将来負担比率（分子）の構造'!I$43</f>
        <v>20252</v>
      </c>
      <c r="C64" s="169"/>
      <c r="D64" s="169"/>
      <c r="E64" s="169">
        <f>'将来負担比率（分子）の構造'!J$43</f>
        <v>17444</v>
      </c>
      <c r="F64" s="169"/>
      <c r="G64" s="169"/>
      <c r="H64" s="169">
        <f>'将来負担比率（分子）の構造'!K$43</f>
        <v>16020</v>
      </c>
      <c r="I64" s="169"/>
      <c r="J64" s="169"/>
      <c r="K64" s="169">
        <f>'将来負担比率（分子）の構造'!L$43</f>
        <v>15666</v>
      </c>
      <c r="L64" s="169"/>
      <c r="M64" s="169"/>
      <c r="N64" s="169">
        <f>'将来負担比率（分子）の構造'!M$43</f>
        <v>14413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31076</v>
      </c>
      <c r="C66" s="169"/>
      <c r="D66" s="169"/>
      <c r="E66" s="169">
        <f>'将来負担比率（分子）の構造'!J$41</f>
        <v>30309</v>
      </c>
      <c r="F66" s="169"/>
      <c r="G66" s="169"/>
      <c r="H66" s="169">
        <f>'将来負担比率（分子）の構造'!K$41</f>
        <v>29015</v>
      </c>
      <c r="I66" s="169"/>
      <c r="J66" s="169"/>
      <c r="K66" s="169">
        <f>'将来負担比率（分子）の構造'!L$41</f>
        <v>27952</v>
      </c>
      <c r="L66" s="169"/>
      <c r="M66" s="169"/>
      <c r="N66" s="169">
        <f>'将来負担比率（分子）の構造'!M$41</f>
        <v>26679</v>
      </c>
      <c r="O66" s="169"/>
      <c r="P66" s="169"/>
    </row>
    <row r="67" spans="1:16" x14ac:dyDescent="0.15">
      <c r="A67" s="169" t="s">
        <v>71</v>
      </c>
      <c r="B67" s="169" t="e">
        <f>NA()</f>
        <v>#N/A</v>
      </c>
      <c r="C67" s="169">
        <f>IF(ISNUMBER('将来負担比率（分子）の構造'!I$53), IF('将来負担比率（分子）の構造'!I$53 &lt; 0, 0, '将来負担比率（分子）の構造'!I$53), NA())</f>
        <v>13106</v>
      </c>
      <c r="D67" s="169" t="e">
        <f>NA()</f>
        <v>#N/A</v>
      </c>
      <c r="E67" s="169" t="e">
        <f>NA()</f>
        <v>#N/A</v>
      </c>
      <c r="F67" s="169">
        <f>IF(ISNUMBER('将来負担比率（分子）の構造'!J$53), IF('将来負担比率（分子）の構造'!J$53 &lt; 0, 0, '将来負担比率（分子）の構造'!J$53), NA())</f>
        <v>9656</v>
      </c>
      <c r="G67" s="169" t="e">
        <f>NA()</f>
        <v>#N/A</v>
      </c>
      <c r="H67" s="169" t="e">
        <f>NA()</f>
        <v>#N/A</v>
      </c>
      <c r="I67" s="169">
        <f>IF(ISNUMBER('将来負担比率（分子）の構造'!K$53), IF('将来負担比率（分子）の構造'!K$53 &lt; 0, 0, '将来負担比率（分子）の構造'!K$53), NA())</f>
        <v>7732</v>
      </c>
      <c r="J67" s="169" t="e">
        <f>NA()</f>
        <v>#N/A</v>
      </c>
      <c r="K67" s="169" t="e">
        <f>NA()</f>
        <v>#N/A</v>
      </c>
      <c r="L67" s="169">
        <f>IF(ISNUMBER('将来負担比率（分子）の構造'!L$53), IF('将来負担比率（分子）の構造'!L$53 &lt; 0, 0, '将来負担比率（分子）の構造'!L$53), NA())</f>
        <v>7423</v>
      </c>
      <c r="M67" s="169" t="e">
        <f>NA()</f>
        <v>#N/A</v>
      </c>
      <c r="N67" s="169" t="e">
        <f>NA()</f>
        <v>#N/A</v>
      </c>
      <c r="O67" s="169">
        <f>IF(ISNUMBER('将来負担比率（分子）の構造'!M$53), IF('将来負担比率（分子）の構造'!M$53 &lt; 0, 0, '将来負担比率（分子）の構造'!M$53), NA())</f>
        <v>6241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2871</v>
      </c>
      <c r="C72" s="173">
        <f>基金残高に係る経年分析!G55</f>
        <v>2974</v>
      </c>
      <c r="D72" s="173">
        <f>基金残高に係る経年分析!H55</f>
        <v>3026</v>
      </c>
    </row>
    <row r="73" spans="1:16" x14ac:dyDescent="0.15">
      <c r="A73" s="172" t="s">
        <v>74</v>
      </c>
      <c r="B73" s="173">
        <f>基金残高に係る経年分析!F56</f>
        <v>187</v>
      </c>
      <c r="C73" s="173">
        <f>基金残高に係る経年分析!G56</f>
        <v>179</v>
      </c>
      <c r="D73" s="173">
        <f>基金残高に係る経年分析!H56</f>
        <v>256</v>
      </c>
    </row>
    <row r="74" spans="1:16" x14ac:dyDescent="0.15">
      <c r="A74" s="172" t="s">
        <v>75</v>
      </c>
      <c r="B74" s="173">
        <f>基金残高に係る経年分析!F57</f>
        <v>4376</v>
      </c>
      <c r="C74" s="173">
        <f>基金残高に係る経年分析!G57</f>
        <v>4594</v>
      </c>
      <c r="D74" s="173">
        <f>基金残高に係る経年分析!H57</f>
        <v>4594</v>
      </c>
    </row>
  </sheetData>
  <sheetProtection algorithmName="SHA-512" hashValue="3LzfFC1g5bIaSxWfa8Uhq/dOZniCFW9uVItJ0fsaP27L8yHQFIYKYCvHEPLzC6nQPQgMGp3kiKOBWKcNzrf8lQ==" saltValue="oJWdDAt5Nr9+2efb/iDl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4321134</v>
      </c>
      <c r="S5" s="664"/>
      <c r="T5" s="664"/>
      <c r="U5" s="664"/>
      <c r="V5" s="664"/>
      <c r="W5" s="664"/>
      <c r="X5" s="664"/>
      <c r="Y5" s="689"/>
      <c r="Z5" s="702">
        <v>17.600000000000001</v>
      </c>
      <c r="AA5" s="702"/>
      <c r="AB5" s="702"/>
      <c r="AC5" s="702"/>
      <c r="AD5" s="703">
        <v>4320854</v>
      </c>
      <c r="AE5" s="703"/>
      <c r="AF5" s="703"/>
      <c r="AG5" s="703"/>
      <c r="AH5" s="703"/>
      <c r="AI5" s="703"/>
      <c r="AJ5" s="703"/>
      <c r="AK5" s="703"/>
      <c r="AL5" s="690">
        <v>29.2</v>
      </c>
      <c r="AM5" s="672"/>
      <c r="AN5" s="672"/>
      <c r="AO5" s="691"/>
      <c r="AP5" s="666" t="s">
        <v>216</v>
      </c>
      <c r="AQ5" s="667"/>
      <c r="AR5" s="667"/>
      <c r="AS5" s="667"/>
      <c r="AT5" s="667"/>
      <c r="AU5" s="667"/>
      <c r="AV5" s="667"/>
      <c r="AW5" s="667"/>
      <c r="AX5" s="667"/>
      <c r="AY5" s="667"/>
      <c r="AZ5" s="667"/>
      <c r="BA5" s="667"/>
      <c r="BB5" s="667"/>
      <c r="BC5" s="667"/>
      <c r="BD5" s="667"/>
      <c r="BE5" s="667"/>
      <c r="BF5" s="668"/>
      <c r="BG5" s="608">
        <v>4320231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325125</v>
      </c>
      <c r="S6" s="609"/>
      <c r="T6" s="609"/>
      <c r="U6" s="609"/>
      <c r="V6" s="609"/>
      <c r="W6" s="609"/>
      <c r="X6" s="609"/>
      <c r="Y6" s="610"/>
      <c r="Z6" s="646">
        <v>1.3</v>
      </c>
      <c r="AA6" s="646"/>
      <c r="AB6" s="646"/>
      <c r="AC6" s="646"/>
      <c r="AD6" s="647">
        <v>325125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4320231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136869</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136868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2212</v>
      </c>
      <c r="S7" s="609"/>
      <c r="T7" s="609"/>
      <c r="U7" s="609"/>
      <c r="V7" s="609"/>
      <c r="W7" s="609"/>
      <c r="X7" s="609"/>
      <c r="Y7" s="610"/>
      <c r="Z7" s="646">
        <v>0</v>
      </c>
      <c r="AA7" s="646"/>
      <c r="AB7" s="646"/>
      <c r="AC7" s="646"/>
      <c r="AD7" s="647">
        <v>2212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1720572</v>
      </c>
      <c r="BH7" s="609"/>
      <c r="BI7" s="609"/>
      <c r="BJ7" s="609"/>
      <c r="BK7" s="609"/>
      <c r="BL7" s="609"/>
      <c r="BM7" s="609"/>
      <c r="BN7" s="610"/>
      <c r="BO7" s="646">
        <v>39.799999999999997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3497307</v>
      </c>
      <c r="CS7" s="609"/>
      <c r="CT7" s="609"/>
      <c r="CU7" s="609"/>
      <c r="CV7" s="609"/>
      <c r="CW7" s="609"/>
      <c r="CX7" s="609"/>
      <c r="CY7" s="610"/>
      <c r="CZ7" s="646">
        <v>14.7</v>
      </c>
      <c r="DA7" s="646"/>
      <c r="DB7" s="646"/>
      <c r="DC7" s="646"/>
      <c r="DD7" s="614">
        <v>724003</v>
      </c>
      <c r="DE7" s="609"/>
      <c r="DF7" s="609"/>
      <c r="DG7" s="609"/>
      <c r="DH7" s="609"/>
      <c r="DI7" s="609"/>
      <c r="DJ7" s="609"/>
      <c r="DK7" s="609"/>
      <c r="DL7" s="609"/>
      <c r="DM7" s="609"/>
      <c r="DN7" s="609"/>
      <c r="DO7" s="609"/>
      <c r="DP7" s="610"/>
      <c r="DQ7" s="614">
        <v>2194552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40515</v>
      </c>
      <c r="S8" s="609"/>
      <c r="T8" s="609"/>
      <c r="U8" s="609"/>
      <c r="V8" s="609"/>
      <c r="W8" s="609"/>
      <c r="X8" s="609"/>
      <c r="Y8" s="610"/>
      <c r="Z8" s="646">
        <v>0.2</v>
      </c>
      <c r="AA8" s="646"/>
      <c r="AB8" s="646"/>
      <c r="AC8" s="646"/>
      <c r="AD8" s="647">
        <v>40515</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65237</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7062609</v>
      </c>
      <c r="CS8" s="609"/>
      <c r="CT8" s="609"/>
      <c r="CU8" s="609"/>
      <c r="CV8" s="609"/>
      <c r="CW8" s="609"/>
      <c r="CX8" s="609"/>
      <c r="CY8" s="610"/>
      <c r="CZ8" s="646">
        <v>29.7</v>
      </c>
      <c r="DA8" s="646"/>
      <c r="DB8" s="646"/>
      <c r="DC8" s="646"/>
      <c r="DD8" s="614">
        <v>262753</v>
      </c>
      <c r="DE8" s="609"/>
      <c r="DF8" s="609"/>
      <c r="DG8" s="609"/>
      <c r="DH8" s="609"/>
      <c r="DI8" s="609"/>
      <c r="DJ8" s="609"/>
      <c r="DK8" s="609"/>
      <c r="DL8" s="609"/>
      <c r="DM8" s="609"/>
      <c r="DN8" s="609"/>
      <c r="DO8" s="609"/>
      <c r="DP8" s="610"/>
      <c r="DQ8" s="614">
        <v>3856590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43158</v>
      </c>
      <c r="S9" s="609"/>
      <c r="T9" s="609"/>
      <c r="U9" s="609"/>
      <c r="V9" s="609"/>
      <c r="W9" s="609"/>
      <c r="X9" s="609"/>
      <c r="Y9" s="610"/>
      <c r="Z9" s="646">
        <v>0.2</v>
      </c>
      <c r="AA9" s="646"/>
      <c r="AB9" s="646"/>
      <c r="AC9" s="646"/>
      <c r="AD9" s="647">
        <v>43158</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1474083</v>
      </c>
      <c r="BH9" s="609"/>
      <c r="BI9" s="609"/>
      <c r="BJ9" s="609"/>
      <c r="BK9" s="609"/>
      <c r="BL9" s="609"/>
      <c r="BM9" s="609"/>
      <c r="BN9" s="610"/>
      <c r="BO9" s="646">
        <v>34.1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2620786</v>
      </c>
      <c r="CS9" s="609"/>
      <c r="CT9" s="609"/>
      <c r="CU9" s="609"/>
      <c r="CV9" s="609"/>
      <c r="CW9" s="609"/>
      <c r="CX9" s="609"/>
      <c r="CY9" s="610"/>
      <c r="CZ9" s="646">
        <v>11</v>
      </c>
      <c r="DA9" s="646"/>
      <c r="DB9" s="646"/>
      <c r="DC9" s="646"/>
      <c r="DD9" s="614">
        <v>36333</v>
      </c>
      <c r="DE9" s="609"/>
      <c r="DF9" s="609"/>
      <c r="DG9" s="609"/>
      <c r="DH9" s="609"/>
      <c r="DI9" s="609"/>
      <c r="DJ9" s="609"/>
      <c r="DK9" s="609"/>
      <c r="DL9" s="609"/>
      <c r="DM9" s="609"/>
      <c r="DN9" s="609"/>
      <c r="DO9" s="609"/>
      <c r="DP9" s="610"/>
      <c r="DQ9" s="614">
        <v>2247145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95806</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19034</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18950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828540</v>
      </c>
      <c r="S11" s="609"/>
      <c r="T11" s="609"/>
      <c r="U11" s="609"/>
      <c r="V11" s="609"/>
      <c r="W11" s="609"/>
      <c r="X11" s="609"/>
      <c r="Y11" s="610"/>
      <c r="Z11" s="611">
        <v>3.4</v>
      </c>
      <c r="AA11" s="612"/>
      <c r="AB11" s="612"/>
      <c r="AC11" s="613"/>
      <c r="AD11" s="614">
        <v>828540</v>
      </c>
      <c r="AE11" s="609"/>
      <c r="AF11" s="609"/>
      <c r="AG11" s="609"/>
      <c r="AH11" s="609"/>
      <c r="AI11" s="609"/>
      <c r="AJ11" s="609"/>
      <c r="AK11" s="610"/>
      <c r="AL11" s="611">
        <v>5.6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85446</v>
      </c>
      <c r="BH11" s="609"/>
      <c r="BI11" s="609"/>
      <c r="BJ11" s="609"/>
      <c r="BK11" s="609"/>
      <c r="BL11" s="609"/>
      <c r="BM11" s="609"/>
      <c r="BN11" s="610"/>
      <c r="BO11" s="646">
        <v>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1457664</v>
      </c>
      <c r="CS11" s="609"/>
      <c r="CT11" s="609"/>
      <c r="CU11" s="609"/>
      <c r="CV11" s="609"/>
      <c r="CW11" s="609"/>
      <c r="CX11" s="609"/>
      <c r="CY11" s="610"/>
      <c r="CZ11" s="646">
        <v>6.1</v>
      </c>
      <c r="DA11" s="646"/>
      <c r="DB11" s="646"/>
      <c r="DC11" s="646"/>
      <c r="DD11" s="614">
        <v>83751</v>
      </c>
      <c r="DE11" s="609"/>
      <c r="DF11" s="609"/>
      <c r="DG11" s="609"/>
      <c r="DH11" s="609"/>
      <c r="DI11" s="609"/>
      <c r="DJ11" s="609"/>
      <c r="DK11" s="609"/>
      <c r="DL11" s="609"/>
      <c r="DM11" s="609"/>
      <c r="DN11" s="609"/>
      <c r="DO11" s="609"/>
      <c r="DP11" s="610"/>
      <c r="DQ11" s="614">
        <v>1094157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7644</v>
      </c>
      <c r="S12" s="609"/>
      <c r="T12" s="609"/>
      <c r="U12" s="609"/>
      <c r="V12" s="609"/>
      <c r="W12" s="609"/>
      <c r="X12" s="609"/>
      <c r="Y12" s="610"/>
      <c r="Z12" s="646">
        <v>0</v>
      </c>
      <c r="AA12" s="646"/>
      <c r="AB12" s="646"/>
      <c r="AC12" s="646"/>
      <c r="AD12" s="647">
        <v>7644</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2194139</v>
      </c>
      <c r="BH12" s="609"/>
      <c r="BI12" s="609"/>
      <c r="BJ12" s="609"/>
      <c r="BK12" s="609"/>
      <c r="BL12" s="609"/>
      <c r="BM12" s="609"/>
      <c r="BN12" s="610"/>
      <c r="BO12" s="646">
        <v>50.8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1029271</v>
      </c>
      <c r="CS12" s="609"/>
      <c r="CT12" s="609"/>
      <c r="CU12" s="609"/>
      <c r="CV12" s="609"/>
      <c r="CW12" s="609"/>
      <c r="CX12" s="609"/>
      <c r="CY12" s="610"/>
      <c r="CZ12" s="646">
        <v>4.3</v>
      </c>
      <c r="DA12" s="646"/>
      <c r="DB12" s="646"/>
      <c r="DC12" s="646"/>
      <c r="DD12" s="614">
        <v>257564</v>
      </c>
      <c r="DE12" s="609"/>
      <c r="DF12" s="609"/>
      <c r="DG12" s="609"/>
      <c r="DH12" s="609"/>
      <c r="DI12" s="609"/>
      <c r="DJ12" s="609"/>
      <c r="DK12" s="609"/>
      <c r="DL12" s="609"/>
      <c r="DM12" s="609"/>
      <c r="DN12" s="609"/>
      <c r="DO12" s="609"/>
      <c r="DP12" s="610"/>
      <c r="DQ12" s="614">
        <v>372358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2146217</v>
      </c>
      <c r="BH13" s="609"/>
      <c r="BI13" s="609"/>
      <c r="BJ13" s="609"/>
      <c r="BK13" s="609"/>
      <c r="BL13" s="609"/>
      <c r="BM13" s="609"/>
      <c r="BN13" s="610"/>
      <c r="BO13" s="646">
        <v>49.7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1888044</v>
      </c>
      <c r="CS13" s="609"/>
      <c r="CT13" s="609"/>
      <c r="CU13" s="609"/>
      <c r="CV13" s="609"/>
      <c r="CW13" s="609"/>
      <c r="CX13" s="609"/>
      <c r="CY13" s="610"/>
      <c r="CZ13" s="646">
        <v>7.9</v>
      </c>
      <c r="DA13" s="646"/>
      <c r="DB13" s="646"/>
      <c r="DC13" s="646"/>
      <c r="DD13" s="614">
        <v>478891</v>
      </c>
      <c r="DE13" s="609"/>
      <c r="DF13" s="609"/>
      <c r="DG13" s="609"/>
      <c r="DH13" s="609"/>
      <c r="DI13" s="609"/>
      <c r="DJ13" s="609"/>
      <c r="DK13" s="609"/>
      <c r="DL13" s="609"/>
      <c r="DM13" s="609"/>
      <c r="DN13" s="609"/>
      <c r="DO13" s="609"/>
      <c r="DP13" s="610"/>
      <c r="DQ13" s="614">
        <v>1318644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1932</v>
      </c>
      <c r="S14" s="609"/>
      <c r="T14" s="609"/>
      <c r="U14" s="609"/>
      <c r="V14" s="609"/>
      <c r="W14" s="609"/>
      <c r="X14" s="609"/>
      <c r="Y14" s="610"/>
      <c r="Z14" s="646">
        <v>0</v>
      </c>
      <c r="AA14" s="646"/>
      <c r="AB14" s="646"/>
      <c r="AC14" s="646"/>
      <c r="AD14" s="647">
        <v>1932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154487</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893622</v>
      </c>
      <c r="CS14" s="609"/>
      <c r="CT14" s="609"/>
      <c r="CU14" s="609"/>
      <c r="CV14" s="609"/>
      <c r="CW14" s="609"/>
      <c r="CX14" s="609"/>
      <c r="CY14" s="610"/>
      <c r="CZ14" s="646">
        <v>3.8</v>
      </c>
      <c r="DA14" s="646"/>
      <c r="DB14" s="646"/>
      <c r="DC14" s="646"/>
      <c r="DD14" s="614">
        <v>11515</v>
      </c>
      <c r="DE14" s="609"/>
      <c r="DF14" s="609"/>
      <c r="DG14" s="609"/>
      <c r="DH14" s="609"/>
      <c r="DI14" s="609"/>
      <c r="DJ14" s="609"/>
      <c r="DK14" s="609"/>
      <c r="DL14" s="609"/>
      <c r="DM14" s="609"/>
      <c r="DN14" s="609"/>
      <c r="DO14" s="609"/>
      <c r="DP14" s="610"/>
      <c r="DQ14" s="614">
        <v>834901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251033</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2043944</v>
      </c>
      <c r="CS15" s="609"/>
      <c r="CT15" s="609"/>
      <c r="CU15" s="609"/>
      <c r="CV15" s="609"/>
      <c r="CW15" s="609"/>
      <c r="CX15" s="609"/>
      <c r="CY15" s="610"/>
      <c r="CZ15" s="646">
        <v>8.6</v>
      </c>
      <c r="DA15" s="646"/>
      <c r="DB15" s="646"/>
      <c r="DC15" s="646"/>
      <c r="DD15" s="614">
        <v>122877</v>
      </c>
      <c r="DE15" s="609"/>
      <c r="DF15" s="609"/>
      <c r="DG15" s="609"/>
      <c r="DH15" s="609"/>
      <c r="DI15" s="609"/>
      <c r="DJ15" s="609"/>
      <c r="DK15" s="609"/>
      <c r="DL15" s="609"/>
      <c r="DM15" s="609"/>
      <c r="DN15" s="609"/>
      <c r="DO15" s="609"/>
      <c r="DP15" s="610"/>
      <c r="DQ15" s="614">
        <v>1573809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35171</v>
      </c>
      <c r="S16" s="609"/>
      <c r="T16" s="609"/>
      <c r="U16" s="609"/>
      <c r="V16" s="609"/>
      <c r="W16" s="609"/>
      <c r="X16" s="609"/>
      <c r="Y16" s="610"/>
      <c r="Z16" s="646">
        <v>0.1</v>
      </c>
      <c r="AA16" s="646"/>
      <c r="AB16" s="646"/>
      <c r="AC16" s="646"/>
      <c r="AD16" s="647">
        <v>35171</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36858</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3282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67727</v>
      </c>
      <c r="S17" s="609"/>
      <c r="T17" s="609"/>
      <c r="U17" s="609"/>
      <c r="V17" s="609"/>
      <c r="W17" s="609"/>
      <c r="X17" s="609"/>
      <c r="Y17" s="610"/>
      <c r="Z17" s="646">
        <v>0.3</v>
      </c>
      <c r="AA17" s="646"/>
      <c r="AB17" s="646"/>
      <c r="AC17" s="646"/>
      <c r="AD17" s="647">
        <v>67727</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3074589</v>
      </c>
      <c r="CS17" s="609"/>
      <c r="CT17" s="609"/>
      <c r="CU17" s="609"/>
      <c r="CV17" s="609"/>
      <c r="CW17" s="609"/>
      <c r="CX17" s="609"/>
      <c r="CY17" s="610"/>
      <c r="CZ17" s="646">
        <v>12.9</v>
      </c>
      <c r="DA17" s="646"/>
      <c r="DB17" s="646"/>
      <c r="DC17" s="646"/>
      <c r="DD17" s="614" t="s">
        <v>122</v>
      </c>
      <c r="DE17" s="609"/>
      <c r="DF17" s="609"/>
      <c r="DG17" s="609"/>
      <c r="DH17" s="609"/>
      <c r="DI17" s="609"/>
      <c r="DJ17" s="609"/>
      <c r="DK17" s="609"/>
      <c r="DL17" s="609"/>
      <c r="DM17" s="609"/>
      <c r="DN17" s="609"/>
      <c r="DO17" s="609"/>
      <c r="DP17" s="610"/>
      <c r="DQ17" s="614">
        <v>3021033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30769</v>
      </c>
      <c r="S18" s="609"/>
      <c r="T18" s="609"/>
      <c r="U18" s="609"/>
      <c r="V18" s="609"/>
      <c r="W18" s="609"/>
      <c r="X18" s="609"/>
      <c r="Y18" s="610"/>
      <c r="Z18" s="646">
        <v>0.1</v>
      </c>
      <c r="AA18" s="646"/>
      <c r="AB18" s="646"/>
      <c r="AC18" s="646"/>
      <c r="AD18" s="647">
        <v>30769</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25675</v>
      </c>
      <c r="S19" s="609"/>
      <c r="T19" s="609"/>
      <c r="U19" s="609"/>
      <c r="V19" s="609"/>
      <c r="W19" s="609"/>
      <c r="X19" s="609"/>
      <c r="Y19" s="610"/>
      <c r="Z19" s="646">
        <v>0.1</v>
      </c>
      <c r="AA19" s="646"/>
      <c r="AB19" s="646"/>
      <c r="AC19" s="646"/>
      <c r="AD19" s="647">
        <v>25675</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903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5094</v>
      </c>
      <c r="S20" s="609"/>
      <c r="T20" s="609"/>
      <c r="U20" s="609"/>
      <c r="V20" s="609"/>
      <c r="W20" s="609"/>
      <c r="X20" s="609"/>
      <c r="Y20" s="610"/>
      <c r="Z20" s="646">
        <v>0</v>
      </c>
      <c r="AA20" s="646"/>
      <c r="AB20" s="646"/>
      <c r="AC20" s="646"/>
      <c r="AD20" s="647">
        <v>5094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903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23760597</v>
      </c>
      <c r="CS20" s="609"/>
      <c r="CT20" s="609"/>
      <c r="CU20" s="609"/>
      <c r="CV20" s="609"/>
      <c r="CW20" s="609"/>
      <c r="CX20" s="609"/>
      <c r="CY20" s="610"/>
      <c r="CZ20" s="646">
        <v>100</v>
      </c>
      <c r="DA20" s="646"/>
      <c r="DB20" s="646"/>
      <c r="DC20" s="646"/>
      <c r="DD20" s="614">
        <v>1977687</v>
      </c>
      <c r="DE20" s="609"/>
      <c r="DF20" s="609"/>
      <c r="DG20" s="609"/>
      <c r="DH20" s="609"/>
      <c r="DI20" s="609"/>
      <c r="DJ20" s="609"/>
      <c r="DK20" s="609"/>
      <c r="DL20" s="609"/>
      <c r="DM20" s="609"/>
      <c r="DN20" s="609"/>
      <c r="DO20" s="609"/>
      <c r="DP20" s="610"/>
      <c r="DQ20" s="614">
        <v>16672289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9885484</v>
      </c>
      <c r="S21" s="609"/>
      <c r="T21" s="609"/>
      <c r="U21" s="609"/>
      <c r="V21" s="609"/>
      <c r="W21" s="609"/>
      <c r="X21" s="609"/>
      <c r="Y21" s="610"/>
      <c r="Z21" s="646">
        <v>40.200000000000003</v>
      </c>
      <c r="AA21" s="646"/>
      <c r="AB21" s="646"/>
      <c r="AC21" s="646"/>
      <c r="AD21" s="647">
        <v>8928819</v>
      </c>
      <c r="AE21" s="647"/>
      <c r="AF21" s="647"/>
      <c r="AG21" s="647"/>
      <c r="AH21" s="647"/>
      <c r="AI21" s="647"/>
      <c r="AJ21" s="647"/>
      <c r="AK21" s="647"/>
      <c r="AL21" s="611">
        <v>60.4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623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8928819</v>
      </c>
      <c r="S22" s="609"/>
      <c r="T22" s="609"/>
      <c r="U22" s="609"/>
      <c r="V22" s="609"/>
      <c r="W22" s="609"/>
      <c r="X22" s="609"/>
      <c r="Y22" s="610"/>
      <c r="Z22" s="646">
        <v>36.299999999999997</v>
      </c>
      <c r="AA22" s="646"/>
      <c r="AB22" s="646"/>
      <c r="AC22" s="646"/>
      <c r="AD22" s="647">
        <v>8928819</v>
      </c>
      <c r="AE22" s="647"/>
      <c r="AF22" s="647"/>
      <c r="AG22" s="647"/>
      <c r="AH22" s="647"/>
      <c r="AI22" s="647"/>
      <c r="AJ22" s="647"/>
      <c r="AK22" s="647"/>
      <c r="AL22" s="611">
        <v>60.4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956665</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280</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11063332</v>
      </c>
      <c r="CS24" s="664"/>
      <c r="CT24" s="664"/>
      <c r="CU24" s="664"/>
      <c r="CV24" s="664"/>
      <c r="CW24" s="664"/>
      <c r="CX24" s="664"/>
      <c r="CY24" s="689"/>
      <c r="CZ24" s="690">
        <v>46.6</v>
      </c>
      <c r="DA24" s="672"/>
      <c r="DB24" s="672"/>
      <c r="DC24" s="692"/>
      <c r="DD24" s="688">
        <v>8362389</v>
      </c>
      <c r="DE24" s="664"/>
      <c r="DF24" s="664"/>
      <c r="DG24" s="664"/>
      <c r="DH24" s="664"/>
      <c r="DI24" s="664"/>
      <c r="DJ24" s="664"/>
      <c r="DK24" s="689"/>
      <c r="DL24" s="688">
        <v>7219003</v>
      </c>
      <c r="DM24" s="664"/>
      <c r="DN24" s="664"/>
      <c r="DO24" s="664"/>
      <c r="DP24" s="664"/>
      <c r="DQ24" s="664"/>
      <c r="DR24" s="664"/>
      <c r="DS24" s="664"/>
      <c r="DT24" s="664"/>
      <c r="DU24" s="664"/>
      <c r="DV24" s="689"/>
      <c r="DW24" s="690">
        <v>48.6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15589411</v>
      </c>
      <c r="S25" s="609"/>
      <c r="T25" s="609"/>
      <c r="U25" s="609"/>
      <c r="V25" s="609"/>
      <c r="W25" s="609"/>
      <c r="X25" s="609"/>
      <c r="Y25" s="610"/>
      <c r="Z25" s="646">
        <v>63.4</v>
      </c>
      <c r="AA25" s="646"/>
      <c r="AB25" s="646"/>
      <c r="AC25" s="646"/>
      <c r="AD25" s="647">
        <v>14632466</v>
      </c>
      <c r="AE25" s="647"/>
      <c r="AF25" s="647"/>
      <c r="AG25" s="647"/>
      <c r="AH25" s="647"/>
      <c r="AI25" s="647"/>
      <c r="AJ25" s="647"/>
      <c r="AK25" s="647"/>
      <c r="AL25" s="611">
        <v>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4230132</v>
      </c>
      <c r="CS25" s="621"/>
      <c r="CT25" s="621"/>
      <c r="CU25" s="621"/>
      <c r="CV25" s="621"/>
      <c r="CW25" s="621"/>
      <c r="CX25" s="621"/>
      <c r="CY25" s="622"/>
      <c r="CZ25" s="611">
        <v>17.8</v>
      </c>
      <c r="DA25" s="623"/>
      <c r="DB25" s="623"/>
      <c r="DC25" s="624"/>
      <c r="DD25" s="614">
        <v>3905074</v>
      </c>
      <c r="DE25" s="621"/>
      <c r="DF25" s="621"/>
      <c r="DG25" s="621"/>
      <c r="DH25" s="621"/>
      <c r="DI25" s="621"/>
      <c r="DJ25" s="621"/>
      <c r="DK25" s="622"/>
      <c r="DL25" s="614">
        <v>3866834</v>
      </c>
      <c r="DM25" s="621"/>
      <c r="DN25" s="621"/>
      <c r="DO25" s="621"/>
      <c r="DP25" s="621"/>
      <c r="DQ25" s="621"/>
      <c r="DR25" s="621"/>
      <c r="DS25" s="621"/>
      <c r="DT25" s="621"/>
      <c r="DU25" s="621"/>
      <c r="DV25" s="622"/>
      <c r="DW25" s="611">
        <v>26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4679</v>
      </c>
      <c r="S26" s="609"/>
      <c r="T26" s="609"/>
      <c r="U26" s="609"/>
      <c r="V26" s="609"/>
      <c r="W26" s="609"/>
      <c r="X26" s="609"/>
      <c r="Y26" s="610"/>
      <c r="Z26" s="646">
        <v>0</v>
      </c>
      <c r="AA26" s="646"/>
      <c r="AB26" s="646"/>
      <c r="AC26" s="646"/>
      <c r="AD26" s="647">
        <v>4679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2313298</v>
      </c>
      <c r="CS26" s="609"/>
      <c r="CT26" s="609"/>
      <c r="CU26" s="609"/>
      <c r="CV26" s="609"/>
      <c r="CW26" s="609"/>
      <c r="CX26" s="609"/>
      <c r="CY26" s="610"/>
      <c r="CZ26" s="611">
        <v>9.6999999999999993</v>
      </c>
      <c r="DA26" s="623"/>
      <c r="DB26" s="623"/>
      <c r="DC26" s="624"/>
      <c r="DD26" s="614">
        <v>2199975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96765</v>
      </c>
      <c r="S27" s="609"/>
      <c r="T27" s="609"/>
      <c r="U27" s="609"/>
      <c r="V27" s="609"/>
      <c r="W27" s="609"/>
      <c r="X27" s="609"/>
      <c r="Y27" s="610"/>
      <c r="Z27" s="646">
        <v>0.4</v>
      </c>
      <c r="AA27" s="646"/>
      <c r="AB27" s="646"/>
      <c r="AC27" s="646"/>
      <c r="AD27" s="647">
        <v>9975</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4321134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3760316</v>
      </c>
      <c r="CS27" s="621"/>
      <c r="CT27" s="621"/>
      <c r="CU27" s="621"/>
      <c r="CV27" s="621"/>
      <c r="CW27" s="621"/>
      <c r="CX27" s="621"/>
      <c r="CY27" s="622"/>
      <c r="CZ27" s="611">
        <v>15.8</v>
      </c>
      <c r="DA27" s="623"/>
      <c r="DB27" s="623"/>
      <c r="DC27" s="624"/>
      <c r="DD27" s="614">
        <v>1437987</v>
      </c>
      <c r="DE27" s="621"/>
      <c r="DF27" s="621"/>
      <c r="DG27" s="621"/>
      <c r="DH27" s="621"/>
      <c r="DI27" s="621"/>
      <c r="DJ27" s="621"/>
      <c r="DK27" s="622"/>
      <c r="DL27" s="614">
        <v>1031743</v>
      </c>
      <c r="DM27" s="621"/>
      <c r="DN27" s="621"/>
      <c r="DO27" s="621"/>
      <c r="DP27" s="621"/>
      <c r="DQ27" s="621"/>
      <c r="DR27" s="621"/>
      <c r="DS27" s="621"/>
      <c r="DT27" s="621"/>
      <c r="DU27" s="621"/>
      <c r="DV27" s="622"/>
      <c r="DW27" s="611">
        <v>6.9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260710</v>
      </c>
      <c r="S28" s="609"/>
      <c r="T28" s="609"/>
      <c r="U28" s="609"/>
      <c r="V28" s="609"/>
      <c r="W28" s="609"/>
      <c r="X28" s="609"/>
      <c r="Y28" s="610"/>
      <c r="Z28" s="646">
        <v>1.1000000000000001</v>
      </c>
      <c r="AA28" s="646"/>
      <c r="AB28" s="646"/>
      <c r="AC28" s="646"/>
      <c r="AD28" s="647">
        <v>18309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3072884</v>
      </c>
      <c r="CS28" s="609"/>
      <c r="CT28" s="609"/>
      <c r="CU28" s="609"/>
      <c r="CV28" s="609"/>
      <c r="CW28" s="609"/>
      <c r="CX28" s="609"/>
      <c r="CY28" s="610"/>
      <c r="CZ28" s="611">
        <v>12.9</v>
      </c>
      <c r="DA28" s="623"/>
      <c r="DB28" s="623"/>
      <c r="DC28" s="624"/>
      <c r="DD28" s="614">
        <v>3019328</v>
      </c>
      <c r="DE28" s="609"/>
      <c r="DF28" s="609"/>
      <c r="DG28" s="609"/>
      <c r="DH28" s="609"/>
      <c r="DI28" s="609"/>
      <c r="DJ28" s="609"/>
      <c r="DK28" s="610"/>
      <c r="DL28" s="614">
        <v>2320426</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82065</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3070470</v>
      </c>
      <c r="CS29" s="621"/>
      <c r="CT29" s="621"/>
      <c r="CU29" s="621"/>
      <c r="CV29" s="621"/>
      <c r="CW29" s="621"/>
      <c r="CX29" s="621"/>
      <c r="CY29" s="622"/>
      <c r="CZ29" s="611">
        <v>12.9</v>
      </c>
      <c r="DA29" s="623"/>
      <c r="DB29" s="623"/>
      <c r="DC29" s="624"/>
      <c r="DD29" s="614">
        <v>3016914</v>
      </c>
      <c r="DE29" s="621"/>
      <c r="DF29" s="621"/>
      <c r="DG29" s="621"/>
      <c r="DH29" s="621"/>
      <c r="DI29" s="621"/>
      <c r="DJ29" s="621"/>
      <c r="DK29" s="622"/>
      <c r="DL29" s="614">
        <v>2318012</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2900559</v>
      </c>
      <c r="S30" s="609"/>
      <c r="T30" s="609"/>
      <c r="U30" s="609"/>
      <c r="V30" s="609"/>
      <c r="W30" s="609"/>
      <c r="X30" s="609"/>
      <c r="Y30" s="610"/>
      <c r="Z30" s="646">
        <v>11.8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2989058</v>
      </c>
      <c r="CS30" s="609"/>
      <c r="CT30" s="609"/>
      <c r="CU30" s="609"/>
      <c r="CV30" s="609"/>
      <c r="CW30" s="609"/>
      <c r="CX30" s="609"/>
      <c r="CY30" s="610"/>
      <c r="CZ30" s="611">
        <v>12.6</v>
      </c>
      <c r="DA30" s="623"/>
      <c r="DB30" s="623"/>
      <c r="DC30" s="624"/>
      <c r="DD30" s="614">
        <v>2935679</v>
      </c>
      <c r="DE30" s="609"/>
      <c r="DF30" s="609"/>
      <c r="DG30" s="609"/>
      <c r="DH30" s="609"/>
      <c r="DI30" s="609"/>
      <c r="DJ30" s="609"/>
      <c r="DK30" s="610"/>
      <c r="DL30" s="614">
        <v>2236777</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94.5</v>
      </c>
      <c r="BN31" s="671"/>
      <c r="BO31" s="671"/>
      <c r="BP31" s="671"/>
      <c r="BQ31" s="673"/>
      <c r="BR31" s="670">
        <v>99.1</v>
      </c>
      <c r="BS31" s="671"/>
      <c r="BT31" s="671"/>
      <c r="BU31" s="671"/>
      <c r="BV31" s="671"/>
      <c r="BW31" s="671"/>
      <c r="BX31" s="672">
        <v>94.2</v>
      </c>
      <c r="BY31" s="671"/>
      <c r="BZ31" s="671"/>
      <c r="CA31" s="671"/>
      <c r="CB31" s="673"/>
      <c r="CD31" s="629"/>
      <c r="CE31" s="630"/>
      <c r="CF31" s="605" t="s">
        <v>300</v>
      </c>
      <c r="CG31" s="606"/>
      <c r="CH31" s="606"/>
      <c r="CI31" s="606"/>
      <c r="CJ31" s="606"/>
      <c r="CK31" s="606"/>
      <c r="CL31" s="606"/>
      <c r="CM31" s="606"/>
      <c r="CN31" s="606"/>
      <c r="CO31" s="606"/>
      <c r="CP31" s="606"/>
      <c r="CQ31" s="607"/>
      <c r="CR31" s="608">
        <v>81412</v>
      </c>
      <c r="CS31" s="621"/>
      <c r="CT31" s="621"/>
      <c r="CU31" s="621"/>
      <c r="CV31" s="621"/>
      <c r="CW31" s="621"/>
      <c r="CX31" s="621"/>
      <c r="CY31" s="622"/>
      <c r="CZ31" s="611">
        <v>0.3</v>
      </c>
      <c r="DA31" s="623"/>
      <c r="DB31" s="623"/>
      <c r="DC31" s="624"/>
      <c r="DD31" s="614">
        <v>81235</v>
      </c>
      <c r="DE31" s="621"/>
      <c r="DF31" s="621"/>
      <c r="DG31" s="621"/>
      <c r="DH31" s="621"/>
      <c r="DI31" s="621"/>
      <c r="DJ31" s="621"/>
      <c r="DK31" s="622"/>
      <c r="DL31" s="614">
        <v>81235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1487654</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99.2</v>
      </c>
      <c r="BH32" s="621"/>
      <c r="BI32" s="621"/>
      <c r="BJ32" s="621"/>
      <c r="BK32" s="621"/>
      <c r="BL32" s="621"/>
      <c r="BM32" s="612">
        <v>96.4</v>
      </c>
      <c r="BN32" s="621"/>
      <c r="BO32" s="621"/>
      <c r="BP32" s="621"/>
      <c r="BQ32" s="644"/>
      <c r="BR32" s="679">
        <v>99.3</v>
      </c>
      <c r="BS32" s="621"/>
      <c r="BT32" s="621"/>
      <c r="BU32" s="621"/>
      <c r="BV32" s="621"/>
      <c r="BW32" s="621"/>
      <c r="BX32" s="612">
        <v>96.2</v>
      </c>
      <c r="BY32" s="621"/>
      <c r="BZ32" s="621"/>
      <c r="CA32" s="621"/>
      <c r="CB32" s="644"/>
      <c r="CD32" s="631"/>
      <c r="CE32" s="632"/>
      <c r="CF32" s="605" t="s">
        <v>304</v>
      </c>
      <c r="CG32" s="606"/>
      <c r="CH32" s="606"/>
      <c r="CI32" s="606"/>
      <c r="CJ32" s="606"/>
      <c r="CK32" s="606"/>
      <c r="CL32" s="606"/>
      <c r="CM32" s="606"/>
      <c r="CN32" s="606"/>
      <c r="CO32" s="606"/>
      <c r="CP32" s="606"/>
      <c r="CQ32" s="607"/>
      <c r="CR32" s="608">
        <v>2414</v>
      </c>
      <c r="CS32" s="609"/>
      <c r="CT32" s="609"/>
      <c r="CU32" s="609"/>
      <c r="CV32" s="609"/>
      <c r="CW32" s="609"/>
      <c r="CX32" s="609"/>
      <c r="CY32" s="610"/>
      <c r="CZ32" s="611">
        <v>0</v>
      </c>
      <c r="DA32" s="623"/>
      <c r="DB32" s="623"/>
      <c r="DC32" s="624"/>
      <c r="DD32" s="614">
        <v>2414</v>
      </c>
      <c r="DE32" s="609"/>
      <c r="DF32" s="609"/>
      <c r="DG32" s="609"/>
      <c r="DH32" s="609"/>
      <c r="DI32" s="609"/>
      <c r="DJ32" s="609"/>
      <c r="DK32" s="610"/>
      <c r="DL32" s="614">
        <v>2414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180167</v>
      </c>
      <c r="S33" s="609"/>
      <c r="T33" s="609"/>
      <c r="U33" s="609"/>
      <c r="V33" s="609"/>
      <c r="W33" s="609"/>
      <c r="X33" s="609"/>
      <c r="Y33" s="610"/>
      <c r="Z33" s="646">
        <v>0.7</v>
      </c>
      <c r="AA33" s="646"/>
      <c r="AB33" s="646"/>
      <c r="AC33" s="646"/>
      <c r="AD33" s="647">
        <v>89370</v>
      </c>
      <c r="AE33" s="647"/>
      <c r="AF33" s="647"/>
      <c r="AG33" s="647"/>
      <c r="AH33" s="647"/>
      <c r="AI33" s="647"/>
      <c r="AJ33" s="647"/>
      <c r="AK33" s="647"/>
      <c r="AL33" s="611">
        <v>0.6</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v>
      </c>
      <c r="BH33" s="593"/>
      <c r="BI33" s="593"/>
      <c r="BJ33" s="593"/>
      <c r="BK33" s="593"/>
      <c r="BL33" s="593"/>
      <c r="BM33" s="639">
        <v>92.6</v>
      </c>
      <c r="BN33" s="593"/>
      <c r="BO33" s="593"/>
      <c r="BP33" s="593"/>
      <c r="BQ33" s="656"/>
      <c r="BR33" s="669">
        <v>98.9</v>
      </c>
      <c r="BS33" s="593"/>
      <c r="BT33" s="593"/>
      <c r="BU33" s="593"/>
      <c r="BV33" s="593"/>
      <c r="BW33" s="593"/>
      <c r="BX33" s="639">
        <v>92.1</v>
      </c>
      <c r="BY33" s="593"/>
      <c r="BZ33" s="593"/>
      <c r="CA33" s="593"/>
      <c r="CB33" s="656"/>
      <c r="CD33" s="605" t="s">
        <v>307</v>
      </c>
      <c r="CE33" s="606"/>
      <c r="CF33" s="606"/>
      <c r="CG33" s="606"/>
      <c r="CH33" s="606"/>
      <c r="CI33" s="606"/>
      <c r="CJ33" s="606"/>
      <c r="CK33" s="606"/>
      <c r="CL33" s="606"/>
      <c r="CM33" s="606"/>
      <c r="CN33" s="606"/>
      <c r="CO33" s="606"/>
      <c r="CP33" s="606"/>
      <c r="CQ33" s="607"/>
      <c r="CR33" s="608">
        <v>10682720</v>
      </c>
      <c r="CS33" s="621"/>
      <c r="CT33" s="621"/>
      <c r="CU33" s="621"/>
      <c r="CV33" s="621"/>
      <c r="CW33" s="621"/>
      <c r="CX33" s="621"/>
      <c r="CY33" s="622"/>
      <c r="CZ33" s="611">
        <v>45</v>
      </c>
      <c r="DA33" s="623"/>
      <c r="DB33" s="623"/>
      <c r="DC33" s="624"/>
      <c r="DD33" s="614">
        <v>8143229</v>
      </c>
      <c r="DE33" s="621"/>
      <c r="DF33" s="621"/>
      <c r="DG33" s="621"/>
      <c r="DH33" s="621"/>
      <c r="DI33" s="621"/>
      <c r="DJ33" s="621"/>
      <c r="DK33" s="622"/>
      <c r="DL33" s="614">
        <v>6756004</v>
      </c>
      <c r="DM33" s="621"/>
      <c r="DN33" s="621"/>
      <c r="DO33" s="621"/>
      <c r="DP33" s="621"/>
      <c r="DQ33" s="621"/>
      <c r="DR33" s="621"/>
      <c r="DS33" s="621"/>
      <c r="DT33" s="621"/>
      <c r="DU33" s="621"/>
      <c r="DV33" s="622"/>
      <c r="DW33" s="611">
        <v>45.5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242007</v>
      </c>
      <c r="S34" s="609"/>
      <c r="T34" s="609"/>
      <c r="U34" s="609"/>
      <c r="V34" s="609"/>
      <c r="W34" s="609"/>
      <c r="X34" s="609"/>
      <c r="Y34" s="610"/>
      <c r="Z34" s="646">
        <v>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2816493</v>
      </c>
      <c r="CS34" s="609"/>
      <c r="CT34" s="609"/>
      <c r="CU34" s="609"/>
      <c r="CV34" s="609"/>
      <c r="CW34" s="609"/>
      <c r="CX34" s="609"/>
      <c r="CY34" s="610"/>
      <c r="CZ34" s="611">
        <v>11.9</v>
      </c>
      <c r="DA34" s="623"/>
      <c r="DB34" s="623"/>
      <c r="DC34" s="624"/>
      <c r="DD34" s="614">
        <v>1764728</v>
      </c>
      <c r="DE34" s="609"/>
      <c r="DF34" s="609"/>
      <c r="DG34" s="609"/>
      <c r="DH34" s="609"/>
      <c r="DI34" s="609"/>
      <c r="DJ34" s="609"/>
      <c r="DK34" s="610"/>
      <c r="DL34" s="614">
        <v>1540329</v>
      </c>
      <c r="DM34" s="609"/>
      <c r="DN34" s="609"/>
      <c r="DO34" s="609"/>
      <c r="DP34" s="609"/>
      <c r="DQ34" s="609"/>
      <c r="DR34" s="609"/>
      <c r="DS34" s="609"/>
      <c r="DT34" s="609"/>
      <c r="DU34" s="609"/>
      <c r="DV34" s="610"/>
      <c r="DW34" s="611">
        <v>10.4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395084</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302518</v>
      </c>
      <c r="CS35" s="621"/>
      <c r="CT35" s="621"/>
      <c r="CU35" s="621"/>
      <c r="CV35" s="621"/>
      <c r="CW35" s="621"/>
      <c r="CX35" s="621"/>
      <c r="CY35" s="622"/>
      <c r="CZ35" s="611">
        <v>1.3</v>
      </c>
      <c r="DA35" s="623"/>
      <c r="DB35" s="623"/>
      <c r="DC35" s="624"/>
      <c r="DD35" s="614">
        <v>198126</v>
      </c>
      <c r="DE35" s="621"/>
      <c r="DF35" s="621"/>
      <c r="DG35" s="621"/>
      <c r="DH35" s="621"/>
      <c r="DI35" s="621"/>
      <c r="DJ35" s="621"/>
      <c r="DK35" s="622"/>
      <c r="DL35" s="614">
        <v>180101</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865676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4026506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2772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4917465</v>
      </c>
      <c r="CS36" s="609"/>
      <c r="CT36" s="609"/>
      <c r="CU36" s="609"/>
      <c r="CV36" s="609"/>
      <c r="CW36" s="609"/>
      <c r="CX36" s="609"/>
      <c r="CY36" s="610"/>
      <c r="CZ36" s="611">
        <v>20.7</v>
      </c>
      <c r="DA36" s="623"/>
      <c r="DB36" s="623"/>
      <c r="DC36" s="624"/>
      <c r="DD36" s="614">
        <v>4425500</v>
      </c>
      <c r="DE36" s="609"/>
      <c r="DF36" s="609"/>
      <c r="DG36" s="609"/>
      <c r="DH36" s="609"/>
      <c r="DI36" s="609"/>
      <c r="DJ36" s="609"/>
      <c r="DK36" s="610"/>
      <c r="DL36" s="614">
        <v>3663039</v>
      </c>
      <c r="DM36" s="609"/>
      <c r="DN36" s="609"/>
      <c r="DO36" s="609"/>
      <c r="DP36" s="609"/>
      <c r="DQ36" s="609"/>
      <c r="DR36" s="609"/>
      <c r="DS36" s="609"/>
      <c r="DT36" s="609"/>
      <c r="DU36" s="609"/>
      <c r="DV36" s="610"/>
      <c r="DW36" s="611">
        <v>24.7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764590</v>
      </c>
      <c r="S37" s="609"/>
      <c r="T37" s="609"/>
      <c r="U37" s="609"/>
      <c r="V37" s="609"/>
      <c r="W37" s="609"/>
      <c r="X37" s="609"/>
      <c r="Y37" s="610"/>
      <c r="Z37" s="646">
        <v>3.1</v>
      </c>
      <c r="AA37" s="646"/>
      <c r="AB37" s="646"/>
      <c r="AC37" s="646"/>
      <c r="AD37" s="647">
        <v>22547</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1339411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-11943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1124591</v>
      </c>
      <c r="CS37" s="621"/>
      <c r="CT37" s="621"/>
      <c r="CU37" s="621"/>
      <c r="CV37" s="621"/>
      <c r="CW37" s="621"/>
      <c r="CX37" s="621"/>
      <c r="CY37" s="622"/>
      <c r="CZ37" s="611">
        <v>4.7</v>
      </c>
      <c r="DA37" s="623"/>
      <c r="DB37" s="623"/>
      <c r="DC37" s="624"/>
      <c r="DD37" s="614">
        <v>1102816</v>
      </c>
      <c r="DE37" s="621"/>
      <c r="DF37" s="621"/>
      <c r="DG37" s="621"/>
      <c r="DH37" s="621"/>
      <c r="DI37" s="621"/>
      <c r="DJ37" s="621"/>
      <c r="DK37" s="622"/>
      <c r="DL37" s="614">
        <v>1102801</v>
      </c>
      <c r="DM37" s="621"/>
      <c r="DN37" s="621"/>
      <c r="DO37" s="621"/>
      <c r="DP37" s="621"/>
      <c r="DQ37" s="621"/>
      <c r="DR37" s="621"/>
      <c r="DS37" s="621"/>
      <c r="DT37" s="621"/>
      <c r="DU37" s="621"/>
      <c r="DV37" s="622"/>
      <c r="DW37" s="611">
        <v>7.4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1716162</v>
      </c>
      <c r="S38" s="609"/>
      <c r="T38" s="609"/>
      <c r="U38" s="609"/>
      <c r="V38" s="609"/>
      <c r="W38" s="609"/>
      <c r="X38" s="609"/>
      <c r="Y38" s="610"/>
      <c r="Z38" s="646">
        <v>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518749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1787171</v>
      </c>
      <c r="CS38" s="609"/>
      <c r="CT38" s="609"/>
      <c r="CU38" s="609"/>
      <c r="CV38" s="609"/>
      <c r="CW38" s="609"/>
      <c r="CX38" s="609"/>
      <c r="CY38" s="610"/>
      <c r="CZ38" s="611">
        <v>7.5</v>
      </c>
      <c r="DA38" s="623"/>
      <c r="DB38" s="623"/>
      <c r="DC38" s="624"/>
      <c r="DD38" s="614">
        <v>1472708</v>
      </c>
      <c r="DE38" s="609"/>
      <c r="DF38" s="609"/>
      <c r="DG38" s="609"/>
      <c r="DH38" s="609"/>
      <c r="DI38" s="609"/>
      <c r="DJ38" s="609"/>
      <c r="DK38" s="610"/>
      <c r="DL38" s="614">
        <v>1372535</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381175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524073</v>
      </c>
      <c r="CS39" s="621"/>
      <c r="CT39" s="621"/>
      <c r="CU39" s="621"/>
      <c r="CV39" s="621"/>
      <c r="CW39" s="621"/>
      <c r="CX39" s="621"/>
      <c r="CY39" s="622"/>
      <c r="CZ39" s="611">
        <v>2.2000000000000002</v>
      </c>
      <c r="DA39" s="623"/>
      <c r="DB39" s="623"/>
      <c r="DC39" s="624"/>
      <c r="DD39" s="614">
        <v>282167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77562</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11000</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335000</v>
      </c>
      <c r="CS40" s="609"/>
      <c r="CT40" s="609"/>
      <c r="CU40" s="609"/>
      <c r="CV40" s="609"/>
      <c r="CW40" s="609"/>
      <c r="CX40" s="609"/>
      <c r="CY40" s="610"/>
      <c r="CZ40" s="611">
        <v>1.4</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24585529</v>
      </c>
      <c r="S41" s="633"/>
      <c r="T41" s="633"/>
      <c r="U41" s="633"/>
      <c r="V41" s="633"/>
      <c r="W41" s="633"/>
      <c r="X41" s="633"/>
      <c r="Y41" s="636"/>
      <c r="Z41" s="637">
        <v>100</v>
      </c>
      <c r="AA41" s="637"/>
      <c r="AB41" s="637"/>
      <c r="AC41" s="637"/>
      <c r="AD41" s="638">
        <v>14777346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383765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1392406</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410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2014545</v>
      </c>
      <c r="CS42" s="621"/>
      <c r="CT42" s="621"/>
      <c r="CU42" s="621"/>
      <c r="CV42" s="621"/>
      <c r="CW42" s="621"/>
      <c r="CX42" s="621"/>
      <c r="CY42" s="622"/>
      <c r="CZ42" s="611">
        <v>8.5</v>
      </c>
      <c r="DA42" s="623"/>
      <c r="DB42" s="623"/>
      <c r="DC42" s="624"/>
      <c r="DD42" s="614">
        <v>166671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4656</v>
      </c>
      <c r="CS43" s="621"/>
      <c r="CT43" s="621"/>
      <c r="CU43" s="621"/>
      <c r="CV43" s="621"/>
      <c r="CW43" s="621"/>
      <c r="CX43" s="621"/>
      <c r="CY43" s="622"/>
      <c r="CZ43" s="611">
        <v>0</v>
      </c>
      <c r="DA43" s="623"/>
      <c r="DB43" s="623"/>
      <c r="DC43" s="624"/>
      <c r="DD43" s="614">
        <v>4656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1977687</v>
      </c>
      <c r="CS44" s="609"/>
      <c r="CT44" s="609"/>
      <c r="CU44" s="609"/>
      <c r="CV44" s="609"/>
      <c r="CW44" s="609"/>
      <c r="CX44" s="609"/>
      <c r="CY44" s="610"/>
      <c r="CZ44" s="611">
        <v>8.3000000000000007</v>
      </c>
      <c r="DA44" s="612"/>
      <c r="DB44" s="612"/>
      <c r="DC44" s="613"/>
      <c r="DD44" s="614">
        <v>163389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453018</v>
      </c>
      <c r="CS45" s="621"/>
      <c r="CT45" s="621"/>
      <c r="CU45" s="621"/>
      <c r="CV45" s="621"/>
      <c r="CW45" s="621"/>
      <c r="CX45" s="621"/>
      <c r="CY45" s="622"/>
      <c r="CZ45" s="611">
        <v>1.9</v>
      </c>
      <c r="DA45" s="623"/>
      <c r="DB45" s="623"/>
      <c r="DC45" s="624"/>
      <c r="DD45" s="614">
        <v>51742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1450873</v>
      </c>
      <c r="CS46" s="609"/>
      <c r="CT46" s="609"/>
      <c r="CU46" s="609"/>
      <c r="CV46" s="609"/>
      <c r="CW46" s="609"/>
      <c r="CX46" s="609"/>
      <c r="CY46" s="610"/>
      <c r="CZ46" s="611">
        <v>6.1</v>
      </c>
      <c r="DA46" s="612"/>
      <c r="DB46" s="612"/>
      <c r="DC46" s="613"/>
      <c r="DD46" s="614">
        <v>108002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36858</v>
      </c>
      <c r="CS47" s="621"/>
      <c r="CT47" s="621"/>
      <c r="CU47" s="621"/>
      <c r="CV47" s="621"/>
      <c r="CW47" s="621"/>
      <c r="CX47" s="621"/>
      <c r="CY47" s="622"/>
      <c r="CZ47" s="611">
        <v>0.2</v>
      </c>
      <c r="DA47" s="623"/>
      <c r="DB47" s="623"/>
      <c r="DC47" s="624"/>
      <c r="DD47" s="614">
        <v>3282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23760597</v>
      </c>
      <c r="CS49" s="593"/>
      <c r="CT49" s="593"/>
      <c r="CU49" s="593"/>
      <c r="CV49" s="593"/>
      <c r="CW49" s="593"/>
      <c r="CX49" s="593"/>
      <c r="CY49" s="594"/>
      <c r="CZ49" s="595">
        <v>100</v>
      </c>
      <c r="DA49" s="596"/>
      <c r="DB49" s="596"/>
      <c r="DC49" s="597"/>
      <c r="DD49" s="598">
        <v>16672289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nt3zpZwNPMcHkS0twnWsbxxbJikfIqPL6kQnfG6By5fB9mUzl/Atuah+v3beTakmR3WhqnHKTBW1xiIKvkpfA==" saltValue="dhj3qmBNKL2iYjEALX6K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24606</v>
      </c>
      <c r="R7" s="1090"/>
      <c r="S7" s="1090"/>
      <c r="T7" s="1090"/>
      <c r="U7" s="1090"/>
      <c r="V7" s="1090">
        <v>23781</v>
      </c>
      <c r="W7" s="1090"/>
      <c r="X7" s="1090"/>
      <c r="Y7" s="1090"/>
      <c r="Z7" s="1090"/>
      <c r="AA7" s="1090">
        <v>825</v>
      </c>
      <c r="AB7" s="1090"/>
      <c r="AC7" s="1090"/>
      <c r="AD7" s="1090"/>
      <c r="AE7" s="1091"/>
      <c r="AF7" s="1092">
        <v>811</v>
      </c>
      <c r="AG7" s="1093"/>
      <c r="AH7" s="1093"/>
      <c r="AI7" s="1093"/>
      <c r="AJ7" s="1094"/>
      <c r="AK7" s="1095">
        <v>395</v>
      </c>
      <c r="AL7" s="1096"/>
      <c r="AM7" s="1096"/>
      <c r="AN7" s="1096"/>
      <c r="AO7" s="1096"/>
      <c r="AP7" s="1096">
        <v>26679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811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4413</v>
      </c>
      <c r="R28" s="1038"/>
      <c r="S28" s="1038"/>
      <c r="T28" s="1038"/>
      <c r="U28" s="1038"/>
      <c r="V28" s="1038">
        <v>4410</v>
      </c>
      <c r="W28" s="1038"/>
      <c r="X28" s="1038"/>
      <c r="Y28" s="1038"/>
      <c r="Z28" s="1038"/>
      <c r="AA28" s="1038">
        <v>3</v>
      </c>
      <c r="AB28" s="1038"/>
      <c r="AC28" s="1038"/>
      <c r="AD28" s="1038"/>
      <c r="AE28" s="1039"/>
      <c r="AF28" s="1040">
        <v>3</v>
      </c>
      <c r="AG28" s="1038"/>
      <c r="AH28" s="1038"/>
      <c r="AI28" s="1038"/>
      <c r="AJ28" s="1041"/>
      <c r="AK28" s="1029">
        <v>319</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173</v>
      </c>
      <c r="R29" s="1026"/>
      <c r="S29" s="1026"/>
      <c r="T29" s="1026"/>
      <c r="U29" s="1026"/>
      <c r="V29" s="1026">
        <v>172</v>
      </c>
      <c r="W29" s="1026"/>
      <c r="X29" s="1026"/>
      <c r="Y29" s="1026"/>
      <c r="Z29" s="1026"/>
      <c r="AA29" s="1026">
        <v>1</v>
      </c>
      <c r="AB29" s="1026"/>
      <c r="AC29" s="1026"/>
      <c r="AD29" s="1026"/>
      <c r="AE29" s="1027"/>
      <c r="AF29" s="1022">
        <v>1</v>
      </c>
      <c r="AG29" s="1023"/>
      <c r="AH29" s="1023"/>
      <c r="AI29" s="1023"/>
      <c r="AJ29" s="1024"/>
      <c r="AK29" s="967">
        <v>89</v>
      </c>
      <c r="AL29" s="958"/>
      <c r="AM29" s="958"/>
      <c r="AN29" s="958"/>
      <c r="AO29" s="958"/>
      <c r="AP29" s="958">
        <v>40</v>
      </c>
      <c r="AQ29" s="958"/>
      <c r="AR29" s="958"/>
      <c r="AS29" s="958"/>
      <c r="AT29" s="958"/>
      <c r="AU29" s="958">
        <v>28</v>
      </c>
      <c r="AV29" s="958"/>
      <c r="AW29" s="958"/>
      <c r="AX29" s="958"/>
      <c r="AY29" s="958"/>
      <c r="AZ29" s="1028" t="s">
        <v>488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610</v>
      </c>
      <c r="R30" s="1026"/>
      <c r="S30" s="1026"/>
      <c r="T30" s="1026"/>
      <c r="U30" s="1026"/>
      <c r="V30" s="1026">
        <v>597</v>
      </c>
      <c r="W30" s="1026"/>
      <c r="X30" s="1026"/>
      <c r="Y30" s="1026"/>
      <c r="Z30" s="1026"/>
      <c r="AA30" s="1026">
        <v>13</v>
      </c>
      <c r="AB30" s="1026"/>
      <c r="AC30" s="1026"/>
      <c r="AD30" s="1026"/>
      <c r="AE30" s="1027"/>
      <c r="AF30" s="1022">
        <v>13</v>
      </c>
      <c r="AG30" s="1023"/>
      <c r="AH30" s="1023"/>
      <c r="AI30" s="1023"/>
      <c r="AJ30" s="1024"/>
      <c r="AK30" s="967">
        <v>146</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4962</v>
      </c>
      <c r="R31" s="1026"/>
      <c r="S31" s="1026"/>
      <c r="T31" s="1026"/>
      <c r="U31" s="1026"/>
      <c r="V31" s="1026">
        <v>4833</v>
      </c>
      <c r="W31" s="1026"/>
      <c r="X31" s="1026"/>
      <c r="Y31" s="1026"/>
      <c r="Z31" s="1026"/>
      <c r="AA31" s="1026">
        <v>129</v>
      </c>
      <c r="AB31" s="1026"/>
      <c r="AC31" s="1026"/>
      <c r="AD31" s="1026"/>
      <c r="AE31" s="1027"/>
      <c r="AF31" s="1022">
        <v>129</v>
      </c>
      <c r="AG31" s="1023"/>
      <c r="AH31" s="1023"/>
      <c r="AI31" s="1023"/>
      <c r="AJ31" s="1024"/>
      <c r="AK31" s="967">
        <v>726</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392</v>
      </c>
      <c r="C32" s="1018"/>
      <c r="D32" s="1018"/>
      <c r="E32" s="1018"/>
      <c r="F32" s="1018"/>
      <c r="G32" s="1018"/>
      <c r="H32" s="1018"/>
      <c r="I32" s="1018"/>
      <c r="J32" s="1018"/>
      <c r="K32" s="1018"/>
      <c r="L32" s="1018"/>
      <c r="M32" s="1018"/>
      <c r="N32" s="1018"/>
      <c r="O32" s="1018"/>
      <c r="P32" s="1019"/>
      <c r="Q32" s="1025">
        <v>88</v>
      </c>
      <c r="R32" s="1026"/>
      <c r="S32" s="1026"/>
      <c r="T32" s="1026"/>
      <c r="U32" s="1026"/>
      <c r="V32" s="1026">
        <v>88</v>
      </c>
      <c r="W32" s="1026"/>
      <c r="X32" s="1026"/>
      <c r="Y32" s="1026"/>
      <c r="Z32" s="1026"/>
      <c r="AA32" s="1026">
        <v>0</v>
      </c>
      <c r="AB32" s="1026"/>
      <c r="AC32" s="1026"/>
      <c r="AD32" s="1026"/>
      <c r="AE32" s="1027"/>
      <c r="AF32" s="1022">
        <v>0</v>
      </c>
      <c r="AG32" s="1023"/>
      <c r="AH32" s="1023"/>
      <c r="AI32" s="1023"/>
      <c r="AJ32" s="1024"/>
      <c r="AK32" s="967">
        <v>275</v>
      </c>
      <c r="AL32" s="958"/>
      <c r="AM32" s="958"/>
      <c r="AN32" s="958"/>
      <c r="AO32" s="958"/>
      <c r="AP32" s="958" t="s">
        <v>488</v>
      </c>
      <c r="AQ32" s="958"/>
      <c r="AR32" s="958"/>
      <c r="AS32" s="958"/>
      <c r="AT32" s="958"/>
      <c r="AU32" s="958" t="s">
        <v>488</v>
      </c>
      <c r="AV32" s="958"/>
      <c r="AW32" s="958"/>
      <c r="AX32" s="958"/>
      <c r="AY32" s="958"/>
      <c r="AZ32" s="1028" t="s">
        <v>488</v>
      </c>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393</v>
      </c>
      <c r="C33" s="1018"/>
      <c r="D33" s="1018"/>
      <c r="E33" s="1018"/>
      <c r="F33" s="1018"/>
      <c r="G33" s="1018"/>
      <c r="H33" s="1018"/>
      <c r="I33" s="1018"/>
      <c r="J33" s="1018"/>
      <c r="K33" s="1018"/>
      <c r="L33" s="1018"/>
      <c r="M33" s="1018"/>
      <c r="N33" s="1018"/>
      <c r="O33" s="1018"/>
      <c r="P33" s="1019"/>
      <c r="Q33" s="1025">
        <v>1097</v>
      </c>
      <c r="R33" s="1026"/>
      <c r="S33" s="1026"/>
      <c r="T33" s="1026"/>
      <c r="U33" s="1026"/>
      <c r="V33" s="1026">
        <v>1244</v>
      </c>
      <c r="W33" s="1026"/>
      <c r="X33" s="1026"/>
      <c r="Y33" s="1026"/>
      <c r="Z33" s="1026"/>
      <c r="AA33" s="1026">
        <v>-148</v>
      </c>
      <c r="AB33" s="1026"/>
      <c r="AC33" s="1026"/>
      <c r="AD33" s="1026"/>
      <c r="AE33" s="1027"/>
      <c r="AF33" s="1022">
        <v>420</v>
      </c>
      <c r="AG33" s="1023"/>
      <c r="AH33" s="1023"/>
      <c r="AI33" s="1023"/>
      <c r="AJ33" s="1024"/>
      <c r="AK33" s="967">
        <v>381</v>
      </c>
      <c r="AL33" s="958"/>
      <c r="AM33" s="958"/>
      <c r="AN33" s="958"/>
      <c r="AO33" s="958"/>
      <c r="AP33" s="958">
        <v>5416</v>
      </c>
      <c r="AQ33" s="958"/>
      <c r="AR33" s="958"/>
      <c r="AS33" s="958"/>
      <c r="AT33" s="958"/>
      <c r="AU33" s="958">
        <v>1357</v>
      </c>
      <c r="AV33" s="958"/>
      <c r="AW33" s="958"/>
      <c r="AX33" s="958"/>
      <c r="AY33" s="958"/>
      <c r="AZ33" s="1028" t="s">
        <v>488</v>
      </c>
      <c r="BA33" s="1028"/>
      <c r="BB33" s="1028"/>
      <c r="BC33" s="1028"/>
      <c r="BD33" s="1028"/>
      <c r="BE33" s="959" t="s">
        <v>559</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394</v>
      </c>
      <c r="C34" s="1018"/>
      <c r="D34" s="1018"/>
      <c r="E34" s="1018"/>
      <c r="F34" s="1018"/>
      <c r="G34" s="1018"/>
      <c r="H34" s="1018"/>
      <c r="I34" s="1018"/>
      <c r="J34" s="1018"/>
      <c r="K34" s="1018"/>
      <c r="L34" s="1018"/>
      <c r="M34" s="1018"/>
      <c r="N34" s="1018"/>
      <c r="O34" s="1018"/>
      <c r="P34" s="1019"/>
      <c r="Q34" s="1025">
        <v>1541</v>
      </c>
      <c r="R34" s="1026"/>
      <c r="S34" s="1026"/>
      <c r="T34" s="1026"/>
      <c r="U34" s="1026"/>
      <c r="V34" s="1026">
        <v>1515</v>
      </c>
      <c r="W34" s="1026"/>
      <c r="X34" s="1026"/>
      <c r="Y34" s="1026"/>
      <c r="Z34" s="1026"/>
      <c r="AA34" s="1026">
        <v>26</v>
      </c>
      <c r="AB34" s="1026"/>
      <c r="AC34" s="1026"/>
      <c r="AD34" s="1026"/>
      <c r="AE34" s="1027"/>
      <c r="AF34" s="1022">
        <v>26</v>
      </c>
      <c r="AG34" s="1023"/>
      <c r="AH34" s="1023"/>
      <c r="AI34" s="1023"/>
      <c r="AJ34" s="1024"/>
      <c r="AK34" s="967">
        <v>1339</v>
      </c>
      <c r="AL34" s="958"/>
      <c r="AM34" s="958"/>
      <c r="AN34" s="958"/>
      <c r="AO34" s="958"/>
      <c r="AP34" s="958">
        <v>12728</v>
      </c>
      <c r="AQ34" s="958"/>
      <c r="AR34" s="958"/>
      <c r="AS34" s="958"/>
      <c r="AT34" s="958"/>
      <c r="AU34" s="958">
        <v>11900</v>
      </c>
      <c r="AV34" s="958"/>
      <c r="AW34" s="958"/>
      <c r="AX34" s="958"/>
      <c r="AY34" s="958"/>
      <c r="AZ34" s="1028" t="s">
        <v>488</v>
      </c>
      <c r="BA34" s="1028"/>
      <c r="BB34" s="1028"/>
      <c r="BC34" s="1028"/>
      <c r="BD34" s="1028"/>
      <c r="BE34" s="959" t="s">
        <v>559</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395</v>
      </c>
      <c r="C35" s="1018"/>
      <c r="D35" s="1018"/>
      <c r="E35" s="1018"/>
      <c r="F35" s="1018"/>
      <c r="G35" s="1018"/>
      <c r="H35" s="1018"/>
      <c r="I35" s="1018"/>
      <c r="J35" s="1018"/>
      <c r="K35" s="1018"/>
      <c r="L35" s="1018"/>
      <c r="M35" s="1018"/>
      <c r="N35" s="1018"/>
      <c r="O35" s="1018"/>
      <c r="P35" s="1019"/>
      <c r="Q35" s="1025">
        <v>4114</v>
      </c>
      <c r="R35" s="1026"/>
      <c r="S35" s="1026"/>
      <c r="T35" s="1026"/>
      <c r="U35" s="1026"/>
      <c r="V35" s="1026">
        <v>4128</v>
      </c>
      <c r="W35" s="1026"/>
      <c r="X35" s="1026"/>
      <c r="Y35" s="1026"/>
      <c r="Z35" s="1026"/>
      <c r="AA35" s="1026">
        <v>-15</v>
      </c>
      <c r="AB35" s="1026"/>
      <c r="AC35" s="1026"/>
      <c r="AD35" s="1026"/>
      <c r="AE35" s="1027"/>
      <c r="AF35" s="1022">
        <v>2245</v>
      </c>
      <c r="AG35" s="1023"/>
      <c r="AH35" s="1023"/>
      <c r="AI35" s="1023"/>
      <c r="AJ35" s="1024"/>
      <c r="AK35" s="967">
        <v>519</v>
      </c>
      <c r="AL35" s="958"/>
      <c r="AM35" s="958"/>
      <c r="AN35" s="958"/>
      <c r="AO35" s="958"/>
      <c r="AP35" s="958">
        <v>1845</v>
      </c>
      <c r="AQ35" s="958"/>
      <c r="AR35" s="958"/>
      <c r="AS35" s="958"/>
      <c r="AT35" s="958"/>
      <c r="AU35" s="958">
        <v>1127</v>
      </c>
      <c r="AV35" s="958"/>
      <c r="AW35" s="958"/>
      <c r="AX35" s="958"/>
      <c r="AY35" s="958"/>
      <c r="AZ35" s="1028" t="s">
        <v>488</v>
      </c>
      <c r="BA35" s="1028"/>
      <c r="BB35" s="1028"/>
      <c r="BC35" s="1028"/>
      <c r="BD35" s="1028"/>
      <c r="BE35" s="959" t="s">
        <v>559</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2836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552</v>
      </c>
      <c r="C68" s="973"/>
      <c r="D68" s="973"/>
      <c r="E68" s="973"/>
      <c r="F68" s="973"/>
      <c r="G68" s="973"/>
      <c r="H68" s="973"/>
      <c r="I68" s="973"/>
      <c r="J68" s="973"/>
      <c r="K68" s="973"/>
      <c r="L68" s="973"/>
      <c r="M68" s="973"/>
      <c r="N68" s="973"/>
      <c r="O68" s="973"/>
      <c r="P68" s="974"/>
      <c r="Q68" s="975">
        <v>1214</v>
      </c>
      <c r="R68" s="969"/>
      <c r="S68" s="969"/>
      <c r="T68" s="969"/>
      <c r="U68" s="969"/>
      <c r="V68" s="969">
        <v>1184</v>
      </c>
      <c r="W68" s="969"/>
      <c r="X68" s="969"/>
      <c r="Y68" s="969"/>
      <c r="Z68" s="969"/>
      <c r="AA68" s="969">
        <v>30</v>
      </c>
      <c r="AB68" s="969"/>
      <c r="AC68" s="969"/>
      <c r="AD68" s="969"/>
      <c r="AE68" s="969"/>
      <c r="AF68" s="969">
        <v>30</v>
      </c>
      <c r="AG68" s="969"/>
      <c r="AH68" s="969"/>
      <c r="AI68" s="969"/>
      <c r="AJ68" s="969"/>
      <c r="AK68" s="969" t="s">
        <v>553</v>
      </c>
      <c r="AL68" s="969"/>
      <c r="AM68" s="969"/>
      <c r="AN68" s="969"/>
      <c r="AO68" s="969"/>
      <c r="AP68" s="969">
        <v>1532</v>
      </c>
      <c r="AQ68" s="969"/>
      <c r="AR68" s="969"/>
      <c r="AS68" s="969"/>
      <c r="AT68" s="969"/>
      <c r="AU68" s="969">
        <v>672</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554</v>
      </c>
      <c r="C69" s="962"/>
      <c r="D69" s="962"/>
      <c r="E69" s="962"/>
      <c r="F69" s="962"/>
      <c r="G69" s="962"/>
      <c r="H69" s="962"/>
      <c r="I69" s="962"/>
      <c r="J69" s="962"/>
      <c r="K69" s="962"/>
      <c r="L69" s="962"/>
      <c r="M69" s="962"/>
      <c r="N69" s="962"/>
      <c r="O69" s="962"/>
      <c r="P69" s="963"/>
      <c r="Q69" s="964">
        <v>2815</v>
      </c>
      <c r="R69" s="958"/>
      <c r="S69" s="958"/>
      <c r="T69" s="958"/>
      <c r="U69" s="958"/>
      <c r="V69" s="958">
        <v>2737</v>
      </c>
      <c r="W69" s="958"/>
      <c r="X69" s="958"/>
      <c r="Y69" s="958"/>
      <c r="Z69" s="958"/>
      <c r="AA69" s="958">
        <v>78</v>
      </c>
      <c r="AB69" s="958"/>
      <c r="AC69" s="958"/>
      <c r="AD69" s="958"/>
      <c r="AE69" s="958"/>
      <c r="AF69" s="958">
        <v>78</v>
      </c>
      <c r="AG69" s="958"/>
      <c r="AH69" s="958"/>
      <c r="AI69" s="958"/>
      <c r="AJ69" s="958"/>
      <c r="AK69" s="958" t="s">
        <v>553</v>
      </c>
      <c r="AL69" s="958"/>
      <c r="AM69" s="958"/>
      <c r="AN69" s="958"/>
      <c r="AO69" s="958"/>
      <c r="AP69" s="958">
        <v>16</v>
      </c>
      <c r="AQ69" s="958"/>
      <c r="AR69" s="958"/>
      <c r="AS69" s="958"/>
      <c r="AT69" s="958"/>
      <c r="AU69" s="958">
        <v>3</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555</v>
      </c>
      <c r="C70" s="962"/>
      <c r="D70" s="962"/>
      <c r="E70" s="962"/>
      <c r="F70" s="962"/>
      <c r="G70" s="962"/>
      <c r="H70" s="962"/>
      <c r="I70" s="962"/>
      <c r="J70" s="962"/>
      <c r="K70" s="962"/>
      <c r="L70" s="962"/>
      <c r="M70" s="962"/>
      <c r="N70" s="962"/>
      <c r="O70" s="962"/>
      <c r="P70" s="963"/>
      <c r="Q70" s="964">
        <v>11414</v>
      </c>
      <c r="R70" s="958"/>
      <c r="S70" s="958"/>
      <c r="T70" s="958"/>
      <c r="U70" s="958"/>
      <c r="V70" s="958">
        <v>7873</v>
      </c>
      <c r="W70" s="958"/>
      <c r="X70" s="958"/>
      <c r="Y70" s="958"/>
      <c r="Z70" s="958"/>
      <c r="AA70" s="958">
        <v>3541</v>
      </c>
      <c r="AB70" s="958"/>
      <c r="AC70" s="958"/>
      <c r="AD70" s="958"/>
      <c r="AE70" s="958"/>
      <c r="AF70" s="958">
        <v>3541</v>
      </c>
      <c r="AG70" s="958"/>
      <c r="AH70" s="958"/>
      <c r="AI70" s="958"/>
      <c r="AJ70" s="958"/>
      <c r="AK70" s="958" t="s">
        <v>553</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556</v>
      </c>
      <c r="C71" s="962"/>
      <c r="D71" s="962"/>
      <c r="E71" s="962"/>
      <c r="F71" s="962"/>
      <c r="G71" s="962"/>
      <c r="H71" s="962"/>
      <c r="I71" s="962"/>
      <c r="J71" s="962"/>
      <c r="K71" s="962"/>
      <c r="L71" s="962"/>
      <c r="M71" s="962"/>
      <c r="N71" s="962"/>
      <c r="O71" s="962"/>
      <c r="P71" s="963"/>
      <c r="Q71" s="964">
        <v>12</v>
      </c>
      <c r="R71" s="958"/>
      <c r="S71" s="958"/>
      <c r="T71" s="958"/>
      <c r="U71" s="958"/>
      <c r="V71" s="958">
        <v>11</v>
      </c>
      <c r="W71" s="958"/>
      <c r="X71" s="958"/>
      <c r="Y71" s="958"/>
      <c r="Z71" s="958"/>
      <c r="AA71" s="958">
        <v>1</v>
      </c>
      <c r="AB71" s="958"/>
      <c r="AC71" s="958"/>
      <c r="AD71" s="958"/>
      <c r="AE71" s="958"/>
      <c r="AF71" s="958">
        <v>1</v>
      </c>
      <c r="AG71" s="958"/>
      <c r="AH71" s="958"/>
      <c r="AI71" s="958"/>
      <c r="AJ71" s="958"/>
      <c r="AK71" s="958" t="s">
        <v>553</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557</v>
      </c>
      <c r="C72" s="962"/>
      <c r="D72" s="962"/>
      <c r="E72" s="962"/>
      <c r="F72" s="962"/>
      <c r="G72" s="962"/>
      <c r="H72" s="962"/>
      <c r="I72" s="962"/>
      <c r="J72" s="962"/>
      <c r="K72" s="962"/>
      <c r="L72" s="962"/>
      <c r="M72" s="962"/>
      <c r="N72" s="962"/>
      <c r="O72" s="962"/>
      <c r="P72" s="963"/>
      <c r="Q72" s="964">
        <v>684</v>
      </c>
      <c r="R72" s="958"/>
      <c r="S72" s="958"/>
      <c r="T72" s="958"/>
      <c r="U72" s="958"/>
      <c r="V72" s="958">
        <v>181</v>
      </c>
      <c r="W72" s="958"/>
      <c r="X72" s="958"/>
      <c r="Y72" s="958"/>
      <c r="Z72" s="958"/>
      <c r="AA72" s="958">
        <v>503</v>
      </c>
      <c r="AB72" s="958"/>
      <c r="AC72" s="958"/>
      <c r="AD72" s="958"/>
      <c r="AE72" s="958"/>
      <c r="AF72" s="958">
        <v>503</v>
      </c>
      <c r="AG72" s="958"/>
      <c r="AH72" s="958"/>
      <c r="AI72" s="958"/>
      <c r="AJ72" s="958"/>
      <c r="AK72" s="958" t="s">
        <v>553</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558</v>
      </c>
      <c r="C73" s="962"/>
      <c r="D73" s="962"/>
      <c r="E73" s="962"/>
      <c r="F73" s="962"/>
      <c r="G73" s="962"/>
      <c r="H73" s="962"/>
      <c r="I73" s="962"/>
      <c r="J73" s="962"/>
      <c r="K73" s="962"/>
      <c r="L73" s="962"/>
      <c r="M73" s="962"/>
      <c r="N73" s="962"/>
      <c r="O73" s="962"/>
      <c r="P73" s="963"/>
      <c r="Q73" s="964">
        <v>871279</v>
      </c>
      <c r="R73" s="958"/>
      <c r="S73" s="958"/>
      <c r="T73" s="958"/>
      <c r="U73" s="958"/>
      <c r="V73" s="958">
        <v>850651</v>
      </c>
      <c r="W73" s="958"/>
      <c r="X73" s="958"/>
      <c r="Y73" s="958"/>
      <c r="Z73" s="958"/>
      <c r="AA73" s="958">
        <v>20328</v>
      </c>
      <c r="AB73" s="958"/>
      <c r="AC73" s="958"/>
      <c r="AD73" s="958"/>
      <c r="AE73" s="958"/>
      <c r="AF73" s="958">
        <v>20628</v>
      </c>
      <c r="AG73" s="958"/>
      <c r="AH73" s="958"/>
      <c r="AI73" s="958"/>
      <c r="AJ73" s="958"/>
      <c r="AK73" s="958">
        <v>10502</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2322562</v>
      </c>
      <c r="AB110" s="876"/>
      <c r="AC110" s="876"/>
      <c r="AD110" s="876"/>
      <c r="AE110" s="877"/>
      <c r="AF110" s="878">
        <v>2401784</v>
      </c>
      <c r="AG110" s="876"/>
      <c r="AH110" s="876"/>
      <c r="AI110" s="876"/>
      <c r="AJ110" s="877"/>
      <c r="AK110" s="878">
        <v>2371568</v>
      </c>
      <c r="AL110" s="876"/>
      <c r="AM110" s="876"/>
      <c r="AN110" s="876"/>
      <c r="AO110" s="877"/>
      <c r="AP110" s="879">
        <v>20.9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29015335</v>
      </c>
      <c r="BR110" s="829"/>
      <c r="BS110" s="829"/>
      <c r="BT110" s="829"/>
      <c r="BU110" s="829"/>
      <c r="BV110" s="829">
        <v>27951658</v>
      </c>
      <c r="BW110" s="829"/>
      <c r="BX110" s="829"/>
      <c r="BY110" s="829"/>
      <c r="BZ110" s="829"/>
      <c r="CA110" s="829">
        <v>26678762</v>
      </c>
      <c r="CB110" s="829"/>
      <c r="CC110" s="829"/>
      <c r="CD110" s="829"/>
      <c r="CE110" s="829"/>
      <c r="CF110" s="853">
        <v>234.7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16020011</v>
      </c>
      <c r="BR112" s="804"/>
      <c r="BS112" s="804"/>
      <c r="BT112" s="804"/>
      <c r="BU112" s="804"/>
      <c r="BV112" s="804">
        <v>15665544</v>
      </c>
      <c r="BW112" s="804"/>
      <c r="BX112" s="804"/>
      <c r="BY112" s="804"/>
      <c r="BZ112" s="804"/>
      <c r="CA112" s="804">
        <v>14412980</v>
      </c>
      <c r="CB112" s="804"/>
      <c r="CC112" s="804"/>
      <c r="CD112" s="804"/>
      <c r="CE112" s="804"/>
      <c r="CF112" s="862">
        <v>126.8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1588075</v>
      </c>
      <c r="AB113" s="906"/>
      <c r="AC113" s="906"/>
      <c r="AD113" s="906"/>
      <c r="AE113" s="907"/>
      <c r="AF113" s="908">
        <v>1621471</v>
      </c>
      <c r="AG113" s="906"/>
      <c r="AH113" s="906"/>
      <c r="AI113" s="906"/>
      <c r="AJ113" s="907"/>
      <c r="AK113" s="908">
        <v>1631939</v>
      </c>
      <c r="AL113" s="906"/>
      <c r="AM113" s="906"/>
      <c r="AN113" s="906"/>
      <c r="AO113" s="907"/>
      <c r="AP113" s="909">
        <v>14.4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1116033</v>
      </c>
      <c r="BR113" s="804"/>
      <c r="BS113" s="804"/>
      <c r="BT113" s="804"/>
      <c r="BU113" s="804"/>
      <c r="BV113" s="804">
        <v>904333</v>
      </c>
      <c r="BW113" s="804"/>
      <c r="BX113" s="804"/>
      <c r="BY113" s="804"/>
      <c r="BZ113" s="804"/>
      <c r="CA113" s="804">
        <v>688565</v>
      </c>
      <c r="CB113" s="804"/>
      <c r="CC113" s="804"/>
      <c r="CD113" s="804"/>
      <c r="CE113" s="804"/>
      <c r="CF113" s="862">
        <v>6.1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224792</v>
      </c>
      <c r="AB114" s="767"/>
      <c r="AC114" s="767"/>
      <c r="AD114" s="767"/>
      <c r="AE114" s="768"/>
      <c r="AF114" s="769">
        <v>224344</v>
      </c>
      <c r="AG114" s="767"/>
      <c r="AH114" s="767"/>
      <c r="AI114" s="767"/>
      <c r="AJ114" s="768"/>
      <c r="AK114" s="769">
        <v>222980</v>
      </c>
      <c r="AL114" s="767"/>
      <c r="AM114" s="767"/>
      <c r="AN114" s="767"/>
      <c r="AO114" s="768"/>
      <c r="AP114" s="811">
        <v>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2728583</v>
      </c>
      <c r="BR114" s="804"/>
      <c r="BS114" s="804"/>
      <c r="BT114" s="804"/>
      <c r="BU114" s="804"/>
      <c r="BV114" s="804">
        <v>2720933</v>
      </c>
      <c r="BW114" s="804"/>
      <c r="BX114" s="804"/>
      <c r="BY114" s="804"/>
      <c r="BZ114" s="804"/>
      <c r="CA114" s="804">
        <v>2704179</v>
      </c>
      <c r="CB114" s="804"/>
      <c r="CC114" s="804"/>
      <c r="CD114" s="804"/>
      <c r="CE114" s="804"/>
      <c r="CF114" s="862">
        <v>23.8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836</v>
      </c>
      <c r="AB116" s="767"/>
      <c r="AC116" s="767"/>
      <c r="AD116" s="767"/>
      <c r="AE116" s="768"/>
      <c r="AF116" s="769">
        <v>1613</v>
      </c>
      <c r="AG116" s="767"/>
      <c r="AH116" s="767"/>
      <c r="AI116" s="767"/>
      <c r="AJ116" s="768"/>
      <c r="AK116" s="769">
        <v>2409</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4136265</v>
      </c>
      <c r="AB117" s="890"/>
      <c r="AC117" s="890"/>
      <c r="AD117" s="890"/>
      <c r="AE117" s="891"/>
      <c r="AF117" s="892">
        <v>4249212</v>
      </c>
      <c r="AG117" s="890"/>
      <c r="AH117" s="890"/>
      <c r="AI117" s="890"/>
      <c r="AJ117" s="891"/>
      <c r="AK117" s="892">
        <v>4228896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442</v>
      </c>
      <c r="BP119" s="865"/>
      <c r="BQ119" s="866">
        <v>48879962</v>
      </c>
      <c r="BR119" s="832"/>
      <c r="BS119" s="832"/>
      <c r="BT119" s="832"/>
      <c r="BU119" s="832"/>
      <c r="BV119" s="832">
        <v>47242468</v>
      </c>
      <c r="BW119" s="832"/>
      <c r="BX119" s="832"/>
      <c r="BY119" s="832"/>
      <c r="BZ119" s="832"/>
      <c r="CA119" s="832">
        <v>44484486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6231367</v>
      </c>
      <c r="BR120" s="829"/>
      <c r="BS120" s="829"/>
      <c r="BT120" s="829"/>
      <c r="BU120" s="829"/>
      <c r="BV120" s="829">
        <v>6493985</v>
      </c>
      <c r="BW120" s="829"/>
      <c r="BX120" s="829"/>
      <c r="BY120" s="829"/>
      <c r="BZ120" s="829"/>
      <c r="CA120" s="829">
        <v>6744338</v>
      </c>
      <c r="CB120" s="829"/>
      <c r="CC120" s="829"/>
      <c r="CD120" s="829"/>
      <c r="CE120" s="829"/>
      <c r="CF120" s="853">
        <v>59.3</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13028124</v>
      </c>
      <c r="DH120" s="829"/>
      <c r="DI120" s="829"/>
      <c r="DJ120" s="829"/>
      <c r="DK120" s="829"/>
      <c r="DL120" s="829">
        <v>12979670</v>
      </c>
      <c r="DM120" s="829"/>
      <c r="DN120" s="829"/>
      <c r="DO120" s="829"/>
      <c r="DP120" s="829"/>
      <c r="DQ120" s="829">
        <v>11900366</v>
      </c>
      <c r="DR120" s="829"/>
      <c r="DS120" s="829"/>
      <c r="DT120" s="829"/>
      <c r="DU120" s="829"/>
      <c r="DV120" s="830">
        <v>104.7</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511660</v>
      </c>
      <c r="BR121" s="804"/>
      <c r="BS121" s="804"/>
      <c r="BT121" s="804"/>
      <c r="BU121" s="804"/>
      <c r="BV121" s="804">
        <v>532778</v>
      </c>
      <c r="BW121" s="804"/>
      <c r="BX121" s="804"/>
      <c r="BY121" s="804"/>
      <c r="BZ121" s="804"/>
      <c r="CA121" s="804">
        <v>503262</v>
      </c>
      <c r="CB121" s="804"/>
      <c r="CC121" s="804"/>
      <c r="CD121" s="804"/>
      <c r="CE121" s="804"/>
      <c r="CF121" s="862">
        <v>4.4000000000000004</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1748389</v>
      </c>
      <c r="DH121" s="804"/>
      <c r="DI121" s="804"/>
      <c r="DJ121" s="804"/>
      <c r="DK121" s="804"/>
      <c r="DL121" s="804">
        <v>1500725</v>
      </c>
      <c r="DM121" s="804"/>
      <c r="DN121" s="804"/>
      <c r="DO121" s="804"/>
      <c r="DP121" s="804"/>
      <c r="DQ121" s="804">
        <v>1357384</v>
      </c>
      <c r="DR121" s="804"/>
      <c r="DS121" s="804"/>
      <c r="DT121" s="804"/>
      <c r="DU121" s="804"/>
      <c r="DV121" s="781">
        <v>11.9</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34404755</v>
      </c>
      <c r="BR122" s="832"/>
      <c r="BS122" s="832"/>
      <c r="BT122" s="832"/>
      <c r="BU122" s="832"/>
      <c r="BV122" s="832">
        <v>32792617</v>
      </c>
      <c r="BW122" s="832"/>
      <c r="BX122" s="832"/>
      <c r="BY122" s="832"/>
      <c r="BZ122" s="832"/>
      <c r="CA122" s="832">
        <v>30995891</v>
      </c>
      <c r="CB122" s="832"/>
      <c r="CC122" s="832"/>
      <c r="CD122" s="832"/>
      <c r="CE122" s="832"/>
      <c r="CF122" s="833">
        <v>272.60000000000002</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1196344</v>
      </c>
      <c r="DH122" s="804"/>
      <c r="DI122" s="804"/>
      <c r="DJ122" s="804"/>
      <c r="DK122" s="804"/>
      <c r="DL122" s="804">
        <v>1150257</v>
      </c>
      <c r="DM122" s="804"/>
      <c r="DN122" s="804"/>
      <c r="DO122" s="804"/>
      <c r="DP122" s="804"/>
      <c r="DQ122" s="804">
        <v>1127302</v>
      </c>
      <c r="DR122" s="804"/>
      <c r="DS122" s="804"/>
      <c r="DT122" s="804"/>
      <c r="DU122" s="804"/>
      <c r="DV122" s="781">
        <v>9.9</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450</v>
      </c>
      <c r="BP123" s="865"/>
      <c r="BQ123" s="819">
        <v>41147782</v>
      </c>
      <c r="BR123" s="820"/>
      <c r="BS123" s="820"/>
      <c r="BT123" s="820"/>
      <c r="BU123" s="820"/>
      <c r="BV123" s="820">
        <v>39819380</v>
      </c>
      <c r="BW123" s="820"/>
      <c r="BX123" s="820"/>
      <c r="BY123" s="820"/>
      <c r="BZ123" s="820"/>
      <c r="CA123" s="820">
        <v>38243491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47154</v>
      </c>
      <c r="DH123" s="767"/>
      <c r="DI123" s="767"/>
      <c r="DJ123" s="767"/>
      <c r="DK123" s="768"/>
      <c r="DL123" s="769">
        <v>34892</v>
      </c>
      <c r="DM123" s="767"/>
      <c r="DN123" s="767"/>
      <c r="DO123" s="767"/>
      <c r="DP123" s="768"/>
      <c r="DQ123" s="769">
        <v>27928</v>
      </c>
      <c r="DR123" s="767"/>
      <c r="DS123" s="767"/>
      <c r="DT123" s="767"/>
      <c r="DU123" s="768"/>
      <c r="DV123" s="811">
        <v>0.2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65.400000000000006</v>
      </c>
      <c r="BR124" s="818"/>
      <c r="BS124" s="818"/>
      <c r="BT124" s="818"/>
      <c r="BU124" s="818"/>
      <c r="BV124" s="818">
        <v>65.599999999999994</v>
      </c>
      <c r="BW124" s="818"/>
      <c r="BX124" s="818"/>
      <c r="BY124" s="818"/>
      <c r="BZ124" s="818"/>
      <c r="CA124" s="818">
        <v>54.8</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51448</v>
      </c>
      <c r="AB128" s="788"/>
      <c r="AC128" s="788"/>
      <c r="AD128" s="788"/>
      <c r="AE128" s="789"/>
      <c r="AF128" s="790">
        <v>49522</v>
      </c>
      <c r="AG128" s="788"/>
      <c r="AH128" s="788"/>
      <c r="AI128" s="788"/>
      <c r="AJ128" s="789"/>
      <c r="AK128" s="790">
        <v>53556</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12.8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15161048</v>
      </c>
      <c r="AB129" s="767"/>
      <c r="AC129" s="767"/>
      <c r="AD129" s="767"/>
      <c r="AE129" s="768"/>
      <c r="AF129" s="769">
        <v>14634544</v>
      </c>
      <c r="AG129" s="767"/>
      <c r="AH129" s="767"/>
      <c r="AI129" s="767"/>
      <c r="AJ129" s="768"/>
      <c r="AK129" s="769">
        <v>14735912</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17.8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3340499</v>
      </c>
      <c r="AB130" s="767"/>
      <c r="AC130" s="767"/>
      <c r="AD130" s="767"/>
      <c r="AE130" s="768"/>
      <c r="AF130" s="769">
        <v>3328076</v>
      </c>
      <c r="AG130" s="767"/>
      <c r="AH130" s="767"/>
      <c r="AI130" s="767"/>
      <c r="AJ130" s="768"/>
      <c r="AK130" s="769">
        <v>3367113</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11820549</v>
      </c>
      <c r="AB131" s="751"/>
      <c r="AC131" s="751"/>
      <c r="AD131" s="751"/>
      <c r="AE131" s="752"/>
      <c r="AF131" s="753">
        <v>11306468</v>
      </c>
      <c r="AG131" s="751"/>
      <c r="AH131" s="751"/>
      <c r="AI131" s="751"/>
      <c r="AJ131" s="752"/>
      <c r="AK131" s="753">
        <v>11368799</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v>54.8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6.2968141329999998</v>
      </c>
      <c r="AB132" s="732"/>
      <c r="AC132" s="732"/>
      <c r="AD132" s="732"/>
      <c r="AE132" s="733"/>
      <c r="AF132" s="734">
        <v>7.7089856890000004</v>
      </c>
      <c r="AG132" s="732"/>
      <c r="AH132" s="732"/>
      <c r="AI132" s="732"/>
      <c r="AJ132" s="733"/>
      <c r="AK132" s="734">
        <v>7.1091678199999997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6.9</v>
      </c>
      <c r="AB133" s="711"/>
      <c r="AC133" s="711"/>
      <c r="AD133" s="711"/>
      <c r="AE133" s="712"/>
      <c r="AF133" s="710">
        <v>6.6</v>
      </c>
      <c r="AG133" s="711"/>
      <c r="AH133" s="711"/>
      <c r="AI133" s="711"/>
      <c r="AJ133" s="712"/>
      <c r="AK133" s="710">
        <v>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KZabygmG9WTe9UhbIL+r/Qrf9uoAXGzIYnBgH2V0iuoL4J0z0rkz6KLFU9xLbC5Q5K+G4uTPokKca/bmE+iXA==" saltValue="PF/ECVyyyAReTauhK/A6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WipYFuRJ0rLfU61MSvPxvPHyur5e8J6yNndPNLpnBoJZpApzJ2IylWTgiTBseJkYdf3gLNkCQxfGqApmCUx7A==" saltValue="/3sJpGB1M2+EjfaOAdrw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SeYL/3ohZ3+kITmsKuo9Kw4n4/ivLE//Ys+Rcny44pZZI2qbl5Iue8Q1xvM2LYwWomgsobiH7iftY9xFK2YMQ==" saltValue="umHEYBIr9OUvmYwfIsMw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4230132</v>
      </c>
      <c r="AP9" s="274">
        <v>122357</v>
      </c>
      <c r="AQ9" s="275">
        <v>90328</v>
      </c>
      <c r="AR9" s="276">
        <v>35.5</v>
      </c>
    </row>
    <row r="10" spans="1:46" ht="13.5" customHeight="1" x14ac:dyDescent="0.15">
      <c r="A10" s="259"/>
      <c r="AK10" s="1117" t="s">
        <v>485</v>
      </c>
      <c r="AL10" s="1118"/>
      <c r="AM10" s="1118"/>
      <c r="AN10" s="1119"/>
      <c r="AO10" s="277">
        <v>584536</v>
      </c>
      <c r="AP10" s="277">
        <v>16908</v>
      </c>
      <c r="AQ10" s="278">
        <v>7878</v>
      </c>
      <c r="AR10" s="279">
        <v>114.6</v>
      </c>
    </row>
    <row r="11" spans="1:46" ht="13.5" customHeight="1" x14ac:dyDescent="0.15">
      <c r="A11" s="259"/>
      <c r="AK11" s="1117" t="s">
        <v>486</v>
      </c>
      <c r="AL11" s="1118"/>
      <c r="AM11" s="1118"/>
      <c r="AN11" s="1119"/>
      <c r="AO11" s="277">
        <v>125981</v>
      </c>
      <c r="AP11" s="277">
        <v>3644</v>
      </c>
      <c r="AQ11" s="278">
        <v>2111</v>
      </c>
      <c r="AR11" s="279">
        <v>72.599999999999994</v>
      </c>
    </row>
    <row r="12" spans="1:46" ht="13.5" customHeight="1" x14ac:dyDescent="0.15">
      <c r="A12" s="259"/>
      <c r="AK12" s="1117" t="s">
        <v>487</v>
      </c>
      <c r="AL12" s="1118"/>
      <c r="AM12" s="1118"/>
      <c r="AN12" s="1119"/>
      <c r="AO12" s="277" t="s">
        <v>488</v>
      </c>
      <c r="AP12" s="277" t="s">
        <v>488</v>
      </c>
      <c r="AQ12" s="278">
        <v>26</v>
      </c>
      <c r="AR12" s="279" t="s">
        <v>488</v>
      </c>
    </row>
    <row r="13" spans="1:46" ht="13.5" customHeight="1" x14ac:dyDescent="0.15">
      <c r="A13" s="259"/>
      <c r="AK13" s="1117" t="s">
        <v>489</v>
      </c>
      <c r="AL13" s="1118"/>
      <c r="AM13" s="1118"/>
      <c r="AN13" s="1119"/>
      <c r="AO13" s="277">
        <v>174226</v>
      </c>
      <c r="AP13" s="277">
        <v>5040</v>
      </c>
      <c r="AQ13" s="278">
        <v>2999</v>
      </c>
      <c r="AR13" s="279">
        <v>68.099999999999994</v>
      </c>
    </row>
    <row r="14" spans="1:46" ht="13.5" customHeight="1" x14ac:dyDescent="0.15">
      <c r="A14" s="259"/>
      <c r="AK14" s="1117" t="s">
        <v>490</v>
      </c>
      <c r="AL14" s="1118"/>
      <c r="AM14" s="1118"/>
      <c r="AN14" s="1119"/>
      <c r="AO14" s="277">
        <v>4656</v>
      </c>
      <c r="AP14" s="277">
        <v>135</v>
      </c>
      <c r="AQ14" s="278">
        <v>1839</v>
      </c>
      <c r="AR14" s="279">
        <v>-92.7</v>
      </c>
    </row>
    <row r="15" spans="1:46" ht="13.5" customHeight="1" x14ac:dyDescent="0.15">
      <c r="A15" s="259"/>
      <c r="AK15" s="1120" t="s">
        <v>491</v>
      </c>
      <c r="AL15" s="1121"/>
      <c r="AM15" s="1121"/>
      <c r="AN15" s="1122"/>
      <c r="AO15" s="277">
        <v>-245219</v>
      </c>
      <c r="AP15" s="277">
        <v>-7093</v>
      </c>
      <c r="AQ15" s="278">
        <v>-5426</v>
      </c>
      <c r="AR15" s="279">
        <v>30.7</v>
      </c>
    </row>
    <row r="16" spans="1:46" x14ac:dyDescent="0.15">
      <c r="A16" s="259"/>
      <c r="AK16" s="1120" t="s">
        <v>177</v>
      </c>
      <c r="AL16" s="1121"/>
      <c r="AM16" s="1121"/>
      <c r="AN16" s="1122"/>
      <c r="AO16" s="277">
        <v>4874312</v>
      </c>
      <c r="AP16" s="277">
        <v>140990</v>
      </c>
      <c r="AQ16" s="278">
        <v>99756</v>
      </c>
      <c r="AR16" s="279">
        <v>41.3</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10.93</v>
      </c>
      <c r="AP21" s="290">
        <v>9.01</v>
      </c>
      <c r="AQ21" s="291">
        <v>1.92</v>
      </c>
      <c r="AS21" s="292"/>
      <c r="AT21" s="288"/>
    </row>
    <row r="22" spans="1:46" s="260" customFormat="1" x14ac:dyDescent="0.15">
      <c r="A22" s="288"/>
      <c r="AK22" s="1123" t="s">
        <v>497</v>
      </c>
      <c r="AL22" s="1124"/>
      <c r="AM22" s="1124"/>
      <c r="AN22" s="1125"/>
      <c r="AO22" s="293">
        <v>97.2</v>
      </c>
      <c r="AP22" s="294">
        <v>97.5</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2371568</v>
      </c>
      <c r="AP32" s="303">
        <v>68598</v>
      </c>
      <c r="AQ32" s="304">
        <v>56025</v>
      </c>
      <c r="AR32" s="305">
        <v>22.4</v>
      </c>
    </row>
    <row r="33" spans="1:46" ht="13.5" customHeight="1" x14ac:dyDescent="0.15">
      <c r="A33" s="259"/>
      <c r="AK33" s="1107" t="s">
        <v>502</v>
      </c>
      <c r="AL33" s="1108"/>
      <c r="AM33" s="1108"/>
      <c r="AN33" s="1109"/>
      <c r="AO33" s="303" t="s">
        <v>488</v>
      </c>
      <c r="AP33" s="303" t="s">
        <v>488</v>
      </c>
      <c r="AQ33" s="304" t="s">
        <v>488</v>
      </c>
      <c r="AR33" s="305" t="s">
        <v>488</v>
      </c>
    </row>
    <row r="34" spans="1:46" ht="27" customHeight="1" x14ac:dyDescent="0.15">
      <c r="A34" s="259"/>
      <c r="AK34" s="1107" t="s">
        <v>503</v>
      </c>
      <c r="AL34" s="1108"/>
      <c r="AM34" s="1108"/>
      <c r="AN34" s="1109"/>
      <c r="AO34" s="303" t="s">
        <v>488</v>
      </c>
      <c r="AP34" s="303" t="s">
        <v>488</v>
      </c>
      <c r="AQ34" s="304" t="s">
        <v>488</v>
      </c>
      <c r="AR34" s="305" t="s">
        <v>488</v>
      </c>
    </row>
    <row r="35" spans="1:46" ht="27" customHeight="1" x14ac:dyDescent="0.15">
      <c r="A35" s="259"/>
      <c r="AK35" s="1107" t="s">
        <v>504</v>
      </c>
      <c r="AL35" s="1108"/>
      <c r="AM35" s="1108"/>
      <c r="AN35" s="1109"/>
      <c r="AO35" s="303">
        <v>1631939</v>
      </c>
      <c r="AP35" s="303">
        <v>47204</v>
      </c>
      <c r="AQ35" s="304">
        <v>18604</v>
      </c>
      <c r="AR35" s="305">
        <v>153.69999999999999</v>
      </c>
    </row>
    <row r="36" spans="1:46" ht="27" customHeight="1" x14ac:dyDescent="0.15">
      <c r="A36" s="259"/>
      <c r="AK36" s="1107" t="s">
        <v>505</v>
      </c>
      <c r="AL36" s="1108"/>
      <c r="AM36" s="1108"/>
      <c r="AN36" s="1109"/>
      <c r="AO36" s="303">
        <v>222980</v>
      </c>
      <c r="AP36" s="303">
        <v>6450</v>
      </c>
      <c r="AQ36" s="304">
        <v>2667</v>
      </c>
      <c r="AR36" s="305">
        <v>141.80000000000001</v>
      </c>
    </row>
    <row r="37" spans="1:46" ht="13.5" customHeight="1" x14ac:dyDescent="0.15">
      <c r="A37" s="259"/>
      <c r="AK37" s="1107" t="s">
        <v>506</v>
      </c>
      <c r="AL37" s="1108"/>
      <c r="AM37" s="1108"/>
      <c r="AN37" s="1109"/>
      <c r="AO37" s="303" t="s">
        <v>488</v>
      </c>
      <c r="AP37" s="303" t="s">
        <v>488</v>
      </c>
      <c r="AQ37" s="304">
        <v>441</v>
      </c>
      <c r="AR37" s="305" t="s">
        <v>488</v>
      </c>
    </row>
    <row r="38" spans="1:46" ht="27" customHeight="1" x14ac:dyDescent="0.15">
      <c r="A38" s="259"/>
      <c r="AK38" s="1110" t="s">
        <v>507</v>
      </c>
      <c r="AL38" s="1111"/>
      <c r="AM38" s="1111"/>
      <c r="AN38" s="1112"/>
      <c r="AO38" s="306">
        <v>2409</v>
      </c>
      <c r="AP38" s="306">
        <v>70</v>
      </c>
      <c r="AQ38" s="307">
        <v>6</v>
      </c>
      <c r="AR38" s="295">
        <v>1066.7</v>
      </c>
      <c r="AS38" s="302"/>
    </row>
    <row r="39" spans="1:46" x14ac:dyDescent="0.15">
      <c r="A39" s="259"/>
      <c r="AK39" s="1110" t="s">
        <v>508</v>
      </c>
      <c r="AL39" s="1111"/>
      <c r="AM39" s="1111"/>
      <c r="AN39" s="1112"/>
      <c r="AO39" s="303">
        <v>-53556</v>
      </c>
      <c r="AP39" s="303">
        <v>-1549</v>
      </c>
      <c r="AQ39" s="304">
        <v>-4261</v>
      </c>
      <c r="AR39" s="305">
        <v>-63.6</v>
      </c>
      <c r="AS39" s="302"/>
    </row>
    <row r="40" spans="1:46" ht="27" customHeight="1" x14ac:dyDescent="0.15">
      <c r="A40" s="259"/>
      <c r="AK40" s="1107" t="s">
        <v>509</v>
      </c>
      <c r="AL40" s="1108"/>
      <c r="AM40" s="1108"/>
      <c r="AN40" s="1109"/>
      <c r="AO40" s="303">
        <v>-3367113</v>
      </c>
      <c r="AP40" s="303">
        <v>-97394</v>
      </c>
      <c r="AQ40" s="304">
        <v>-49695</v>
      </c>
      <c r="AR40" s="305">
        <v>96</v>
      </c>
      <c r="AS40" s="302"/>
    </row>
    <row r="41" spans="1:46" x14ac:dyDescent="0.15">
      <c r="A41" s="259"/>
      <c r="AK41" s="1113" t="s">
        <v>287</v>
      </c>
      <c r="AL41" s="1114"/>
      <c r="AM41" s="1114"/>
      <c r="AN41" s="1115"/>
      <c r="AO41" s="303">
        <v>808227</v>
      </c>
      <c r="AP41" s="303">
        <v>23378</v>
      </c>
      <c r="AQ41" s="304">
        <v>23786</v>
      </c>
      <c r="AR41" s="305">
        <v>-1.7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2806752</v>
      </c>
      <c r="AN51" s="325">
        <v>75186</v>
      </c>
      <c r="AO51" s="326">
        <v>-0.8</v>
      </c>
      <c r="AP51" s="327">
        <v>74581</v>
      </c>
      <c r="AQ51" s="328">
        <v>7</v>
      </c>
      <c r="AR51" s="329">
        <v>-7.8</v>
      </c>
    </row>
    <row r="52" spans="1:44" x14ac:dyDescent="0.15">
      <c r="A52" s="259"/>
      <c r="AK52" s="330"/>
      <c r="AL52" s="331" t="s">
        <v>519</v>
      </c>
      <c r="AM52" s="332">
        <v>2278296</v>
      </c>
      <c r="AN52" s="333">
        <v>61030</v>
      </c>
      <c r="AO52" s="334">
        <v>10.9</v>
      </c>
      <c r="AP52" s="335">
        <v>41563</v>
      </c>
      <c r="AQ52" s="336">
        <v>6.8</v>
      </c>
      <c r="AR52" s="337">
        <v>4.0999999999999996</v>
      </c>
    </row>
    <row r="53" spans="1:44" x14ac:dyDescent="0.15">
      <c r="A53" s="259"/>
      <c r="AK53" s="315" t="s">
        <v>520</v>
      </c>
      <c r="AL53" s="316"/>
      <c r="AM53" s="324">
        <v>2249181</v>
      </c>
      <c r="AN53" s="325">
        <v>61321</v>
      </c>
      <c r="AO53" s="326">
        <v>-18.399999999999999</v>
      </c>
      <c r="AP53" s="327">
        <v>76347</v>
      </c>
      <c r="AQ53" s="328">
        <v>2.4</v>
      </c>
      <c r="AR53" s="329">
        <v>-20.8</v>
      </c>
    </row>
    <row r="54" spans="1:44" x14ac:dyDescent="0.15">
      <c r="A54" s="259"/>
      <c r="AK54" s="330"/>
      <c r="AL54" s="331" t="s">
        <v>519</v>
      </c>
      <c r="AM54" s="332">
        <v>1383827</v>
      </c>
      <c r="AN54" s="333">
        <v>37728</v>
      </c>
      <c r="AO54" s="334">
        <v>-38.200000000000003</v>
      </c>
      <c r="AP54" s="335">
        <v>41762</v>
      </c>
      <c r="AQ54" s="336">
        <v>0.5</v>
      </c>
      <c r="AR54" s="337">
        <v>-38.700000000000003</v>
      </c>
    </row>
    <row r="55" spans="1:44" x14ac:dyDescent="0.15">
      <c r="A55" s="259"/>
      <c r="AK55" s="315" t="s">
        <v>521</v>
      </c>
      <c r="AL55" s="316"/>
      <c r="AM55" s="324">
        <v>2013655</v>
      </c>
      <c r="AN55" s="325">
        <v>55919</v>
      </c>
      <c r="AO55" s="326">
        <v>-8.8000000000000007</v>
      </c>
      <c r="AP55" s="327">
        <v>69604</v>
      </c>
      <c r="AQ55" s="328">
        <v>-8.8000000000000007</v>
      </c>
      <c r="AR55" s="329">
        <v>0</v>
      </c>
    </row>
    <row r="56" spans="1:44" x14ac:dyDescent="0.15">
      <c r="A56" s="259"/>
      <c r="AK56" s="330"/>
      <c r="AL56" s="331" t="s">
        <v>519</v>
      </c>
      <c r="AM56" s="332">
        <v>1548346</v>
      </c>
      <c r="AN56" s="333">
        <v>42998</v>
      </c>
      <c r="AO56" s="334">
        <v>14</v>
      </c>
      <c r="AP56" s="335">
        <v>36247</v>
      </c>
      <c r="AQ56" s="336">
        <v>-13.2</v>
      </c>
      <c r="AR56" s="337">
        <v>27.2</v>
      </c>
    </row>
    <row r="57" spans="1:44" x14ac:dyDescent="0.15">
      <c r="A57" s="259"/>
      <c r="AK57" s="315" t="s">
        <v>522</v>
      </c>
      <c r="AL57" s="316"/>
      <c r="AM57" s="324">
        <v>2109120</v>
      </c>
      <c r="AN57" s="325">
        <v>59733</v>
      </c>
      <c r="AO57" s="326">
        <v>6.8</v>
      </c>
      <c r="AP57" s="327">
        <v>68410</v>
      </c>
      <c r="AQ57" s="328">
        <v>-1.7</v>
      </c>
      <c r="AR57" s="329">
        <v>8.5</v>
      </c>
    </row>
    <row r="58" spans="1:44" x14ac:dyDescent="0.15">
      <c r="A58" s="259"/>
      <c r="AK58" s="330"/>
      <c r="AL58" s="331" t="s">
        <v>519</v>
      </c>
      <c r="AM58" s="332">
        <v>1371560</v>
      </c>
      <c r="AN58" s="333">
        <v>38844</v>
      </c>
      <c r="AO58" s="334">
        <v>-9.6999999999999993</v>
      </c>
      <c r="AP58" s="335">
        <v>35086</v>
      </c>
      <c r="AQ58" s="336">
        <v>-3.2</v>
      </c>
      <c r="AR58" s="337">
        <v>-6.5</v>
      </c>
    </row>
    <row r="59" spans="1:44" x14ac:dyDescent="0.15">
      <c r="A59" s="259"/>
      <c r="AK59" s="315" t="s">
        <v>523</v>
      </c>
      <c r="AL59" s="316"/>
      <c r="AM59" s="324">
        <v>1977687</v>
      </c>
      <c r="AN59" s="325">
        <v>57205</v>
      </c>
      <c r="AO59" s="326">
        <v>-4.2</v>
      </c>
      <c r="AP59" s="327">
        <v>73019</v>
      </c>
      <c r="AQ59" s="328">
        <v>6.7</v>
      </c>
      <c r="AR59" s="329">
        <v>-10.9</v>
      </c>
    </row>
    <row r="60" spans="1:44" x14ac:dyDescent="0.15">
      <c r="A60" s="259"/>
      <c r="AK60" s="330"/>
      <c r="AL60" s="331" t="s">
        <v>519</v>
      </c>
      <c r="AM60" s="332">
        <v>1450873</v>
      </c>
      <c r="AN60" s="333">
        <v>41967</v>
      </c>
      <c r="AO60" s="334">
        <v>8</v>
      </c>
      <c r="AP60" s="335">
        <v>39427</v>
      </c>
      <c r="AQ60" s="336">
        <v>12.4</v>
      </c>
      <c r="AR60" s="337">
        <v>-4.4000000000000004</v>
      </c>
    </row>
    <row r="61" spans="1:44" x14ac:dyDescent="0.15">
      <c r="A61" s="259"/>
      <c r="AK61" s="315" t="s">
        <v>524</v>
      </c>
      <c r="AL61" s="338"/>
      <c r="AM61" s="324">
        <v>2231279</v>
      </c>
      <c r="AN61" s="325">
        <v>61873</v>
      </c>
      <c r="AO61" s="326">
        <v>-5.0999999999999996</v>
      </c>
      <c r="AP61" s="327">
        <v>72392</v>
      </c>
      <c r="AQ61" s="339">
        <v>1.1000000000000001</v>
      </c>
      <c r="AR61" s="329">
        <v>-6.2</v>
      </c>
    </row>
    <row r="62" spans="1:44" x14ac:dyDescent="0.15">
      <c r="A62" s="259"/>
      <c r="AK62" s="330"/>
      <c r="AL62" s="331" t="s">
        <v>519</v>
      </c>
      <c r="AM62" s="332">
        <v>1606580</v>
      </c>
      <c r="AN62" s="333">
        <v>44513</v>
      </c>
      <c r="AO62" s="334">
        <v>-3</v>
      </c>
      <c r="AP62" s="335">
        <v>38817</v>
      </c>
      <c r="AQ62" s="336">
        <v>0.7</v>
      </c>
      <c r="AR62" s="337">
        <v>-3.7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gRsucM2rtqSLh0Yw0uEoSwk91TevJto+FUo3BR/bYF2SJWtLOWFhAc2epYejXhuEI5cDl95qsbWzSaznlmE+w==" saltValue="8TyujnQoEUb34mw11VBd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w38iDcMiDr7C2PoOCNBORjXbQrQDwH3ScSoPLNseycRg2Tn3XRgjzuiCOo/fBXW8jzlGvxZHQ6cLVl50AfC1TA==" saltValue="hJt2yx1AGp6QCVNVB6il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UYNO7JSBUsLm0iz6zHFFLe4sqfa5XZSuxgoTxGH8Z+z1da/4IvK5QKtHvn++eFS03a0JWPCWS1yMWy6buXUHbw==" saltValue="2HjUb6agJJRms0Iz6XiG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18.420000000000002</v>
      </c>
      <c r="G47" s="12">
        <v>19.23</v>
      </c>
      <c r="H47" s="12">
        <v>18.940000000000001</v>
      </c>
      <c r="I47" s="12">
        <v>20.32</v>
      </c>
      <c r="J47" s="13">
        <v>20.54</v>
      </c>
    </row>
    <row r="48" spans="2:10" ht="57.75" customHeight="1" x14ac:dyDescent="0.15">
      <c r="B48" s="14"/>
      <c r="C48" s="1128" t="s">
        <v>4</v>
      </c>
      <c r="D48" s="1128"/>
      <c r="E48" s="1129"/>
      <c r="F48" s="15">
        <v>4.0599999999999996</v>
      </c>
      <c r="G48" s="16">
        <v>5.63</v>
      </c>
      <c r="H48" s="16">
        <v>5.43</v>
      </c>
      <c r="I48" s="16">
        <v>5.25</v>
      </c>
      <c r="J48" s="17">
        <v>5.51</v>
      </c>
    </row>
    <row r="49" spans="2:10" ht="57.75" customHeight="1" thickBot="1" x14ac:dyDescent="0.2">
      <c r="B49" s="18"/>
      <c r="C49" s="1130" t="s">
        <v>5</v>
      </c>
      <c r="D49" s="1130"/>
      <c r="E49" s="1131"/>
      <c r="F49" s="19" t="s">
        <v>531</v>
      </c>
      <c r="G49" s="20">
        <v>8.68</v>
      </c>
      <c r="H49" s="20">
        <v>7.9</v>
      </c>
      <c r="I49" s="20">
        <v>4.13</v>
      </c>
      <c r="J49" s="21">
        <v>5.39</v>
      </c>
    </row>
    <row r="50" spans="2:10" x14ac:dyDescent="0.15"/>
  </sheetData>
  <sheetProtection algorithmName="SHA-512" hashValue="iDMVXz/J22UfhZy+TVYLdw89wQjEeKRiK40q448Z78dVqNWUfhOTdbomUluJhBcI8DZO3nwoopxY9BQbsp0LDg==" saltValue="BFUZArhqyY2ceA4wL6ps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山根　卓也</cp:lastModifiedBy>
  <cp:lastPrinted>2025-03-05T08:23:35Z</cp:lastPrinted>
  <dcterms:created xsi:type="dcterms:W3CDTF">2025-02-19T03:40:04Z</dcterms:created>
  <dcterms:modified xsi:type="dcterms:W3CDTF">2025-03-11T02:34:52Z</dcterms:modified>
  <cp:category/>
</cp:coreProperties>
</file>