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FSV01\UserData$\0738\マイ ドキュメント\マイ ドキュメント\財政課　★\77 各種調査（各項目に属さないもの）\250303 【3.17締切】令和５年度財政状況資料集\02 市回答\"/>
    </mc:Choice>
  </mc:AlternateContent>
  <bookViews>
    <workbookView xWindow="0" yWindow="0" windowWidth="19200" windowHeight="67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<sst xmlns="http://schemas.openxmlformats.org/spreadsheetml/2006/main" count="1120" uniqueCount="570">
  <si>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</si>
  <si>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</si>
  <si>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</si>
  <si>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</si>
  <si>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</si>
  <si>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</si>
  <si>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</si>
  <si>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</si>
  <si>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</si>
  <si>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</si>
  <si>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</si>
  <si>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</si>
  <si>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</si>
  <si>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</si>
  <si>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</si>
  <si>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</si>
  <si>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</si>
  <si>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</si>
  <si>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</si>
  <si>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</si>
  <si>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</si>
  <si>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</si>
  <si>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</si>
  <si>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</si>
  <si>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</si>
  <si>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</si>
  <si>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</si>
  <si>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</si>
  <si>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</si>
  <si>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</si>
  <si>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</si>
  <si>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</si>
  <si>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</si>
  <si>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</si>
  <si>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</si>
  <si>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</si>
  <si>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</si>
  <si>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</si>
  <si>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</si>
  <si>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</si>
  <si>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</si>
  <si>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</si>
  <si>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</si>
  <si>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</si>
  <si>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</si>
  <si>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</si>
  <si>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</si>
  <si>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</si>
  <si>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</si>
  <si>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</si>
  <si>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</si>
  <si>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</si>
  <si>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</si>
  <si>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</si>
  <si>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</si>
  <si>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</si>
  <si>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</si>
  <si>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</si>
  <si>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</si>
  <si>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</si>
  <si>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</si>
  <si>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</si>
  <si>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</si>
  <si>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</si>
  <si>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</si>
  <si>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</si>
  <si>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</si>
  <si>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</si>
  <si>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</si>
  <si>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</si>
  <si>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</si>
  <si>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</si>
  <si>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</si>
  <si>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</si>
  <si>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</si>
  <si>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</si>
  <si>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</si>
  <si>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</si>
  <si>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</si>
  <si>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</si>
  <si>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</si>
  <si>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</si>
  <si>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</si>
  <si>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</si>
  <si>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</si>
  <si>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</si>
  <si>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</si>
  <si>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</si>
  <si>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</si>
  <si>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</si>
  <si>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</si>
  <si>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</si>
  <si>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</si>
  <si>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</si>
  <si>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</si>
  <si>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</si>
  <si>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</si>
  <si>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</si>
  <si>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</si>
  <si>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</si>
  <si>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</si>
  <si>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</si>
  <si>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</si>
  <si>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</si>
  <si>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</si>
  <si>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</si>
  <si>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</si>
  <si>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</si>
  <si>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</si>
  <si>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</si>
  <si>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</si>
  <si>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</si>
  <si>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</si>
  <si>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</si>
  <si>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</si>
  <si>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</si>
  <si>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</si>
  <si>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</si>
  <si>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</si>
  <si>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</si>
  <si>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</si>
  <si>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</si>
  <si>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</si>
  <si>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</si>
  <si>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</si>
  <si>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</si>
  <si>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</si>
  <si>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</si>
  <si>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</si>
  <si>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</si>
  <si>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</si>
  <si>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</si>
  <si>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</si>
  <si>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</si>
  <si>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</si>
  <si>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</si>
  <si>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</si>
  <si>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</si>
  <si>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</si>
  <si>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</si>
  <si>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</si>
  <si>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</si>
  <si>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</si>
  <si>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</si>
  <si>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</si>
  <si>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</si>
  <si>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</si>
  <si>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</si>
  <si>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</si>
  <si>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</si>
  <si>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</si>
  <si>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</si>
  <si>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</si>
  <si>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</si>
  <si>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</si>
  <si>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</si>
  <si>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</si>
  <si>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</si>
  <si>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</si>
  <si>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</si>
  <si>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</si>
  <si>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</si>
  <si>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</si>
  <si>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</si>
  <si>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</si>
  <si>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</si>
  <si>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</si>
  <si>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</si>
  <si>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</si>
  <si>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</si>
  <si>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</si>
  <si>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</si>
  <si>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</si>
  <si>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</si>
  <si>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</si>
  <si>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</si>
  <si>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</si>
  <si>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</si>
  <si>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</si>
  <si>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</si>
  <si>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</si>
  <si>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</si>
  <si>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</si>
  <si>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</si>
  <si>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</si>
  <si>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</si>
  <si>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</si>
  <si>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</si>
  <si>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</si>
  <si>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</si>
  <si>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</si>
  <si>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</si>
  <si>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</si>
  <si>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</si>
  <si>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</si>
  <si>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</si>
  <si>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</si>
  <si>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</si>
  <si>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</si>
  <si>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</si>
  <si>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</si>
  <si>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</si>
  <si>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</si>
  <si>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兵庫県淡路市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</si>
  <si>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</si>
  <si>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</si>
  <si>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</si>
  <si>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</si>
  <si>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</si>
  <si>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</si>
  <si>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</si>
  <si>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</si>
  <si>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</si>
  <si>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</si>
  <si>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</si>
  <si>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</si>
  <si>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</si>
  <si>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</si>
  <si>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</si>
  <si>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</si>
  <si>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</si>
  <si>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</si>
  <si>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</si>
  <si>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</si>
  <si>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</si>
  <si>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</si>
  <si>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</si>
  <si>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</si>
  <si>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</si>
  <si>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</si>
  <si>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</si>
  <si>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</si>
  <si>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</si>
  <si>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</si>
  <si>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</si>
  <si>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</si>
  <si>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</si>
  <si>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</si>
  <si>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</si>
  <si>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</si>
  <si>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</si>
  <si>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</si>
  <si>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</si>
  <si>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</si>
  <si>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</si>
  <si>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</si>
  <si>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</si>
  <si>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</si>
  <si>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</si>
  <si>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</si>
  <si>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</si>
  <si>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</si>
  <si>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</si>
  <si>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</si>
  <si>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</si>
  <si>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</si>
  <si>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</si>
  <si>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</si>
  <si>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</si>
  <si>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</si>
  <si>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</si>
  <si>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</si>
  <si>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</si>
  <si>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</si>
  <si>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</si>
  <si>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</si>
  <si>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</si>
  <si>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</si>
  <si>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</si>
  <si>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</si>
  <si>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</si>
  <si>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</si>
  <si>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</si>
  <si>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</si>
  <si>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</si>
  <si>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</si>
  <si>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</si>
  <si>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</si>
  <si>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</si>
  <si>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</si>
  <si>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</si>
  <si>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</si>
  <si>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</si>
  <si>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</si>
  <si>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</si>
  <si>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</si>
  <si>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</si>
  <si>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</si>
  <si>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</si>
  <si>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</si>
  <si>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</si>
  <si>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</si>
  <si>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</si>
  <si>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</si>
  <si>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</si>
  <si>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</si>
  <si>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</si>
  <si>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</si>
  <si>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</si>
  <si>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</si>
  <si>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</si>
  <si>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</si>
  <si>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</si>
  <si>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</si>
  <si>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</si>
  <si>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</si>
  <si>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</si>
  <si>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</si>
  <si>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</si>
  <si>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</si>
  <si>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</si>
  <si>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</si>
  <si>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</si>
  <si>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</si>
  <si>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</si>
  <si>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</si>
  <si>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</si>
  <si>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</si>
  <si>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</si>
  <si>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</si>
  <si>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</si>
  <si>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</si>
  <si>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</si>
  <si>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</si>
  <si>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</si>
  <si>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</si>
  <si>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</si>
  <si>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</si>
  <si>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</si>
  <si>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</si>
  <si>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</si>
  <si>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</si>
  <si>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</si>
  <si>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</si>
  <si>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</si>
  <si>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</si>
  <si>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</si>
  <si>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</si>
  <si>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</si>
  <si>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</si>
  <si>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</si>
  <si>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</si>
  <si>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</si>
  <si>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</si>
  <si>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</si>
  <si>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</si>
  <si>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</si>
  <si>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</si>
  <si>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</si>
  <si>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</si>
  <si>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</si>
  <si>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</si>
  <si>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</si>
  <si>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</si>
  <si>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兵庫県淡路市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</si>
  <si>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</si>
  <si>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</si>
  <si>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</si>
  <si>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</si>
  <si>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</si>
  <si>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</si>
  <si>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</si>
  <si>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</si>
  <si>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</si>
  <si>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</si>
  <si>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</si>
  <si>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</si>
  <si>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</si>
  <si>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</si>
  <si>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</si>
  <si>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</si>
  <si>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</si>
  <si>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</si>
  <si>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</si>
  <si>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</si>
  <si>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</si>
  <si>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</si>
  <si>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</si>
  <si>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</si>
  <si>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</si>
  <si>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</si>
  <si>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</si>
  <si>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</si>
  <si>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</si>
  <si>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</si>
  <si>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</si>
  <si>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</si>
  <si>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</si>
  <si>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</si>
  <si>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</si>
  <si>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</si>
  <si>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</si>
  <si>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</si>
  <si>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</si>
  <si>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</si>
  <si>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</si>
  <si>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</si>
  <si>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</si>
  <si>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津名港ターミナル事業特別会計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</si>
  <si>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</si>
  <si>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</si>
  <si>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</si>
  <si>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</si>
  <si>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</si>
  <si>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</si>
  <si>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</si>
  <si>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</si>
  <si>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</si>
  <si>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</si>
  <si>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</si>
  <si>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</si>
  <si>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</si>
  <si>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</si>
  <si>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</si>
  <si>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</si>
  <si>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</si>
  <si>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</si>
  <si>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</si>
  <si>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</si>
  <si>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</si>
  <si>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</si>
  <si>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</si>
  <si>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</si>
  <si>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</si>
  <si>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</si>
  <si>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</si>
  <si>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</si>
  <si>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</si>
  <si>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</si>
  <si>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</si>
  <si>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</si>
  <si>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</si>
  <si>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</si>
  <si>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</si>
  <si>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</si>
  <si>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</si>
  <si>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</si>
  <si>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</si>
  <si>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</si>
  <si>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</si>
  <si>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</si>
  <si>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</si>
  <si>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</si>
  <si>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</si>
  <si>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</si>
  <si>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</si>
  <si>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</si>
  <si>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</si>
  <si>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</si>
  <si>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</si>
  <si>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</si>
  <si>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</si>
  <si>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</si>
  <si>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</si>
  <si>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</si>
  <si>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</si>
  <si>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</si>
  <si>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</si>
  <si>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</si>
  <si>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</si>
  <si>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</si>
  <si>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</si>
  <si>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</si>
  <si>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</si>
  <si>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</si>
  <si>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</si>
  <si>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</si>
  <si>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</si>
  <si>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</si>
  <si>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</si>
  <si>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</si>
  <si>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</si>
  <si>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</si>
  <si>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</si>
  <si>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</si>
  <si>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</si>
  <si>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</si>
  <si>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</si>
  <si>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</si>
  <si>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</si>
  <si>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</si>
  <si>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</si>
  <si>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</si>
  <si>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</si>
  <si>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</si>
  <si>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</si>
  <si>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</si>
  <si>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</si>
  <si>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</si>
  <si>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</si>
  <si>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</si>
  <si>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</si>
  <si>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</si>
  <si>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</si>
  <si>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</si>
  <si>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</si>
  <si>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</si>
  <si>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</si>
  <si>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</si>
  <si>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</si>
  <si>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</si>
  <si>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</si>
  <si>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</si>
  <si>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</si>
  <si>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</si>
  <si>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</si>
  <si>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</si>
  <si>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</si>
  <si>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</si>
  <si>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</si>
  <si>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</si>
  <si>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</si>
  <si>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</si>
  <si>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</si>
  <si>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</si>
  <si>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</si>
  <si>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</si>
  <si>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</si>
  <si>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</si>
  <si>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</si>
  <si>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</si>
  <si>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</si>
  <si>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</si>
  <si>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</si>
  <si>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</si>
  <si>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</si>
  <si>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</si>
  <si>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</si>
  <si>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</si>
  <si>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</si>
  <si>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</si>
  <si>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</si>
  <si>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</si>
  <si>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</si>
  <si>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</si>
  <si>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下水道事業会計</t>
  </si>
  <si>
    <t>一般会計</t>
  </si>
  <si>
    <t>介護保険特別会計（保険事業勘定）</t>
  </si>
  <si>
    <t>後期高齢者医療特別会計</t>
  </si>
  <si>
    <t>国民健康保険特別会計（事業勘定）</t>
  </si>
  <si>
    <t>産地直売所事業特別会計</t>
  </si>
  <si>
    <t>住宅用地造成事業等特別会計</t>
  </si>
  <si>
    <t>温泉事業特別会計</t>
  </si>
  <si>
    <t>その他会計（赤字）</t>
  </si>
  <si>
    <t>その他会計（黒字）</t>
  </si>
  <si>
    <t>R01</t>
    <phoneticPr fontId="5"/>
  </si>
  <si>
    <t>R02</t>
    <phoneticPr fontId="5"/>
  </si>
  <si>
    <t>R03</t>
    <phoneticPr fontId="5"/>
  </si>
  <si>
    <t>R04</t>
    <phoneticPr fontId="5"/>
  </si>
  <si>
    <t>R05</t>
    <phoneticPr fontId="5"/>
  </si>
  <si>
    <t>兵庫県市町村職員退職手当組合</t>
    <rPh sb="0" eb="3">
      <t>ヒョウゴケン</t>
    </rPh>
    <rPh sb="3" eb="6">
      <t>シチョウソン</t>
    </rPh>
    <rPh sb="6" eb="8">
      <t>ショクイン</t>
    </rPh>
    <rPh sb="8" eb="14">
      <t>タイショクテアテクミアイ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</si>
  <si>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</si>
  <si>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3">
      <t>ヒョウゴケン</t>
    </rPh>
    <rPh sb="3" eb="8">
      <t>コウキコウレイシャ</t>
    </rPh>
    <rPh sb="8" eb="14">
      <t>イリョウコウイキレンゴウ</t>
    </rPh>
    <rPh sb="15" eb="19">
      <t>イッパンカイケイ</t>
    </rPh>
    <phoneticPr fontId="2"/>
  </si>
  <si>
    <t>兵庫県後期高齢者医療広域連合（特別会計）</t>
    <rPh sb="0" eb="3">
      <t>ヒョウゴケン</t>
    </rPh>
    <rPh sb="3" eb="8">
      <t>コウキコウレイシャ</t>
    </rPh>
    <rPh sb="8" eb="14">
      <t>イリョウコウイキレンゴウ</t>
    </rPh>
    <rPh sb="15" eb="19">
      <t>トクベツカイケイ</t>
    </rPh>
    <phoneticPr fontId="2"/>
  </si>
  <si>
    <t>淡路広域行政事務組合（一般会計）</t>
    <phoneticPr fontId="2"/>
  </si>
  <si>
    <t>淡路広域行政事務組合（淡路ふるさと市町村圏事業特別会計）</t>
    <phoneticPr fontId="2"/>
  </si>
  <si>
    <t>淡路広域行政事務組合（淡路公平委員会特別会計）</t>
    <phoneticPr fontId="2"/>
  </si>
  <si>
    <t>淡路広域行政事務組合（淡路食肉センター事業特別会計）</t>
    <phoneticPr fontId="2"/>
  </si>
  <si>
    <t>淡路広域消防事務組合</t>
    <phoneticPr fontId="2"/>
  </si>
  <si>
    <t>淡路広域水道企業団</t>
    <phoneticPr fontId="2"/>
  </si>
  <si>
    <t>株式会社キャトルセゾン松帆</t>
    <rPh sb="0" eb="4">
      <t>カブシキガイシャ</t>
    </rPh>
    <phoneticPr fontId="2"/>
  </si>
  <si>
    <t>株式会社ほくだん</t>
    <rPh sb="0" eb="4">
      <t>カブシキガイシャ</t>
    </rPh>
    <phoneticPr fontId="2"/>
  </si>
  <si>
    <t>株式会社淡路島パルシェ</t>
    <rPh sb="0" eb="4">
      <t>カブシキガイシャ</t>
    </rPh>
    <phoneticPr fontId="2"/>
  </si>
  <si>
    <t>-</t>
    <phoneticPr fontId="2"/>
  </si>
  <si>
    <t>-</t>
    <phoneticPr fontId="2"/>
  </si>
  <si>
    <t>公共施設整備等基金</t>
    <rPh sb="0" eb="7">
      <t>コウキョウシセツセイビトウ</t>
    </rPh>
    <rPh sb="7" eb="9">
      <t>キキン</t>
    </rPh>
    <phoneticPr fontId="5"/>
  </si>
  <si>
    <t>夢と未来へのふるさと基金</t>
    <rPh sb="0" eb="1">
      <t>ユメ</t>
    </rPh>
    <rPh sb="2" eb="4">
      <t>ミライ</t>
    </rPh>
    <rPh sb="10" eb="12">
      <t>キキン</t>
    </rPh>
    <phoneticPr fontId="2"/>
  </si>
  <si>
    <t>地域振興基金</t>
    <rPh sb="0" eb="6">
      <t>チイキシンコウキキン</t>
    </rPh>
    <phoneticPr fontId="2"/>
  </si>
  <si>
    <t>特定奨学等基金</t>
    <rPh sb="0" eb="5">
      <t>トクテイショウガクトウ</t>
    </rPh>
    <rPh sb="5" eb="7">
      <t>キキン</t>
    </rPh>
    <phoneticPr fontId="2"/>
  </si>
  <si>
    <t>過疎地域持続的発展基金（旧過疎地域自立促進基金）</t>
    <rPh sb="0" eb="11">
      <t>カソチイキジゾクテキハッテンキキン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</si>
</sst>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8E9-42B6-91ED-4280ED0767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84052</c:v>
                </c:pt>
                <c:pt idx="1">
                  <c:v>84510</c:v>
                </c:pt>
                <c:pt idx="2">
                  <c:v>80271</c:v>
                </c:pt>
                <c:pt idx="3">
                  <c:v>97794</c:v>
                </c:pt>
                <c:pt idx="4">
                  <c:v>156213</c:v>
                </c:pt>
              </c:numCache>
            </c:numRef>
          </c:val>
          <c:smooth val="0"/>
          <c:extLst>
            <c:ext xmlns:c16="http://schemas.microsoft.com/office/drawing/2014/chart" uri="{C3380CC4-5D6E-409C-BE32-E72D297353CC}">
              <c16:uniqueId val="{00000001-18E9-42B6-91ED-4280ED0767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1.36</c:v>
                </c:pt>
                <c:pt idx="1">
                  <c:v>1.3</c:v>
                </c:pt>
                <c:pt idx="2">
                  <c:v>5.14</c:v>
                </c:pt>
                <c:pt idx="3">
                  <c:v>0.52</c:v>
                </c:pt>
                <c:pt idx="4">
                  <c:v>1.56</c:v>
                </c:pt>
              </c:numCache>
            </c:numRef>
          </c:val>
          <c:extLst>
            <c:ext xmlns:c16="http://schemas.microsoft.com/office/drawing/2014/chart" uri="{C3380CC4-5D6E-409C-BE32-E72D297353CC}">
              <c16:uniqueId val="{00000000-279A-4EE9-A25D-250C5D95D1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17.66</c:v>
                </c:pt>
                <c:pt idx="1">
                  <c:v>17.03</c:v>
                </c:pt>
                <c:pt idx="2">
                  <c:v>17.04</c:v>
                </c:pt>
                <c:pt idx="3">
                  <c:v>20.37</c:v>
                </c:pt>
                <c:pt idx="4">
                  <c:v>18.89</c:v>
                </c:pt>
              </c:numCache>
            </c:numRef>
          </c:val>
          <c:extLst>
            <c:ext xmlns:c16="http://schemas.microsoft.com/office/drawing/2014/chart" uri="{C3380CC4-5D6E-409C-BE32-E72D297353CC}">
              <c16:uniqueId val="{00000001-279A-4EE9-A25D-250C5D95D1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4.13</c:v>
                </c:pt>
                <c:pt idx="1">
                  <c:v>3.25</c:v>
                </c:pt>
                <c:pt idx="2">
                  <c:v>4.55</c:v>
                </c:pt>
                <c:pt idx="3">
                  <c:v>5.82</c:v>
                </c:pt>
                <c:pt idx="4">
                  <c:v>1.6</c:v>
                </c:pt>
              </c:numCache>
            </c:numRef>
          </c:val>
          <c:smooth val="0"/>
          <c:extLst>
            <c:ext xmlns:c16="http://schemas.microsoft.com/office/drawing/2014/chart" uri="{C3380CC4-5D6E-409C-BE32-E72D297353CC}">
              <c16:uniqueId val="{00000002-279A-4EE9-A25D-250C5D95D1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196-4317-8EA4-35EE26DE66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96-4317-8EA4-35EE26DE6651}"/>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196-4317-8EA4-35EE26DE6651}"/>
            </c:ext>
          </c:extLst>
        </c:ser>
        <c:ser>
          <c:idx val="3"/>
          <c:order val="3"/>
          <c:tx>
            <c:strRef>
              <c:f>データシート!$A$30</c:f>
              <c:strCache>
                <c:ptCount val="1"/>
                <c:pt idx="0">
                  <c:v>住宅用地造成事業等特別会計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3-7196-4317-8EA4-35EE26DE6651}"/>
            </c:ext>
          </c:extLst>
        </c:ser>
        <c:ser>
          <c:idx val="4"/>
          <c:order val="4"/>
          <c:tx>
            <c:strRef>
              <c:f>データシート!$A$31</c:f>
              <c:strCache>
                <c:ptCount val="1"/>
                <c:pt idx="0">
                  <c:v>産地直売所事業特別会計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0.03</c:v>
                </c:pt>
                <c:pt idx="8">
                  <c:v>#N/A</c:v>
                </c:pt>
                <c:pt idx="9">
                  <c:v>0.01</c:v>
                </c:pt>
              </c:numCache>
            </c:numRef>
          </c:val>
          <c:extLst>
            <c:ext xmlns:c16="http://schemas.microsoft.com/office/drawing/2014/chart" uri="{C3380CC4-5D6E-409C-BE32-E72D297353CC}">
              <c16:uniqueId val="{00000004-7196-4317-8EA4-35EE26DE665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c:v>
                </c:pt>
                <c:pt idx="4">
                  <c:v>#N/A</c:v>
                </c:pt>
                <c:pt idx="5">
                  <c:v>0.12</c:v>
                </c:pt>
                <c:pt idx="6">
                  <c:v>#N/A</c:v>
                </c:pt>
                <c:pt idx="7">
                  <c:v>0.04</c:v>
                </c:pt>
                <c:pt idx="8">
                  <c:v>#N/A</c:v>
                </c:pt>
                <c:pt idx="9">
                  <c:v>0.03</c:v>
                </c:pt>
              </c:numCache>
            </c:numRef>
          </c:val>
          <c:extLst>
            <c:ext xmlns:c16="http://schemas.microsoft.com/office/drawing/2014/chart" uri="{C3380CC4-5D6E-409C-BE32-E72D297353CC}">
              <c16:uniqueId val="{00000005-7196-4317-8EA4-35EE26DE665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0.15</c:v>
                </c:pt>
                <c:pt idx="6">
                  <c:v>#N/A</c:v>
                </c:pt>
                <c:pt idx="7">
                  <c:v>0.18</c:v>
                </c:pt>
                <c:pt idx="8">
                  <c:v>#N/A</c:v>
                </c:pt>
                <c:pt idx="9">
                  <c:v>0.22</c:v>
                </c:pt>
              </c:numCache>
            </c:numRef>
          </c:val>
          <c:extLst>
            <c:ext xmlns:c16="http://schemas.microsoft.com/office/drawing/2014/chart" uri="{C3380CC4-5D6E-409C-BE32-E72D297353CC}">
              <c16:uniqueId val="{00000006-7196-4317-8EA4-35EE26DE665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c:v>
                </c:pt>
                <c:pt idx="2">
                  <c:v>#N/A</c:v>
                </c:pt>
                <c:pt idx="3">
                  <c:v>0.81</c:v>
                </c:pt>
                <c:pt idx="4">
                  <c:v>#N/A</c:v>
                </c:pt>
                <c:pt idx="5">
                  <c:v>1.25</c:v>
                </c:pt>
                <c:pt idx="6">
                  <c:v>#N/A</c:v>
                </c:pt>
                <c:pt idx="7">
                  <c:v>1.77</c:v>
                </c:pt>
                <c:pt idx="8">
                  <c:v>#N/A</c:v>
                </c:pt>
                <c:pt idx="9">
                  <c:v>1.04</c:v>
                </c:pt>
              </c:numCache>
            </c:numRef>
          </c:val>
          <c:extLst>
            <c:ext xmlns:c16="http://schemas.microsoft.com/office/drawing/2014/chart" uri="{C3380CC4-5D6E-409C-BE32-E72D297353CC}">
              <c16:uniqueId val="{00000007-7196-4317-8EA4-35EE26DE66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1.29</c:v>
                </c:pt>
                <c:pt idx="4">
                  <c:v>#N/A</c:v>
                </c:pt>
                <c:pt idx="5">
                  <c:v>5.14</c:v>
                </c:pt>
                <c:pt idx="6">
                  <c:v>#N/A</c:v>
                </c:pt>
                <c:pt idx="7">
                  <c:v>0.51</c:v>
                </c:pt>
                <c:pt idx="8">
                  <c:v>#N/A</c:v>
                </c:pt>
                <c:pt idx="9">
                  <c:v>1.56</c:v>
                </c:pt>
              </c:numCache>
            </c:numRef>
          </c:val>
          <c:extLst>
            <c:ext xmlns:c16="http://schemas.microsoft.com/office/drawing/2014/chart" uri="{C3380CC4-5D6E-409C-BE32-E72D297353CC}">
              <c16:uniqueId val="{00000008-7196-4317-8EA4-35EE26DE665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0.24</c:v>
                </c:pt>
                <c:pt idx="2">
                  <c:v>#N/A</c:v>
                </c:pt>
                <c:pt idx="3">
                  <c:v>0.6</c:v>
                </c:pt>
                <c:pt idx="4">
                  <c:v>#N/A</c:v>
                </c:pt>
                <c:pt idx="5">
                  <c:v>0.62</c:v>
                </c:pt>
                <c:pt idx="6">
                  <c:v>#N/A</c:v>
                </c:pt>
                <c:pt idx="7">
                  <c:v>0.85</c:v>
                </c:pt>
                <c:pt idx="8">
                  <c:v>#N/A</c:v>
                </c:pt>
                <c:pt idx="9">
                  <c:v>1.74</c:v>
                </c:pt>
              </c:numCache>
            </c:numRef>
          </c:val>
          <c:extLst>
            <c:ext xmlns:c16="http://schemas.microsoft.com/office/drawing/2014/chart" uri="{C3380CC4-5D6E-409C-BE32-E72D297353CC}">
              <c16:uniqueId val="{00000009-7196-4317-8EA4-35EE26DE66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4402</c:v>
                </c:pt>
                <c:pt idx="5">
                  <c:v>4319</c:v>
                </c:pt>
                <c:pt idx="8">
                  <c:v>4408</c:v>
                </c:pt>
                <c:pt idx="11">
                  <c:v>4117</c:v>
                </c:pt>
                <c:pt idx="14">
                  <c:v>3761</c:v>
                </c:pt>
              </c:numCache>
            </c:numRef>
          </c:val>
          <c:extLst>
            <c:ext xmlns:c16="http://schemas.microsoft.com/office/drawing/2014/chart" uri="{C3380CC4-5D6E-409C-BE32-E72D297353CC}">
              <c16:uniqueId val="{00000000-CB1D-4F83-BF10-307684441A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CB1D-4F83-BF10-307684441A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1D-4F83-BF10-307684441A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902</c:v>
                </c:pt>
                <c:pt idx="3">
                  <c:v>915</c:v>
                </c:pt>
                <c:pt idx="6">
                  <c:v>828</c:v>
                </c:pt>
                <c:pt idx="9">
                  <c:v>774</c:v>
                </c:pt>
                <c:pt idx="12">
                  <c:v>743</c:v>
                </c:pt>
              </c:numCache>
            </c:numRef>
          </c:val>
          <c:extLst>
            <c:ext xmlns:c16="http://schemas.microsoft.com/office/drawing/2014/chart" uri="{C3380CC4-5D6E-409C-BE32-E72D297353CC}">
              <c16:uniqueId val="{00000003-CB1D-4F83-BF10-307684441A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1225</c:v>
                </c:pt>
                <c:pt idx="3">
                  <c:v>1202</c:v>
                </c:pt>
                <c:pt idx="6">
                  <c:v>1091</c:v>
                </c:pt>
                <c:pt idx="9">
                  <c:v>1056</c:v>
                </c:pt>
                <c:pt idx="12">
                  <c:v>1034</c:v>
                </c:pt>
              </c:numCache>
            </c:numRef>
          </c:val>
          <c:extLst>
            <c:ext xmlns:c16="http://schemas.microsoft.com/office/drawing/2014/chart" uri="{C3380CC4-5D6E-409C-BE32-E72D297353CC}">
              <c16:uniqueId val="{00000004-CB1D-4F83-BF10-307684441A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1D-4F83-BF10-307684441A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1D-4F83-BF10-307684441A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4177</c:v>
                </c:pt>
                <c:pt idx="3">
                  <c:v>4148</c:v>
                </c:pt>
                <c:pt idx="6">
                  <c:v>4185</c:v>
                </c:pt>
                <c:pt idx="9">
                  <c:v>4082</c:v>
                </c:pt>
                <c:pt idx="12">
                  <c:v>3841</c:v>
                </c:pt>
              </c:numCache>
            </c:numRef>
          </c:val>
          <c:extLst>
            <c:ext xmlns:c16="http://schemas.microsoft.com/office/drawing/2014/chart" uri="{C3380CC4-5D6E-409C-BE32-E72D297353CC}">
              <c16:uniqueId val="{00000007-CB1D-4F83-BF10-307684441A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1902</c:v>
                </c:pt>
                <c:pt idx="2">
                  <c:v>#N/A</c:v>
                </c:pt>
                <c:pt idx="3">
                  <c:v>#N/A</c:v>
                </c:pt>
                <c:pt idx="4">
                  <c:v>1946</c:v>
                </c:pt>
                <c:pt idx="5">
                  <c:v>#N/A</c:v>
                </c:pt>
                <c:pt idx="6">
                  <c:v>#N/A</c:v>
                </c:pt>
                <c:pt idx="7">
                  <c:v>1697</c:v>
                </c:pt>
                <c:pt idx="8">
                  <c:v>#N/A</c:v>
                </c:pt>
                <c:pt idx="9">
                  <c:v>#N/A</c:v>
                </c:pt>
                <c:pt idx="10">
                  <c:v>1795</c:v>
                </c:pt>
                <c:pt idx="11">
                  <c:v>#N/A</c:v>
                </c:pt>
                <c:pt idx="12">
                  <c:v>#N/A</c:v>
                </c:pt>
                <c:pt idx="13">
                  <c:v>1858</c:v>
                </c:pt>
                <c:pt idx="14">
                  <c:v>#N/A</c:v>
                </c:pt>
              </c:numCache>
            </c:numRef>
          </c:val>
          <c:smooth val="0"/>
          <c:extLst>
            <c:ext xmlns:c16="http://schemas.microsoft.com/office/drawing/2014/chart" uri="{C3380CC4-5D6E-409C-BE32-E72D297353CC}">
              <c16:uniqueId val="{00000008-CB1D-4F83-BF10-307684441A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40072</c:v>
                </c:pt>
                <c:pt idx="5">
                  <c:v>39076</c:v>
                </c:pt>
                <c:pt idx="8">
                  <c:v>37496</c:v>
                </c:pt>
                <c:pt idx="11">
                  <c:v>35583</c:v>
                </c:pt>
                <c:pt idx="14">
                  <c:v>36096</c:v>
                </c:pt>
              </c:numCache>
            </c:numRef>
          </c:val>
          <c:extLst>
            <c:ext xmlns:c16="http://schemas.microsoft.com/office/drawing/2014/chart" uri="{C3380CC4-5D6E-409C-BE32-E72D297353CC}">
              <c16:uniqueId val="{00000000-8026-4A98-97EF-71E025B382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3073</c:v>
                </c:pt>
                <c:pt idx="5">
                  <c:v>2653</c:v>
                </c:pt>
                <c:pt idx="8">
                  <c:v>2255</c:v>
                </c:pt>
                <c:pt idx="11">
                  <c:v>1167</c:v>
                </c:pt>
                <c:pt idx="14">
                  <c:v>1005</c:v>
                </c:pt>
              </c:numCache>
            </c:numRef>
          </c:val>
          <c:extLst>
            <c:ext xmlns:c16="http://schemas.microsoft.com/office/drawing/2014/chart" uri="{C3380CC4-5D6E-409C-BE32-E72D297353CC}">
              <c16:uniqueId val="{00000001-8026-4A98-97EF-71E025B382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9962</c:v>
                </c:pt>
                <c:pt idx="5">
                  <c:v>9955</c:v>
                </c:pt>
                <c:pt idx="8">
                  <c:v>12792</c:v>
                </c:pt>
                <c:pt idx="11">
                  <c:v>14754</c:v>
                </c:pt>
                <c:pt idx="14">
                  <c:v>15932</c:v>
                </c:pt>
              </c:numCache>
            </c:numRef>
          </c:val>
          <c:extLst>
            <c:ext xmlns:c16="http://schemas.microsoft.com/office/drawing/2014/chart" uri="{C3380CC4-5D6E-409C-BE32-E72D297353CC}">
              <c16:uniqueId val="{00000002-8026-4A98-97EF-71E025B382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6-4A98-97EF-71E025B382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6-4A98-97EF-71E025B382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26-4A98-97EF-71E025B382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4713</c:v>
                </c:pt>
                <c:pt idx="3">
                  <c:v>4538</c:v>
                </c:pt>
                <c:pt idx="6">
                  <c:v>4301</c:v>
                </c:pt>
                <c:pt idx="9">
                  <c:v>4144</c:v>
                </c:pt>
                <c:pt idx="12">
                  <c:v>3952</c:v>
                </c:pt>
              </c:numCache>
            </c:numRef>
          </c:val>
          <c:extLst>
            <c:ext xmlns:c16="http://schemas.microsoft.com/office/drawing/2014/chart" uri="{C3380CC4-5D6E-409C-BE32-E72D297353CC}">
              <c16:uniqueId val="{00000006-8026-4A98-97EF-71E025B382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8930</c:v>
                </c:pt>
                <c:pt idx="3">
                  <c:v>8371</c:v>
                </c:pt>
                <c:pt idx="6">
                  <c:v>7740</c:v>
                </c:pt>
                <c:pt idx="9">
                  <c:v>7124</c:v>
                </c:pt>
                <c:pt idx="12">
                  <c:v>6577</c:v>
                </c:pt>
              </c:numCache>
            </c:numRef>
          </c:val>
          <c:extLst>
            <c:ext xmlns:c16="http://schemas.microsoft.com/office/drawing/2014/chart" uri="{C3380CC4-5D6E-409C-BE32-E72D297353CC}">
              <c16:uniqueId val="{00000007-8026-4A98-97EF-71E025B382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19600</c:v>
                </c:pt>
                <c:pt idx="3">
                  <c:v>18453</c:v>
                </c:pt>
                <c:pt idx="6">
                  <c:v>16631</c:v>
                </c:pt>
                <c:pt idx="9">
                  <c:v>15421</c:v>
                </c:pt>
                <c:pt idx="12">
                  <c:v>14371</c:v>
                </c:pt>
              </c:numCache>
            </c:numRef>
          </c:val>
          <c:extLst>
            <c:ext xmlns:c16="http://schemas.microsoft.com/office/drawing/2014/chart" uri="{C3380CC4-5D6E-409C-BE32-E72D297353CC}">
              <c16:uniqueId val="{00000008-8026-4A98-97EF-71E025B382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26-4A98-97EF-71E025B382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39896</c:v>
                </c:pt>
                <c:pt idx="3">
                  <c:v>38517</c:v>
                </c:pt>
                <c:pt idx="6">
                  <c:v>37531</c:v>
                </c:pt>
                <c:pt idx="9">
                  <c:v>34538</c:v>
                </c:pt>
                <c:pt idx="12">
                  <c:v>35291</c:v>
                </c:pt>
              </c:numCache>
            </c:numRef>
          </c:val>
          <c:extLst>
            <c:ext xmlns:c16="http://schemas.microsoft.com/office/drawing/2014/chart" uri="{C3380CC4-5D6E-409C-BE32-E72D297353CC}">
              <c16:uniqueId val="{0000000A-8026-4A98-97EF-71E025B382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20032</c:v>
                </c:pt>
                <c:pt idx="2">
                  <c:v>#N/A</c:v>
                </c:pt>
                <c:pt idx="3">
                  <c:v>#N/A</c:v>
                </c:pt>
                <c:pt idx="4">
                  <c:v>18195</c:v>
                </c:pt>
                <c:pt idx="5">
                  <c:v>#N/A</c:v>
                </c:pt>
                <c:pt idx="6">
                  <c:v>#N/A</c:v>
                </c:pt>
                <c:pt idx="7">
                  <c:v>13660</c:v>
                </c:pt>
                <c:pt idx="8">
                  <c:v>#N/A</c:v>
                </c:pt>
                <c:pt idx="9">
                  <c:v>#N/A</c:v>
                </c:pt>
                <c:pt idx="10">
                  <c:v>9724</c:v>
                </c:pt>
                <c:pt idx="11">
                  <c:v>#N/A</c:v>
                </c:pt>
                <c:pt idx="12">
                  <c:v>#N/A</c:v>
                </c:pt>
                <c:pt idx="13">
                  <c:v>7158</c:v>
                </c:pt>
                <c:pt idx="14">
                  <c:v>#N/A</c:v>
                </c:pt>
              </c:numCache>
            </c:numRef>
          </c:val>
          <c:smooth val="0"/>
          <c:extLst>
            <c:ext xmlns:c16="http://schemas.microsoft.com/office/drawing/2014/chart" uri="{C3380CC4-5D6E-409C-BE32-E72D297353CC}">
              <c16:uniqueId val="{0000000B-8026-4A98-97EF-71E025B382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2976</c:v>
                </c:pt>
                <c:pt idx="1">
                  <c:v>3428</c:v>
                </c:pt>
                <c:pt idx="2">
                  <c:v>3084</c:v>
                </c:pt>
              </c:numCache>
            </c:numRef>
          </c:val>
          <c:extLst>
            <c:ext xmlns:c16="http://schemas.microsoft.com/office/drawing/2014/chart" uri="{C3380CC4-5D6E-409C-BE32-E72D297353CC}">
              <c16:uniqueId val="{00000000-198A-4F0B-9E0F-92558CE7CF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2395</c:v>
                </c:pt>
                <c:pt idx="1">
                  <c:v>2847</c:v>
                </c:pt>
                <c:pt idx="2">
                  <c:v>2893</c:v>
                </c:pt>
              </c:numCache>
            </c:numRef>
          </c:val>
          <c:extLst>
            <c:ext xmlns:c16="http://schemas.microsoft.com/office/drawing/2014/chart" uri="{C3380CC4-5D6E-409C-BE32-E72D297353CC}">
              <c16:uniqueId val="{00000001-198A-4F0B-9E0F-92558CE7CF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10158</c:v>
                </c:pt>
                <c:pt idx="1">
                  <c:v>10626</c:v>
                </c:pt>
                <c:pt idx="2">
                  <c:v>11877</c:v>
                </c:pt>
              </c:numCache>
            </c:numRef>
          </c:val>
          <c:extLst>
            <c:ext xmlns:c16="http://schemas.microsoft.com/office/drawing/2014/chart" uri="{C3380CC4-5D6E-409C-BE32-E72D297353CC}">
              <c16:uniqueId val="{00000002-198A-4F0B-9E0F-92558CE7CF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公営企業債の元利償還金に対する繰入金及び一部事務組合が起こした地方債の元利償還金に対する負担金等の減額などにより、実質公債費比率の分子となる元利償還金等及び算入公債費等は減少傾向にある。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年度に普通交付税の「合併算定替」の特例措置が終了し、実質公債費比率（分母）に影響を及ぼすため、計画的な地方債の発行（合併特例事業債の有効活用等）により、実質公債費比率の改善を図る。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年度は前年度に引き続きふるさと納税の寄附金額が増額し、多額の基金積立をしたことにより、充当可能基金が増額したことから、将来負担比率の分子は減少傾向にあるが、令和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年度に普通交付税の「合併算定替」の特例措置が終了し、将来負担比率（分母）に影響を及ぼすため、引き続き、計画的な地方債の発行（合併特例事業債の有効活用等）により、将来負担比率の改善を図る。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公共施設整備等基金に市有地の売却益等で約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億円、夢と未来へのふるさと基金にふるさと納税に係る寄附金で約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億円を積み立てた。一方、公共施設整備等基金約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億円、夢と未来へのふるさと基金約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億円、過疎地域持続的発展基金約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年度に策定した「公共施設等総合管理計画」に基づいて、公共施設等の統廃合の推進のため、後年度の施設整備等のために、計画的に公共施設整備等基金に積立てることを予定している。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・地域振興基金への地方債を活用した積立てが終了し、令和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年度以降の普通交付税の一本算定により、基金全体としては減額傾向になる見込みである。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：公共及び公用施設の整備又は運営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：過疎地域持続的発展計画に定める地域医療の確保、市民の日常的な移動のための交通手段の確保、集落の維持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及び活性化その他の市民が将来にわたり安全に安心して暮らすことのできる地域社会の実現の推進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・公共施設整備等基金　　　：市有地の売却等による積立てにより、約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億円増額している。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・夢と未来へのふるさと基金：ふるさと納税の寄附金の増額により、約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億円増額している。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・公共施設整備等基金　　　：公共施設等の統廃合の推進のため、後年度の施設整備等のために計画的な積立てと取崩しを実施する。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：新市まちづくり計画に定める市民の連帯の強化及び均衡ある地域振興を図るための事業の財源に活用する。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：引き続き過疎地域持続的発展計画に定める事業の財源に充当し活用していく。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物価高騰による影響が主な要因で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財政調整基金の残高は、普通交付税の合併算定替による特例措置の適用期限終了、南海トラフ地震をはじめとした災害対応、社会保障関連経費の増大等への備えのため、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基金を取り崩すことなく、決算剰余金を積み立て、約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阪神・淡路大震災の復興に充てた地方債残高の影響が今なお大きいことから、計画的に積立てと取崩しを行い、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41,969
41,272
184.24
38,247,389
37,918,749
254,912
16,324,428
35,290,581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市内に安定した基幹産業や企業が少なく、雇用が確保されにくい状況に加え、人口減少と高齢化が進み、自主財源である税収入が少ないことから、類似団体の水準を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淡路市新行財政改革推進方策」等に基づき、業務改善等による歳出の抑制を進めるとともに、市税などの収納対策のより一層の強化や未利用地の売却、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ポイント上昇しており、これは、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前年度から地方債の償還終了等により、普通交付税が約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億円減少し、算定式の分母となる経常一般財源が減少したことが要因である。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他方、阪神・淡路大震災の復興に充てた地方債による公債費が影響し、歳出全体に占める公債費の割合が依然として高い比率であるが、繰上償還の実施により地方債残高の縮減が徐々に図られている。引き続き、計画的な地方債の発行（合併特例事業債の有効活用等）により、地方債残高の縮減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52977</xdr:rowOff>
    </xdr:from>
    <xdr:to>
      <xdr:col>23</xdr:col>
      <xdr:colOff>133350</xdr:colOff>
      <xdr:row>60</xdr:row>
      <xdr:rowOff>121920</xdr:rowOff>
    </xdr:to>
    <xdr:cxnSp macro="">
      <xdr:nvCxnSpPr>
        <xdr:cNvPr id="132" name="直線コネクタ 131"/>
        <xdr:cNvCxnSpPr/>
      </xdr:nvCxnSpPr>
      <xdr:spPr>
        <a:xfrm>
          <a:off x="4114800" y="1033997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103777</xdr:rowOff>
    </xdr:from>
    <xdr:to>
      <xdr:col>19</xdr:col>
      <xdr:colOff>133350</xdr:colOff>
      <xdr:row>60</xdr:row>
      <xdr:rowOff>52977</xdr:rowOff>
    </xdr:to>
    <xdr:cxnSp macro="">
      <xdr:nvCxnSpPr>
        <xdr:cNvPr id="135" name="直線コネクタ 134"/>
        <xdr:cNvCxnSpPr/>
      </xdr:nvCxnSpPr>
      <xdr:spPr>
        <a:xfrm>
          <a:off x="3225800" y="102193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60</xdr:row>
      <xdr:rowOff>59872</xdr:rowOff>
    </xdr:to>
    <xdr:cxnSp macro="">
      <xdr:nvCxnSpPr>
        <xdr:cNvPr id="138" name="直線コネクタ 137"/>
        <xdr:cNvCxnSpPr/>
      </xdr:nvCxnSpPr>
      <xdr:spPr>
        <a:xfrm flipV="1">
          <a:off x="2336800" y="10219327"/>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8165</xdr:rowOff>
    </xdr:from>
    <xdr:to>
      <xdr:col>11</xdr:col>
      <xdr:colOff>31750</xdr:colOff>
      <xdr:row>60</xdr:row>
      <xdr:rowOff>59872</xdr:rowOff>
    </xdr:to>
    <xdr:cxnSp macro="">
      <xdr:nvCxnSpPr>
        <xdr:cNvPr id="141" name="直線コネクタ 140"/>
        <xdr:cNvCxnSpPr/>
      </xdr:nvCxnSpPr>
      <xdr:spPr>
        <a:xfrm>
          <a:off x="1447800" y="102951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3" name="楕円 152"/>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4" name="テキスト ボックス 153"/>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52977</xdr:rowOff>
    </xdr:from>
    <xdr:to>
      <xdr:col>15</xdr:col>
      <xdr:colOff>133350</xdr:colOff>
      <xdr:row>59</xdr:row>
      <xdr:rowOff>154577</xdr:rowOff>
    </xdr:to>
    <xdr:sp macro="" textlink="">
      <xdr:nvSpPr>
        <xdr:cNvPr id="155" name="楕円 154"/>
        <xdr:cNvSpPr/>
      </xdr:nvSpPr>
      <xdr:spPr>
        <a:xfrm>
          <a:off x="3175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164754</xdr:rowOff>
    </xdr:from>
    <xdr:ext cx="762000" cy="259045"/>
    <xdr:sp macro="" textlink="">
      <xdr:nvSpPr>
        <xdr:cNvPr id="156" name="テキスト ボックス 155"/>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7" name="楕円 156"/>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120849</xdr:rowOff>
    </xdr:from>
    <xdr:ext cx="762000" cy="259045"/>
    <xdr:sp macro="" textlink="">
      <xdr:nvSpPr>
        <xdr:cNvPr id="158" name="テキスト ボックス 157"/>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128815</xdr:rowOff>
    </xdr:from>
    <xdr:to>
      <xdr:col>7</xdr:col>
      <xdr:colOff>31750</xdr:colOff>
      <xdr:row>60</xdr:row>
      <xdr:rowOff>58965</xdr:rowOff>
    </xdr:to>
    <xdr:sp macro="" textlink="">
      <xdr:nvSpPr>
        <xdr:cNvPr id="159" name="楕円 158"/>
        <xdr:cNvSpPr/>
      </xdr:nvSpPr>
      <xdr:spPr>
        <a:xfrm>
          <a:off x="1397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69142</xdr:rowOff>
    </xdr:from>
    <xdr:ext cx="762000" cy="259045"/>
    <xdr:sp macro="" textlink="">
      <xdr:nvSpPr>
        <xdr:cNvPr id="160" name="テキスト ボックス 159"/>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全国平均値や県平均値と比較して約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の決算額となっている。主な要因は、物件費のうち、合併により複数存在する類似の公共施設の維持管理費や、公共施設整備時に行った借地費用が影響している。引き続き「公共施設等総合管理計画」に基づき、公共施設等の統廃合を進めるとともに、借地における借地料の見直しや不要な借地の返還等を進め、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82497</xdr:rowOff>
    </xdr:from>
    <xdr:to>
      <xdr:col>23</xdr:col>
      <xdr:colOff>133350</xdr:colOff>
      <xdr:row>82</xdr:row>
      <xdr:rowOff>115529</xdr:rowOff>
    </xdr:to>
    <xdr:cxnSp macro="">
      <xdr:nvCxnSpPr>
        <xdr:cNvPr id="196" name="直線コネクタ 195"/>
        <xdr:cNvCxnSpPr/>
      </xdr:nvCxnSpPr>
      <xdr:spPr>
        <a:xfrm>
          <a:off x="4114800" y="14141397"/>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46737</xdr:rowOff>
    </xdr:from>
    <xdr:to>
      <xdr:col>19</xdr:col>
      <xdr:colOff>133350</xdr:colOff>
      <xdr:row>82</xdr:row>
      <xdr:rowOff>82497</xdr:rowOff>
    </xdr:to>
    <xdr:cxnSp macro="">
      <xdr:nvCxnSpPr>
        <xdr:cNvPr id="199" name="直線コネクタ 198"/>
        <xdr:cNvCxnSpPr/>
      </xdr:nvCxnSpPr>
      <xdr:spPr>
        <a:xfrm>
          <a:off x="3225800" y="14105637"/>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29952</xdr:rowOff>
    </xdr:from>
    <xdr:to>
      <xdr:col>15</xdr:col>
      <xdr:colOff>82550</xdr:colOff>
      <xdr:row>82</xdr:row>
      <xdr:rowOff>46737</xdr:rowOff>
    </xdr:to>
    <xdr:cxnSp macro="">
      <xdr:nvCxnSpPr>
        <xdr:cNvPr id="202" name="直線コネクタ 201"/>
        <xdr:cNvCxnSpPr/>
      </xdr:nvCxnSpPr>
      <xdr:spPr>
        <a:xfrm>
          <a:off x="2336800" y="14088852"/>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170576</xdr:rowOff>
    </xdr:from>
    <xdr:to>
      <xdr:col>11</xdr:col>
      <xdr:colOff>31750</xdr:colOff>
      <xdr:row>82</xdr:row>
      <xdr:rowOff>29952</xdr:rowOff>
    </xdr:to>
    <xdr:cxnSp macro="">
      <xdr:nvCxnSpPr>
        <xdr:cNvPr id="205" name="直線コネクタ 204"/>
        <xdr:cNvCxnSpPr/>
      </xdr:nvCxnSpPr>
      <xdr:spPr>
        <a:xfrm>
          <a:off x="1447800" y="14058026"/>
          <a:ext cx="88900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64729</xdr:rowOff>
    </xdr:from>
    <xdr:to>
      <xdr:col>23</xdr:col>
      <xdr:colOff>184150</xdr:colOff>
      <xdr:row>82</xdr:row>
      <xdr:rowOff>166329</xdr:rowOff>
    </xdr:to>
    <xdr:sp macro="" textlink="">
      <xdr:nvSpPr>
        <xdr:cNvPr id="215" name="楕円 214"/>
        <xdr:cNvSpPr/>
      </xdr:nvSpPr>
      <xdr:spPr>
        <a:xfrm>
          <a:off x="4902200" y="141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36806</xdr:rowOff>
    </xdr:from>
    <xdr:ext cx="762000" cy="259045"/>
    <xdr:sp macro="" textlink="">
      <xdr:nvSpPr>
        <xdr:cNvPr id="216" name="人件費・物件費等の状況該当値テキスト"/>
        <xdr:cNvSpPr txBox="1"/>
      </xdr:nvSpPr>
      <xdr:spPr>
        <a:xfrm>
          <a:off x="5041900" y="1409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31697</xdr:rowOff>
    </xdr:from>
    <xdr:to>
      <xdr:col>19</xdr:col>
      <xdr:colOff>184150</xdr:colOff>
      <xdr:row>82</xdr:row>
      <xdr:rowOff>133297</xdr:rowOff>
    </xdr:to>
    <xdr:sp macro="" textlink="">
      <xdr:nvSpPr>
        <xdr:cNvPr id="217" name="楕円 216"/>
        <xdr:cNvSpPr/>
      </xdr:nvSpPr>
      <xdr:spPr>
        <a:xfrm>
          <a:off x="4064000" y="140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118074</xdr:rowOff>
    </xdr:from>
    <xdr:ext cx="736600" cy="259045"/>
    <xdr:sp macro="" textlink="">
      <xdr:nvSpPr>
        <xdr:cNvPr id="218" name="テキスト ボックス 217"/>
        <xdr:cNvSpPr txBox="1"/>
      </xdr:nvSpPr>
      <xdr:spPr>
        <a:xfrm>
          <a:off x="3733800" y="1417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167387</xdr:rowOff>
    </xdr:from>
    <xdr:to>
      <xdr:col>15</xdr:col>
      <xdr:colOff>133350</xdr:colOff>
      <xdr:row>82</xdr:row>
      <xdr:rowOff>97537</xdr:rowOff>
    </xdr:to>
    <xdr:sp macro="" textlink="">
      <xdr:nvSpPr>
        <xdr:cNvPr id="219" name="楕円 218"/>
        <xdr:cNvSpPr/>
      </xdr:nvSpPr>
      <xdr:spPr>
        <a:xfrm>
          <a:off x="3175000" y="140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82314</xdr:rowOff>
    </xdr:from>
    <xdr:ext cx="762000" cy="259045"/>
    <xdr:sp macro="" textlink="">
      <xdr:nvSpPr>
        <xdr:cNvPr id="220" name="テキスト ボックス 219"/>
        <xdr:cNvSpPr txBox="1"/>
      </xdr:nvSpPr>
      <xdr:spPr>
        <a:xfrm>
          <a:off x="2844800" y="1414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150602</xdr:rowOff>
    </xdr:from>
    <xdr:to>
      <xdr:col>11</xdr:col>
      <xdr:colOff>82550</xdr:colOff>
      <xdr:row>82</xdr:row>
      <xdr:rowOff>80752</xdr:rowOff>
    </xdr:to>
    <xdr:sp macro="" textlink="">
      <xdr:nvSpPr>
        <xdr:cNvPr id="221" name="楕円 220"/>
        <xdr:cNvSpPr/>
      </xdr:nvSpPr>
      <xdr:spPr>
        <a:xfrm>
          <a:off x="2286000" y="14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65529</xdr:rowOff>
    </xdr:from>
    <xdr:ext cx="762000" cy="259045"/>
    <xdr:sp macro="" textlink="">
      <xdr:nvSpPr>
        <xdr:cNvPr id="222" name="テキスト ボックス 221"/>
        <xdr:cNvSpPr txBox="1"/>
      </xdr:nvSpPr>
      <xdr:spPr>
        <a:xfrm>
          <a:off x="1955800" y="1412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119776</xdr:rowOff>
    </xdr:from>
    <xdr:to>
      <xdr:col>7</xdr:col>
      <xdr:colOff>31750</xdr:colOff>
      <xdr:row>82</xdr:row>
      <xdr:rowOff>49926</xdr:rowOff>
    </xdr:to>
    <xdr:sp macro="" textlink="">
      <xdr:nvSpPr>
        <xdr:cNvPr id="223" name="楕円 222"/>
        <xdr:cNvSpPr/>
      </xdr:nvSpPr>
      <xdr:spPr>
        <a:xfrm>
          <a:off x="1397000" y="14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34703</xdr:rowOff>
    </xdr:from>
    <xdr:ext cx="762000" cy="259045"/>
    <xdr:sp macro="" textlink="">
      <xdr:nvSpPr>
        <xdr:cNvPr id="224" name="テキスト ボックス 223"/>
        <xdr:cNvSpPr txBox="1"/>
      </xdr:nvSpPr>
      <xdr:spPr>
        <a:xfrm>
          <a:off x="1066800" y="1409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ポイント下回っている。他方、令和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普通交付税の「合併算定替」の特例措置が終了し、非常に厳しい状況であることから、引き続き、「新行財政改革推進方策」及び「定員適正化計画」に基づき、事務の効率化を図るとともに、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8" name="直線コネクタ 257"/>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168628</xdr:rowOff>
    </xdr:to>
    <xdr:cxnSp macro="">
      <xdr:nvCxnSpPr>
        <xdr:cNvPr id="261" name="直線コネクタ 260"/>
        <xdr:cNvCxnSpPr/>
      </xdr:nvCxnSpPr>
      <xdr:spPr>
        <a:xfrm flipV="1">
          <a:off x="15290800" y="148463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64205</xdr:rowOff>
    </xdr:to>
    <xdr:cxnSp macro="">
      <xdr:nvCxnSpPr>
        <xdr:cNvPr id="264" name="直線コネクタ 263"/>
        <xdr:cNvCxnSpPr/>
      </xdr:nvCxnSpPr>
      <xdr:spPr>
        <a:xfrm flipV="1">
          <a:off x="14401800" y="149133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77611</xdr:rowOff>
    </xdr:to>
    <xdr:cxnSp macro="">
      <xdr:nvCxnSpPr>
        <xdr:cNvPr id="267" name="直線コネクタ 266"/>
        <xdr:cNvCxnSpPr/>
      </xdr:nvCxnSpPr>
      <xdr:spPr>
        <a:xfrm flipV="1">
          <a:off x="13512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3" name="楕円 282"/>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4" name="テキスト ボックス 283"/>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5" name="楕円 284"/>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6" name="テキスト ボックス 285"/>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行政効率が悪い地形的な課題と、合併による急激な住民サービスの低下を防ぐため、旧町役場を地域事務所（支所）として配置していたことから、類似団体平均値と同水準であった。以降は、「新行財政改革推進方策」等に基づき、地域事務所の出張所化や定年退職者の不補充等の計画的な実施により、類似団体の平均値を下回っている。引き続き、事務の効率化を図り、定年延長と退職に対する採用等を総合的に勘案し、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39074</xdr:rowOff>
    </xdr:to>
    <xdr:cxnSp macro="">
      <xdr:nvCxnSpPr>
        <xdr:cNvPr id="321" name="直線コネクタ 320"/>
        <xdr:cNvCxnSpPr/>
      </xdr:nvCxnSpPr>
      <xdr:spPr>
        <a:xfrm>
          <a:off x="16179800" y="10302748"/>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3683</xdr:rowOff>
    </xdr:from>
    <xdr:to>
      <xdr:col>77</xdr:col>
      <xdr:colOff>44450</xdr:colOff>
      <xdr:row>60</xdr:row>
      <xdr:rowOff>15748</xdr:rowOff>
    </xdr:to>
    <xdr:cxnSp macro="">
      <xdr:nvCxnSpPr>
        <xdr:cNvPr id="324" name="直線コネクタ 323"/>
        <xdr:cNvCxnSpPr/>
      </xdr:nvCxnSpPr>
      <xdr:spPr>
        <a:xfrm>
          <a:off x="15290800" y="1029068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3683</xdr:rowOff>
    </xdr:to>
    <xdr:cxnSp macro="">
      <xdr:nvCxnSpPr>
        <xdr:cNvPr id="327" name="直線コネクタ 326"/>
        <xdr:cNvCxnSpPr/>
      </xdr:nvCxnSpPr>
      <xdr:spPr>
        <a:xfrm>
          <a:off x="14401800" y="1028424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158242</xdr:rowOff>
    </xdr:from>
    <xdr:to>
      <xdr:col>68</xdr:col>
      <xdr:colOff>152400</xdr:colOff>
      <xdr:row>59</xdr:row>
      <xdr:rowOff>168698</xdr:rowOff>
    </xdr:to>
    <xdr:cxnSp macro="">
      <xdr:nvCxnSpPr>
        <xdr:cNvPr id="330" name="直線コネクタ 329"/>
        <xdr:cNvCxnSpPr/>
      </xdr:nvCxnSpPr>
      <xdr:spPr>
        <a:xfrm>
          <a:off x="13512800" y="10273792"/>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159724</xdr:rowOff>
    </xdr:from>
    <xdr:to>
      <xdr:col>81</xdr:col>
      <xdr:colOff>95250</xdr:colOff>
      <xdr:row>60</xdr:row>
      <xdr:rowOff>89874</xdr:rowOff>
    </xdr:to>
    <xdr:sp macro="" textlink="">
      <xdr:nvSpPr>
        <xdr:cNvPr id="340" name="楕円 339"/>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4801</xdr:rowOff>
    </xdr:from>
    <xdr:ext cx="762000" cy="259045"/>
    <xdr:sp macro="" textlink="">
      <xdr:nvSpPr>
        <xdr:cNvPr id="341" name="定員管理の状況該当値テキスト"/>
        <xdr:cNvSpPr txBox="1"/>
      </xdr:nvSpPr>
      <xdr:spPr>
        <a:xfrm>
          <a:off x="17106900" y="101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136398</xdr:rowOff>
    </xdr:from>
    <xdr:to>
      <xdr:col>77</xdr:col>
      <xdr:colOff>95250</xdr:colOff>
      <xdr:row>60</xdr:row>
      <xdr:rowOff>66548</xdr:rowOff>
    </xdr:to>
    <xdr:sp macro="" textlink="">
      <xdr:nvSpPr>
        <xdr:cNvPr id="342" name="楕円 341"/>
        <xdr:cNvSpPr/>
      </xdr:nvSpPr>
      <xdr:spPr>
        <a:xfrm>
          <a:off x="16129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76725</xdr:rowOff>
    </xdr:from>
    <xdr:ext cx="736600" cy="259045"/>
    <xdr:sp macro="" textlink="">
      <xdr:nvSpPr>
        <xdr:cNvPr id="343" name="テキスト ボックス 342"/>
        <xdr:cNvSpPr txBox="1"/>
      </xdr:nvSpPr>
      <xdr:spPr>
        <a:xfrm>
          <a:off x="15798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124333</xdr:rowOff>
    </xdr:from>
    <xdr:to>
      <xdr:col>73</xdr:col>
      <xdr:colOff>44450</xdr:colOff>
      <xdr:row>60</xdr:row>
      <xdr:rowOff>54483</xdr:rowOff>
    </xdr:to>
    <xdr:sp macro="" textlink="">
      <xdr:nvSpPr>
        <xdr:cNvPr id="344" name="楕円 343"/>
        <xdr:cNvSpPr/>
      </xdr:nvSpPr>
      <xdr:spPr>
        <a:xfrm>
          <a:off x="15240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64660</xdr:rowOff>
    </xdr:from>
    <xdr:ext cx="762000" cy="259045"/>
    <xdr:sp macro="" textlink="">
      <xdr:nvSpPr>
        <xdr:cNvPr id="345" name="テキスト ボックス 344"/>
        <xdr:cNvSpPr txBox="1"/>
      </xdr:nvSpPr>
      <xdr:spPr>
        <a:xfrm>
          <a:off x="14909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6" name="楕円 345"/>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7" name="テキスト ボックス 346"/>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48" name="楕円 347"/>
        <xdr:cNvSpPr/>
      </xdr:nvSpPr>
      <xdr:spPr>
        <a:xfrm>
          <a:off x="13462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49" name="テキスト ボックス 348"/>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実質公債費比率は、繰上償還の実施等により、昨年度より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しかし、阪神・淡路大震災の復興に充てた地方債による公債費の影響や水道事業、下水道事業において、本市特有の地形により整備効率が悪く、施設整備の事業費が嵩み、一般会計からの補助金等が多額となっていることから、類似団体平均値を大きく上回っている。引き続き、計画的な地方債の発行（合併特例事業債の有効活用等）により、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114512</xdr:rowOff>
    </xdr:to>
    <xdr:cxnSp macro="">
      <xdr:nvCxnSpPr>
        <xdr:cNvPr id="383" name="直線コネクタ 382"/>
        <xdr:cNvCxnSpPr/>
      </xdr:nvCxnSpPr>
      <xdr:spPr>
        <a:xfrm flipV="1">
          <a:off x="16179800" y="645414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114512</xdr:rowOff>
    </xdr:from>
    <xdr:to>
      <xdr:col>77</xdr:col>
      <xdr:colOff>44450</xdr:colOff>
      <xdr:row>37</xdr:row>
      <xdr:rowOff>122555</xdr:rowOff>
    </xdr:to>
    <xdr:cxnSp macro="">
      <xdr:nvCxnSpPr>
        <xdr:cNvPr id="386" name="直線コネクタ 385"/>
        <xdr:cNvCxnSpPr/>
      </xdr:nvCxnSpPr>
      <xdr:spPr>
        <a:xfrm flipV="1">
          <a:off x="15290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122555</xdr:rowOff>
    </xdr:from>
    <xdr:to>
      <xdr:col>72</xdr:col>
      <xdr:colOff>203200</xdr:colOff>
      <xdr:row>37</xdr:row>
      <xdr:rowOff>136631</xdr:rowOff>
    </xdr:to>
    <xdr:cxnSp macro="">
      <xdr:nvCxnSpPr>
        <xdr:cNvPr id="389" name="直線コネクタ 388"/>
        <xdr:cNvCxnSpPr/>
      </xdr:nvCxnSpPr>
      <xdr:spPr>
        <a:xfrm flipV="1">
          <a:off x="14401800" y="646620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128588</xdr:rowOff>
    </xdr:from>
    <xdr:to>
      <xdr:col>68</xdr:col>
      <xdr:colOff>152400</xdr:colOff>
      <xdr:row>37</xdr:row>
      <xdr:rowOff>136631</xdr:rowOff>
    </xdr:to>
    <xdr:cxnSp macro="">
      <xdr:nvCxnSpPr>
        <xdr:cNvPr id="392" name="直線コネクタ 391"/>
        <xdr:cNvCxnSpPr/>
      </xdr:nvCxnSpPr>
      <xdr:spPr>
        <a:xfrm>
          <a:off x="13512800" y="64722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2" name="楕円 401"/>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31767</xdr:rowOff>
    </xdr:from>
    <xdr:ext cx="762000" cy="259045"/>
    <xdr:sp macro="" textlink="">
      <xdr:nvSpPr>
        <xdr:cNvPr id="403" name="公債費負担の状況該当値テキスト"/>
        <xdr:cNvSpPr txBox="1"/>
      </xdr:nvSpPr>
      <xdr:spPr>
        <a:xfrm>
          <a:off x="17106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63712</xdr:rowOff>
    </xdr:from>
    <xdr:to>
      <xdr:col>77</xdr:col>
      <xdr:colOff>95250</xdr:colOff>
      <xdr:row>37</xdr:row>
      <xdr:rowOff>165312</xdr:rowOff>
    </xdr:to>
    <xdr:sp macro="" textlink="">
      <xdr:nvSpPr>
        <xdr:cNvPr id="404" name="楕円 403"/>
        <xdr:cNvSpPr/>
      </xdr:nvSpPr>
      <xdr:spPr>
        <a:xfrm>
          <a:off x="16129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150089</xdr:rowOff>
    </xdr:from>
    <xdr:ext cx="736600" cy="259045"/>
    <xdr:sp macro="" textlink="">
      <xdr:nvSpPr>
        <xdr:cNvPr id="405" name="テキスト ボックス 404"/>
        <xdr:cNvSpPr txBox="1"/>
      </xdr:nvSpPr>
      <xdr:spPr>
        <a:xfrm>
          <a:off x="15798800" y="649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71755</xdr:rowOff>
    </xdr:from>
    <xdr:to>
      <xdr:col>73</xdr:col>
      <xdr:colOff>44450</xdr:colOff>
      <xdr:row>38</xdr:row>
      <xdr:rowOff>1905</xdr:rowOff>
    </xdr:to>
    <xdr:sp macro="" textlink="">
      <xdr:nvSpPr>
        <xdr:cNvPr id="406" name="楕円 405"/>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158132</xdr:rowOff>
    </xdr:from>
    <xdr:ext cx="762000" cy="259045"/>
    <xdr:sp macro="" textlink="">
      <xdr:nvSpPr>
        <xdr:cNvPr id="407" name="テキスト ボックス 406"/>
        <xdr:cNvSpPr txBox="1"/>
      </xdr:nvSpPr>
      <xdr:spPr>
        <a:xfrm>
          <a:off x="14909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85831</xdr:rowOff>
    </xdr:from>
    <xdr:to>
      <xdr:col>68</xdr:col>
      <xdr:colOff>203200</xdr:colOff>
      <xdr:row>38</xdr:row>
      <xdr:rowOff>15980</xdr:rowOff>
    </xdr:to>
    <xdr:sp macro="" textlink="">
      <xdr:nvSpPr>
        <xdr:cNvPr id="408" name="楕円 407"/>
        <xdr:cNvSpPr/>
      </xdr:nvSpPr>
      <xdr:spPr>
        <a:xfrm>
          <a:off x="14351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758</xdr:rowOff>
    </xdr:from>
    <xdr:ext cx="762000" cy="259045"/>
    <xdr:sp macro="" textlink="">
      <xdr:nvSpPr>
        <xdr:cNvPr id="409" name="テキスト ボックス 408"/>
        <xdr:cNvSpPr txBox="1"/>
      </xdr:nvSpPr>
      <xdr:spPr>
        <a:xfrm>
          <a:off x="14020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77788</xdr:rowOff>
    </xdr:from>
    <xdr:to>
      <xdr:col>64</xdr:col>
      <xdr:colOff>152400</xdr:colOff>
      <xdr:row>38</xdr:row>
      <xdr:rowOff>7938</xdr:rowOff>
    </xdr:to>
    <xdr:sp macro="" textlink="">
      <xdr:nvSpPr>
        <xdr:cNvPr id="410" name="楕円 409"/>
        <xdr:cNvSpPr/>
      </xdr:nvSpPr>
      <xdr:spPr>
        <a:xfrm>
          <a:off x="13462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164165</xdr:rowOff>
    </xdr:from>
    <xdr:ext cx="762000" cy="259045"/>
    <xdr:sp macro="" textlink="">
      <xdr:nvSpPr>
        <xdr:cNvPr id="411" name="テキスト ボックス 410"/>
        <xdr:cNvSpPr txBox="1"/>
      </xdr:nvSpPr>
      <xdr:spPr>
        <a:xfrm>
          <a:off x="13131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年度において早期健全化基準を超える</a:t>
          </a:r>
          <a:r>
            <a:rPr kumimoji="1" lang="en-US" altLang="ja-JP" sz="1300">
              <a:latin typeface="ＭＳ Ｐゴシック" panose="020B0600070205080204" pitchFamily="50" charset="-128"/>
              <a:ea typeface="ＭＳ Ｐゴシック" panose="020B0600070205080204" pitchFamily="50" charset="-128"/>
            </a:rPr>
            <a:t>371.0%</a:t>
          </a:r>
          <a:r>
            <a:rPr kumimoji="1" lang="ja-JP" altLang="en-US" sz="1300">
              <a:latin typeface="ＭＳ Ｐゴシック" panose="020B0600070205080204" pitchFamily="50" charset="-128"/>
              <a:ea typeface="ＭＳ Ｐゴシック" panose="020B0600070205080204" pitchFamily="50" charset="-128"/>
            </a:rPr>
            <a:t>となったものの、地方債の発行抑制及び繰上償還の実施により、同比率の適正化に努めている。今年度は、ふるさと納税の寄附金額の増額により多額の基金積立てをしたことにより、昨年度より更に</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しかし、阪神・淡路大震災の復興に充てた地方債残高の影響が今なお大きく、類似団体平均値と比較すると約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倍と、依然高い数値となっている。引き続き、計画的な地方債の発行（合併特例事業債の有効活用等）により、地方債残高の縮減等に努める。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74676</xdr:rowOff>
    </xdr:from>
    <xdr:to>
      <xdr:col>81</xdr:col>
      <xdr:colOff>44450</xdr:colOff>
      <xdr:row>17</xdr:row>
      <xdr:rowOff>55245</xdr:rowOff>
    </xdr:to>
    <xdr:cxnSp macro="">
      <xdr:nvCxnSpPr>
        <xdr:cNvPr id="445" name="直線コネクタ 444"/>
        <xdr:cNvCxnSpPr/>
      </xdr:nvCxnSpPr>
      <xdr:spPr>
        <a:xfrm flipV="1">
          <a:off x="16179800" y="2817876"/>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18</xdr:row>
      <xdr:rowOff>98552</xdr:rowOff>
    </xdr:to>
    <xdr:cxnSp macro="">
      <xdr:nvCxnSpPr>
        <xdr:cNvPr id="448" name="直線コネクタ 447"/>
        <xdr:cNvCxnSpPr/>
      </xdr:nvCxnSpPr>
      <xdr:spPr>
        <a:xfrm flipV="1">
          <a:off x="15290800" y="2969895"/>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98552</xdr:rowOff>
    </xdr:from>
    <xdr:to>
      <xdr:col>72</xdr:col>
      <xdr:colOff>203200</xdr:colOff>
      <xdr:row>20</xdr:row>
      <xdr:rowOff>74972</xdr:rowOff>
    </xdr:to>
    <xdr:cxnSp macro="">
      <xdr:nvCxnSpPr>
        <xdr:cNvPr id="451" name="直線コネクタ 450"/>
        <xdr:cNvCxnSpPr/>
      </xdr:nvCxnSpPr>
      <xdr:spPr>
        <a:xfrm flipV="1">
          <a:off x="14401800" y="3184652"/>
          <a:ext cx="889000" cy="31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74972</xdr:rowOff>
    </xdr:from>
    <xdr:to>
      <xdr:col>68</xdr:col>
      <xdr:colOff>152400</xdr:colOff>
      <xdr:row>21</xdr:row>
      <xdr:rowOff>37042</xdr:rowOff>
    </xdr:to>
    <xdr:cxnSp macro="">
      <xdr:nvCxnSpPr>
        <xdr:cNvPr id="454" name="直線コネクタ 453"/>
        <xdr:cNvCxnSpPr/>
      </xdr:nvCxnSpPr>
      <xdr:spPr>
        <a:xfrm flipV="1">
          <a:off x="13512800" y="3503972"/>
          <a:ext cx="889000" cy="1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23876</xdr:rowOff>
    </xdr:from>
    <xdr:to>
      <xdr:col>81</xdr:col>
      <xdr:colOff>95250</xdr:colOff>
      <xdr:row>16</xdr:row>
      <xdr:rowOff>125476</xdr:rowOff>
    </xdr:to>
    <xdr:sp macro="" textlink="">
      <xdr:nvSpPr>
        <xdr:cNvPr id="464" name="楕円 463"/>
        <xdr:cNvSpPr/>
      </xdr:nvSpPr>
      <xdr:spPr>
        <a:xfrm>
          <a:off x="169672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167403</xdr:rowOff>
    </xdr:from>
    <xdr:ext cx="762000" cy="259045"/>
    <xdr:sp macro="" textlink="">
      <xdr:nvSpPr>
        <xdr:cNvPr id="465" name="将来負担の状況該当値テキスト"/>
        <xdr:cNvSpPr txBox="1"/>
      </xdr:nvSpPr>
      <xdr:spPr>
        <a:xfrm>
          <a:off x="171069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4445</xdr:rowOff>
    </xdr:from>
    <xdr:to>
      <xdr:col>77</xdr:col>
      <xdr:colOff>95250</xdr:colOff>
      <xdr:row>17</xdr:row>
      <xdr:rowOff>106045</xdr:rowOff>
    </xdr:to>
    <xdr:sp macro="" textlink="">
      <xdr:nvSpPr>
        <xdr:cNvPr id="466" name="楕円 465"/>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90822</xdr:rowOff>
    </xdr:from>
    <xdr:ext cx="736600" cy="259045"/>
    <xdr:sp macro="" textlink="">
      <xdr:nvSpPr>
        <xdr:cNvPr id="467" name="テキスト ボックス 466"/>
        <xdr:cNvSpPr txBox="1"/>
      </xdr:nvSpPr>
      <xdr:spPr>
        <a:xfrm>
          <a:off x="15798800" y="300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47752</xdr:rowOff>
    </xdr:from>
    <xdr:to>
      <xdr:col>73</xdr:col>
      <xdr:colOff>44450</xdr:colOff>
      <xdr:row>18</xdr:row>
      <xdr:rowOff>149352</xdr:rowOff>
    </xdr:to>
    <xdr:sp macro="" textlink="">
      <xdr:nvSpPr>
        <xdr:cNvPr id="468" name="楕円 467"/>
        <xdr:cNvSpPr/>
      </xdr:nvSpPr>
      <xdr:spPr>
        <a:xfrm>
          <a:off x="15240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134129</xdr:rowOff>
    </xdr:from>
    <xdr:ext cx="762000" cy="259045"/>
    <xdr:sp macro="" textlink="">
      <xdr:nvSpPr>
        <xdr:cNvPr id="469" name="テキスト ボックス 468"/>
        <xdr:cNvSpPr txBox="1"/>
      </xdr:nvSpPr>
      <xdr:spPr>
        <a:xfrm>
          <a:off x="14909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24172</xdr:rowOff>
    </xdr:from>
    <xdr:to>
      <xdr:col>68</xdr:col>
      <xdr:colOff>203200</xdr:colOff>
      <xdr:row>20</xdr:row>
      <xdr:rowOff>125772</xdr:rowOff>
    </xdr:to>
    <xdr:sp macro="" textlink="">
      <xdr:nvSpPr>
        <xdr:cNvPr id="470" name="楕円 469"/>
        <xdr:cNvSpPr/>
      </xdr:nvSpPr>
      <xdr:spPr>
        <a:xfrm>
          <a:off x="14351000" y="34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110549</xdr:rowOff>
    </xdr:from>
    <xdr:ext cx="762000" cy="259045"/>
    <xdr:sp macro="" textlink="">
      <xdr:nvSpPr>
        <xdr:cNvPr id="471" name="テキスト ボックス 470"/>
        <xdr:cNvSpPr txBox="1"/>
      </xdr:nvSpPr>
      <xdr:spPr>
        <a:xfrm>
          <a:off x="14020800" y="353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157692</xdr:rowOff>
    </xdr:from>
    <xdr:to>
      <xdr:col>64</xdr:col>
      <xdr:colOff>152400</xdr:colOff>
      <xdr:row>21</xdr:row>
      <xdr:rowOff>87842</xdr:rowOff>
    </xdr:to>
    <xdr:sp macro="" textlink="">
      <xdr:nvSpPr>
        <xdr:cNvPr id="472" name="楕円 471"/>
        <xdr:cNvSpPr/>
      </xdr:nvSpPr>
      <xdr:spPr>
        <a:xfrm>
          <a:off x="13462000" y="3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72619</xdr:rowOff>
    </xdr:from>
    <xdr:ext cx="762000" cy="259045"/>
    <xdr:sp macro="" textlink="">
      <xdr:nvSpPr>
        <xdr:cNvPr id="473" name="テキスト ボックス 472"/>
        <xdr:cNvSpPr txBox="1"/>
      </xdr:nvSpPr>
      <xdr:spPr>
        <a:xfrm>
          <a:off x="13131800" y="367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41,969
41,272
184.24
38,247,389
37,918,749
254,912
16,324,428
35,290,581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普通交付税が類似団体と比較して多額であるため、分母である経常一般財源が大きく、類似団体平均値より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ポイント下回っている。引き続き「新行財政改革推進方策」及び「定員適正化計画」に基づき、事務の効率化を図るとともに、定年延長と退職に対する採用等を総合的に勘案し、人件費総額の抑制に努める。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142240</xdr:rowOff>
    </xdr:to>
    <xdr:cxnSp macro="">
      <xdr:nvCxnSpPr>
        <xdr:cNvPr id="66" name="直線コネクタ 65"/>
        <xdr:cNvCxnSpPr/>
      </xdr:nvCxnSpPr>
      <xdr:spPr>
        <a:xfrm>
          <a:off x="3987800" y="6223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50800</xdr:rowOff>
    </xdr:to>
    <xdr:cxnSp macro="">
      <xdr:nvCxnSpPr>
        <xdr:cNvPr id="69" name="直線コネクタ 68"/>
        <xdr:cNvCxnSpPr/>
      </xdr:nvCxnSpPr>
      <xdr:spPr>
        <a:xfrm>
          <a:off x="3098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58420</xdr:rowOff>
    </xdr:to>
    <xdr:cxnSp macro="">
      <xdr:nvCxnSpPr>
        <xdr:cNvPr id="72" name="直線コネクタ 71"/>
        <xdr:cNvCxnSpPr/>
      </xdr:nvCxnSpPr>
      <xdr:spPr>
        <a:xfrm flipV="1">
          <a:off x="2209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36</xdr:row>
      <xdr:rowOff>58420</xdr:rowOff>
    </xdr:to>
    <xdr:cxnSp macro="">
      <xdr:nvCxnSpPr>
        <xdr:cNvPr id="75" name="直線コネクタ 74"/>
        <xdr:cNvCxnSpPr/>
      </xdr:nvCxnSpPr>
      <xdr:spPr>
        <a:xfrm>
          <a:off x="1320800" y="57581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49530</xdr:rowOff>
    </xdr:from>
    <xdr:to>
      <xdr:col>6</xdr:col>
      <xdr:colOff>171450</xdr:colOff>
      <xdr:row>33</xdr:row>
      <xdr:rowOff>151130</xdr:rowOff>
    </xdr:to>
    <xdr:sp macro="" textlink="">
      <xdr:nvSpPr>
        <xdr:cNvPr id="93" name="楕円 92"/>
        <xdr:cNvSpPr/>
      </xdr:nvSpPr>
      <xdr:spPr>
        <a:xfrm>
          <a:off x="1270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161307</xdr:rowOff>
    </xdr:from>
    <xdr:ext cx="762000" cy="259045"/>
    <xdr:sp macro="" textlink="">
      <xdr:nvSpPr>
        <xdr:cNvPr id="94" name="テキスト ボックス 93"/>
        <xdr:cNvSpPr txBox="1"/>
      </xdr:nvSpPr>
      <xdr:spPr>
        <a:xfrm>
          <a:off x="939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合併により複数存在する類似の公共施設の維持管理費や、公共施設整備時に行った借地費用が影響して高止まりしているほか、物価高騰の影響から、前年度より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引き続き「公共施設等総合管理計画」に基づき、公共施設等の統廃合を進めるとともに、借地における借地料の見直しや不要な借地の返還等を進め、物件費の削減に努める。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24130</xdr:rowOff>
    </xdr:to>
    <xdr:cxnSp macro="">
      <xdr:nvCxnSpPr>
        <xdr:cNvPr id="127" name="直線コネクタ 126"/>
        <xdr:cNvCxnSpPr/>
      </xdr:nvCxnSpPr>
      <xdr:spPr>
        <a:xfrm>
          <a:off x="15671800" y="290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165100</xdr:rowOff>
    </xdr:to>
    <xdr:cxnSp macro="">
      <xdr:nvCxnSpPr>
        <xdr:cNvPr id="130" name="直線コネクタ 129"/>
        <xdr:cNvCxnSpPr/>
      </xdr:nvCxnSpPr>
      <xdr:spPr>
        <a:xfrm>
          <a:off x="14782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58420</xdr:rowOff>
    </xdr:to>
    <xdr:cxnSp macro="">
      <xdr:nvCxnSpPr>
        <xdr:cNvPr id="133" name="直線コネクタ 132"/>
        <xdr:cNvCxnSpPr/>
      </xdr:nvCxnSpPr>
      <xdr:spPr>
        <a:xfrm flipV="1">
          <a:off x="13893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18</xdr:row>
      <xdr:rowOff>43180</xdr:rowOff>
    </xdr:to>
    <xdr:cxnSp macro="">
      <xdr:nvCxnSpPr>
        <xdr:cNvPr id="136" name="直線コネクタ 135"/>
        <xdr:cNvCxnSpPr/>
      </xdr:nvCxnSpPr>
      <xdr:spPr>
        <a:xfrm flipV="1">
          <a:off x="13004800" y="28016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7"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おり、これは阪神・淡路大震災に係る復興事業や合併以前のまちづくり事業の償還額等、普通交付税額が類似団体と比較して多額であり、分母となる経常一般財源が大きいことが要因である。</a:t>
          </a:r>
        </a:p>
        <a:p>
          <a:r>
            <a:rPr kumimoji="1" lang="ja-JP" altLang="en-US" sz="1300">
              <a:latin typeface="ＭＳ Ｐゴシック" panose="020B0600070205080204" pitchFamily="50" charset="-128"/>
              <a:ea typeface="ＭＳ Ｐゴシック" panose="020B0600070205080204" pitchFamily="50" charset="-128"/>
            </a:rPr>
            <a:t>　生活保護費については、就労支援を行うことで生活保護からの脱却を図るとともに、生活保護に至る前の段階の自立支援策を実施することで、扶助費の抑制に取り組む。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38100</xdr:rowOff>
    </xdr:from>
    <xdr:to>
      <xdr:col>24</xdr:col>
      <xdr:colOff>25400</xdr:colOff>
      <xdr:row>54</xdr:row>
      <xdr:rowOff>50800</xdr:rowOff>
    </xdr:to>
    <xdr:cxnSp macro="">
      <xdr:nvCxnSpPr>
        <xdr:cNvPr id="188" name="直線コネクタ 187"/>
        <xdr:cNvCxnSpPr/>
      </xdr:nvCxnSpPr>
      <xdr:spPr>
        <a:xfrm flipV="1">
          <a:off x="3987800" y="929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114300</xdr:rowOff>
    </xdr:to>
    <xdr:cxnSp macro="">
      <xdr:nvCxnSpPr>
        <xdr:cNvPr id="191" name="直線コネクタ 190"/>
        <xdr:cNvCxnSpPr/>
      </xdr:nvCxnSpPr>
      <xdr:spPr>
        <a:xfrm flipV="1">
          <a:off x="3098800" y="9309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114300</xdr:rowOff>
    </xdr:to>
    <xdr:cxnSp macro="">
      <xdr:nvCxnSpPr>
        <xdr:cNvPr id="194" name="直線コネクタ 193"/>
        <xdr:cNvCxnSpPr/>
      </xdr:nvCxnSpPr>
      <xdr:spPr>
        <a:xfrm>
          <a:off x="2209800" y="932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76200</xdr:rowOff>
    </xdr:to>
    <xdr:cxnSp macro="">
      <xdr:nvCxnSpPr>
        <xdr:cNvPr id="197" name="直線コネクタ 196"/>
        <xdr:cNvCxnSpPr/>
      </xdr:nvCxnSpPr>
      <xdr:spPr>
        <a:xfrm flipV="1">
          <a:off x="1320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158750</xdr:rowOff>
    </xdr:from>
    <xdr:to>
      <xdr:col>24</xdr:col>
      <xdr:colOff>76200</xdr:colOff>
      <xdr:row>54</xdr:row>
      <xdr:rowOff>88900</xdr:rowOff>
    </xdr:to>
    <xdr:sp macro="" textlink="">
      <xdr:nvSpPr>
        <xdr:cNvPr id="207" name="楕円 206"/>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8"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1" name="楕円 210"/>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2" name="テキスト ボックス 211"/>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3" name="楕円 212"/>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4" name="テキスト ボックス 213"/>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5" name="楕円 214"/>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6" name="テキスト ボックス 215"/>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おり、これは阪神・淡路大震災に係る復興事業や合併以前のまちづくり事業の償還額等、普通交付税額が類似団体と比較して多額であるため、分母となる経常一般財源が大きいことが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162378</xdr:rowOff>
    </xdr:to>
    <xdr:cxnSp macro="">
      <xdr:nvCxnSpPr>
        <xdr:cNvPr id="251" name="直線コネクタ 250"/>
        <xdr:cNvCxnSpPr/>
      </xdr:nvCxnSpPr>
      <xdr:spPr>
        <a:xfrm>
          <a:off x="15671800" y="94832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129722</xdr:rowOff>
    </xdr:to>
    <xdr:cxnSp macro="">
      <xdr:nvCxnSpPr>
        <xdr:cNvPr id="254" name="直線コネクタ 253"/>
        <xdr:cNvCxnSpPr/>
      </xdr:nvCxnSpPr>
      <xdr:spPr>
        <a:xfrm flipV="1">
          <a:off x="14782800" y="948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55</xdr:row>
      <xdr:rowOff>140607</xdr:rowOff>
    </xdr:to>
    <xdr:cxnSp macro="">
      <xdr:nvCxnSpPr>
        <xdr:cNvPr id="257" name="直線コネクタ 256"/>
        <xdr:cNvCxnSpPr/>
      </xdr:nvCxnSpPr>
      <xdr:spPr>
        <a:xfrm flipV="1">
          <a:off x="13893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1815</xdr:rowOff>
    </xdr:to>
    <xdr:cxnSp macro="">
      <xdr:nvCxnSpPr>
        <xdr:cNvPr id="260" name="直線コネクタ 259"/>
        <xdr:cNvCxnSpPr/>
      </xdr:nvCxnSpPr>
      <xdr:spPr>
        <a:xfrm flipV="1">
          <a:off x="13004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0" name="楕円 269"/>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1" name="その他該当値テキスト"/>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122465</xdr:rowOff>
    </xdr:from>
    <xdr:to>
      <xdr:col>65</xdr:col>
      <xdr:colOff>53975</xdr:colOff>
      <xdr:row>56</xdr:row>
      <xdr:rowOff>52615</xdr:rowOff>
    </xdr:to>
    <xdr:sp macro="" textlink="">
      <xdr:nvSpPr>
        <xdr:cNvPr id="278" name="楕円 277"/>
        <xdr:cNvSpPr/>
      </xdr:nvSpPr>
      <xdr:spPr>
        <a:xfrm>
          <a:off x="12954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62792</xdr:rowOff>
    </xdr:from>
    <xdr:ext cx="762000" cy="259045"/>
    <xdr:sp macro="" textlink="">
      <xdr:nvSpPr>
        <xdr:cNvPr id="279" name="テキスト ボックス 278"/>
        <xdr:cNvSpPr txBox="1"/>
      </xdr:nvSpPr>
      <xdr:spPr>
        <a:xfrm>
          <a:off x="12623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おり、これは下水道事業に対する補助金や、広域水道企業団に対する高料金対策補助金が多額となっていることが主な要因である。引き続き公営企業において、経営戦略等により持続的・安定的な経営に取り組む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58420</xdr:rowOff>
    </xdr:to>
    <xdr:cxnSp macro="">
      <xdr:nvCxnSpPr>
        <xdr:cNvPr id="309" name="直線コネクタ 308"/>
        <xdr:cNvCxnSpPr/>
      </xdr:nvCxnSpPr>
      <xdr:spPr>
        <a:xfrm flipV="1">
          <a:off x="15671800" y="6564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58420</xdr:rowOff>
    </xdr:to>
    <xdr:cxnSp macro="">
      <xdr:nvCxnSpPr>
        <xdr:cNvPr id="312" name="直線コネクタ 311"/>
        <xdr:cNvCxnSpPr/>
      </xdr:nvCxnSpPr>
      <xdr:spPr>
        <a:xfrm>
          <a:off x="14782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62992</xdr:rowOff>
    </xdr:to>
    <xdr:cxnSp macro="">
      <xdr:nvCxnSpPr>
        <xdr:cNvPr id="315" name="直線コネクタ 314"/>
        <xdr:cNvCxnSpPr/>
      </xdr:nvCxnSpPr>
      <xdr:spPr>
        <a:xfrm flipV="1">
          <a:off x="13893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76708</xdr:rowOff>
    </xdr:to>
    <xdr:cxnSp macro="">
      <xdr:nvCxnSpPr>
        <xdr:cNvPr id="318" name="直線コネクタ 317"/>
        <xdr:cNvCxnSpPr/>
      </xdr:nvCxnSpPr>
      <xdr:spPr>
        <a:xfrm flipV="1">
          <a:off x="13004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2" name="楕円 331"/>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3" name="テキスト ボックス 332"/>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4" name="楕円 333"/>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5" name="テキスト ボックス 334"/>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6" name="楕円 335"/>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7" name="テキスト ボックス 336"/>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阪神・淡路大震災の復興事業に伴う償還が大きく影響しており、引き続き計画的な地方債の発行（合併特例事業債の有効活用等）と効率的な繰上償還を実施し、公債費負担の軽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66040</xdr:rowOff>
    </xdr:to>
    <xdr:cxnSp macro="">
      <xdr:nvCxnSpPr>
        <xdr:cNvPr id="369" name="直線コネクタ 368"/>
        <xdr:cNvCxnSpPr/>
      </xdr:nvCxnSpPr>
      <xdr:spPr>
        <a:xfrm flipV="1">
          <a:off x="3987800" y="129190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66040</xdr:rowOff>
    </xdr:to>
    <xdr:cxnSp macro="">
      <xdr:nvCxnSpPr>
        <xdr:cNvPr id="372" name="直線コネクタ 371"/>
        <xdr:cNvCxnSpPr/>
      </xdr:nvCxnSpPr>
      <xdr:spPr>
        <a:xfrm>
          <a:off x="3098800" y="12913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75565</xdr:rowOff>
    </xdr:to>
    <xdr:cxnSp macro="">
      <xdr:nvCxnSpPr>
        <xdr:cNvPr id="375" name="直線コネクタ 374"/>
        <xdr:cNvCxnSpPr/>
      </xdr:nvCxnSpPr>
      <xdr:spPr>
        <a:xfrm flipV="1">
          <a:off x="2209800" y="12913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75565</xdr:rowOff>
    </xdr:to>
    <xdr:cxnSp macro="">
      <xdr:nvCxnSpPr>
        <xdr:cNvPr id="378" name="直線コネクタ 377"/>
        <xdr:cNvCxnSpPr/>
      </xdr:nvCxnSpPr>
      <xdr:spPr>
        <a:xfrm>
          <a:off x="1320800" y="12928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8" name="楕円 387"/>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9"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90" name="楕円 389"/>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91" name="テキスト ボックス 390"/>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2" name="楕円 391"/>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90188</xdr:rowOff>
    </xdr:from>
    <xdr:ext cx="762000" cy="259045"/>
    <xdr:sp macro="" textlink="">
      <xdr:nvSpPr>
        <xdr:cNvPr id="393" name="テキスト ボックス 392"/>
        <xdr:cNvSpPr txBox="1"/>
      </xdr:nvSpPr>
      <xdr:spPr>
        <a:xfrm>
          <a:off x="2717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4" name="楕円 393"/>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111141</xdr:rowOff>
    </xdr:from>
    <xdr:ext cx="762000" cy="259045"/>
    <xdr:sp macro="" textlink="">
      <xdr:nvSpPr>
        <xdr:cNvPr id="395" name="テキスト ボックス 394"/>
        <xdr:cNvSpPr txBox="1"/>
      </xdr:nvSpPr>
      <xdr:spPr>
        <a:xfrm>
          <a:off x="1828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6" name="楕円 395"/>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7" name="テキスト ボックス 396"/>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おり、これは阪神・淡路大震災に係る復興事業や合併以前のまちづくり事業の償還額等、普通交付税額が類似団体と比較して多額であり、分母となる経常一般財源が大きいことが要因である。引き続き「新行財政改革推進方策」等に基づき、更なる経常経費の削減に努め、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117856</xdr:rowOff>
    </xdr:to>
    <xdr:cxnSp macro="">
      <xdr:nvCxnSpPr>
        <xdr:cNvPr id="428" name="直線コネクタ 427"/>
        <xdr:cNvCxnSpPr/>
      </xdr:nvCxnSpPr>
      <xdr:spPr>
        <a:xfrm>
          <a:off x="15671800" y="130429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12700</xdr:rowOff>
    </xdr:to>
    <xdr:cxnSp macro="">
      <xdr:nvCxnSpPr>
        <xdr:cNvPr id="431" name="直線コネクタ 430"/>
        <xdr:cNvCxnSpPr/>
      </xdr:nvCxnSpPr>
      <xdr:spPr>
        <a:xfrm>
          <a:off x="14782800" y="129103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170435</xdr:rowOff>
    </xdr:to>
    <xdr:cxnSp macro="">
      <xdr:nvCxnSpPr>
        <xdr:cNvPr id="434" name="直線コネクタ 433"/>
        <xdr:cNvCxnSpPr/>
      </xdr:nvCxnSpPr>
      <xdr:spPr>
        <a:xfrm flipV="1">
          <a:off x="13893800" y="12910312"/>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170435</xdr:rowOff>
    </xdr:to>
    <xdr:cxnSp macro="">
      <xdr:nvCxnSpPr>
        <xdr:cNvPr id="437" name="直線コネクタ 436"/>
        <xdr:cNvCxnSpPr/>
      </xdr:nvCxnSpPr>
      <xdr:spPr>
        <a:xfrm>
          <a:off x="13004800" y="129743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7" name="楕円 446"/>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8" name="公債費以外該当値テキスト"/>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9" name="楕円 448"/>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0" name="テキスト ボックス 449"/>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1" name="楕円 450"/>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2" name="テキスト ボックス 451"/>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3" name="楕円 452"/>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4" name="テキスト ボックス 453"/>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5" name="楕円 454"/>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6" name="テキスト ボックス 455"/>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45009</xdr:rowOff>
    </xdr:from>
    <xdr:to>
      <xdr:col>29</xdr:col>
      <xdr:colOff>127000</xdr:colOff>
      <xdr:row>17</xdr:row>
      <xdr:rowOff>101125</xdr:rowOff>
    </xdr:to>
    <xdr:cxnSp macro="">
      <xdr:nvCxnSpPr>
        <xdr:cNvPr id="52" name="直線コネクタ 51"/>
        <xdr:cNvCxnSpPr/>
      </xdr:nvCxnSpPr>
      <xdr:spPr bwMode="auto">
        <a:xfrm flipV="1">
          <a:off x="5003800" y="3007284"/>
          <a:ext cx="647700" cy="5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100493</xdr:rowOff>
    </xdr:from>
    <xdr:to>
      <xdr:col>26</xdr:col>
      <xdr:colOff>50800</xdr:colOff>
      <xdr:row>17</xdr:row>
      <xdr:rowOff>101125</xdr:rowOff>
    </xdr:to>
    <xdr:cxnSp macro="">
      <xdr:nvCxnSpPr>
        <xdr:cNvPr id="55" name="直線コネクタ 54"/>
        <xdr:cNvCxnSpPr/>
      </xdr:nvCxnSpPr>
      <xdr:spPr bwMode="auto">
        <a:xfrm>
          <a:off x="4305300" y="3062768"/>
          <a:ext cx="698500" cy="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100493</xdr:rowOff>
    </xdr:from>
    <xdr:to>
      <xdr:col>22</xdr:col>
      <xdr:colOff>114300</xdr:colOff>
      <xdr:row>17</xdr:row>
      <xdr:rowOff>139878</xdr:rowOff>
    </xdr:to>
    <xdr:cxnSp macro="">
      <xdr:nvCxnSpPr>
        <xdr:cNvPr id="58" name="直線コネクタ 57"/>
        <xdr:cNvCxnSpPr/>
      </xdr:nvCxnSpPr>
      <xdr:spPr bwMode="auto">
        <a:xfrm flipV="1">
          <a:off x="3606800" y="3062768"/>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139878</xdr:rowOff>
    </xdr:from>
    <xdr:to>
      <xdr:col>18</xdr:col>
      <xdr:colOff>177800</xdr:colOff>
      <xdr:row>18</xdr:row>
      <xdr:rowOff>45205</xdr:rowOff>
    </xdr:to>
    <xdr:cxnSp macro="">
      <xdr:nvCxnSpPr>
        <xdr:cNvPr id="61" name="直線コネクタ 60"/>
        <xdr:cNvCxnSpPr/>
      </xdr:nvCxnSpPr>
      <xdr:spPr bwMode="auto">
        <a:xfrm flipV="1">
          <a:off x="2908300" y="3102153"/>
          <a:ext cx="698500" cy="7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165659</xdr:rowOff>
    </xdr:from>
    <xdr:to>
      <xdr:col>29</xdr:col>
      <xdr:colOff>177800</xdr:colOff>
      <xdr:row>17</xdr:row>
      <xdr:rowOff>95809</xdr:rowOff>
    </xdr:to>
    <xdr:sp macro="" textlink="">
      <xdr:nvSpPr>
        <xdr:cNvPr id="71" name="楕円 70"/>
        <xdr:cNvSpPr/>
      </xdr:nvSpPr>
      <xdr:spPr bwMode="auto">
        <a:xfrm>
          <a:off x="5600700" y="295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137736</xdr:rowOff>
    </xdr:from>
    <xdr:ext cx="762000" cy="259045"/>
    <xdr:sp macro="" textlink="">
      <xdr:nvSpPr>
        <xdr:cNvPr id="72" name="人口1人当たり決算額の推移該当値テキスト130"/>
        <xdr:cNvSpPr txBox="1"/>
      </xdr:nvSpPr>
      <xdr:spPr>
        <a:xfrm>
          <a:off x="5740400" y="292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50325</xdr:rowOff>
    </xdr:from>
    <xdr:to>
      <xdr:col>26</xdr:col>
      <xdr:colOff>101600</xdr:colOff>
      <xdr:row>17</xdr:row>
      <xdr:rowOff>151925</xdr:rowOff>
    </xdr:to>
    <xdr:sp macro="" textlink="">
      <xdr:nvSpPr>
        <xdr:cNvPr id="73" name="楕円 72"/>
        <xdr:cNvSpPr/>
      </xdr:nvSpPr>
      <xdr:spPr bwMode="auto">
        <a:xfrm>
          <a:off x="4953000" y="301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136702</xdr:rowOff>
    </xdr:from>
    <xdr:ext cx="736600" cy="259045"/>
    <xdr:sp macro="" textlink="">
      <xdr:nvSpPr>
        <xdr:cNvPr id="74" name="テキスト ボックス 73"/>
        <xdr:cNvSpPr txBox="1"/>
      </xdr:nvSpPr>
      <xdr:spPr>
        <a:xfrm>
          <a:off x="4622800" y="309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49693</xdr:rowOff>
    </xdr:from>
    <xdr:to>
      <xdr:col>22</xdr:col>
      <xdr:colOff>165100</xdr:colOff>
      <xdr:row>17</xdr:row>
      <xdr:rowOff>151293</xdr:rowOff>
    </xdr:to>
    <xdr:sp macro="" textlink="">
      <xdr:nvSpPr>
        <xdr:cNvPr id="75" name="楕円 74"/>
        <xdr:cNvSpPr/>
      </xdr:nvSpPr>
      <xdr:spPr bwMode="auto">
        <a:xfrm>
          <a:off x="4254500" y="301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136070</xdr:rowOff>
    </xdr:from>
    <xdr:ext cx="762000" cy="259045"/>
    <xdr:sp macro="" textlink="">
      <xdr:nvSpPr>
        <xdr:cNvPr id="76" name="テキスト ボックス 75"/>
        <xdr:cNvSpPr txBox="1"/>
      </xdr:nvSpPr>
      <xdr:spPr>
        <a:xfrm>
          <a:off x="3924300" y="30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89078</xdr:rowOff>
    </xdr:from>
    <xdr:to>
      <xdr:col>19</xdr:col>
      <xdr:colOff>38100</xdr:colOff>
      <xdr:row>18</xdr:row>
      <xdr:rowOff>19228</xdr:rowOff>
    </xdr:to>
    <xdr:sp macro="" textlink="">
      <xdr:nvSpPr>
        <xdr:cNvPr id="77" name="楕円 76"/>
        <xdr:cNvSpPr/>
      </xdr:nvSpPr>
      <xdr:spPr bwMode="auto">
        <a:xfrm>
          <a:off x="35560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4005</xdr:rowOff>
    </xdr:from>
    <xdr:ext cx="762000" cy="259045"/>
    <xdr:sp macro="" textlink="">
      <xdr:nvSpPr>
        <xdr:cNvPr id="78" name="テキスト ボックス 77"/>
        <xdr:cNvSpPr txBox="1"/>
      </xdr:nvSpPr>
      <xdr:spPr>
        <a:xfrm>
          <a:off x="3225800" y="31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165855</xdr:rowOff>
    </xdr:from>
    <xdr:to>
      <xdr:col>15</xdr:col>
      <xdr:colOff>101600</xdr:colOff>
      <xdr:row>18</xdr:row>
      <xdr:rowOff>96005</xdr:rowOff>
    </xdr:to>
    <xdr:sp macro="" textlink="">
      <xdr:nvSpPr>
        <xdr:cNvPr id="79" name="楕円 78"/>
        <xdr:cNvSpPr/>
      </xdr:nvSpPr>
      <xdr:spPr bwMode="auto">
        <a:xfrm>
          <a:off x="2857500" y="312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80782</xdr:rowOff>
    </xdr:from>
    <xdr:ext cx="762000" cy="259045"/>
    <xdr:sp macro="" textlink="">
      <xdr:nvSpPr>
        <xdr:cNvPr id="80" name="テキスト ボックス 79"/>
        <xdr:cNvSpPr txBox="1"/>
      </xdr:nvSpPr>
      <xdr:spPr>
        <a:xfrm>
          <a:off x="2527300" y="32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341630</xdr:rowOff>
    </xdr:from>
    <xdr:to>
      <xdr:col>29</xdr:col>
      <xdr:colOff>127000</xdr:colOff>
      <xdr:row>38</xdr:row>
      <xdr:rowOff>5084</xdr:rowOff>
    </xdr:to>
    <xdr:cxnSp macro="">
      <xdr:nvCxnSpPr>
        <xdr:cNvPr id="116" name="直線コネクタ 115"/>
        <xdr:cNvCxnSpPr/>
      </xdr:nvCxnSpPr>
      <xdr:spPr bwMode="auto">
        <a:xfrm flipV="1">
          <a:off x="5003800" y="7466330"/>
          <a:ext cx="647700" cy="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326406</xdr:rowOff>
    </xdr:from>
    <xdr:ext cx="762000" cy="259045"/>
    <xdr:sp macro="" textlink="">
      <xdr:nvSpPr>
        <xdr:cNvPr id="117" name="人口1人当たり決算額の推移平均値テキスト445"/>
        <xdr:cNvSpPr txBox="1"/>
      </xdr:nvSpPr>
      <xdr:spPr>
        <a:xfrm>
          <a:off x="5740400" y="7451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5084</xdr:rowOff>
    </xdr:from>
    <xdr:to>
      <xdr:col>26</xdr:col>
      <xdr:colOff>50800</xdr:colOff>
      <xdr:row>38</xdr:row>
      <xdr:rowOff>13575</xdr:rowOff>
    </xdr:to>
    <xdr:cxnSp macro="">
      <xdr:nvCxnSpPr>
        <xdr:cNvPr id="119" name="直線コネクタ 118"/>
        <xdr:cNvCxnSpPr/>
      </xdr:nvCxnSpPr>
      <xdr:spPr bwMode="auto">
        <a:xfrm flipV="1">
          <a:off x="4305300" y="7472684"/>
          <a:ext cx="6985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338854</xdr:rowOff>
    </xdr:from>
    <xdr:to>
      <xdr:col>22</xdr:col>
      <xdr:colOff>114300</xdr:colOff>
      <xdr:row>38</xdr:row>
      <xdr:rowOff>13575</xdr:rowOff>
    </xdr:to>
    <xdr:cxnSp macro="">
      <xdr:nvCxnSpPr>
        <xdr:cNvPr id="122" name="直線コネクタ 121"/>
        <xdr:cNvCxnSpPr/>
      </xdr:nvCxnSpPr>
      <xdr:spPr bwMode="auto">
        <a:xfrm>
          <a:off x="3606800" y="7463554"/>
          <a:ext cx="6985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338854</xdr:rowOff>
    </xdr:from>
    <xdr:to>
      <xdr:col>18</xdr:col>
      <xdr:colOff>177800</xdr:colOff>
      <xdr:row>38</xdr:row>
      <xdr:rowOff>708</xdr:rowOff>
    </xdr:to>
    <xdr:cxnSp macro="">
      <xdr:nvCxnSpPr>
        <xdr:cNvPr id="125" name="直線コネクタ 124"/>
        <xdr:cNvCxnSpPr/>
      </xdr:nvCxnSpPr>
      <xdr:spPr bwMode="auto">
        <a:xfrm flipV="1">
          <a:off x="2908300" y="7463554"/>
          <a:ext cx="698500" cy="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290830</xdr:rowOff>
    </xdr:from>
    <xdr:to>
      <xdr:col>29</xdr:col>
      <xdr:colOff>177800</xdr:colOff>
      <xdr:row>38</xdr:row>
      <xdr:rowOff>49530</xdr:rowOff>
    </xdr:to>
    <xdr:sp macro="" textlink="">
      <xdr:nvSpPr>
        <xdr:cNvPr id="135" name="楕円 134"/>
        <xdr:cNvSpPr/>
      </xdr:nvSpPr>
      <xdr:spPr bwMode="auto">
        <a:xfrm>
          <a:off x="5600700" y="741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135907</xdr:rowOff>
    </xdr:from>
    <xdr:ext cx="762000" cy="259045"/>
    <xdr:sp macro="" textlink="">
      <xdr:nvSpPr>
        <xdr:cNvPr id="136" name="人口1人当たり決算額の推移該当値テキスト445"/>
        <xdr:cNvSpPr txBox="1"/>
      </xdr:nvSpPr>
      <xdr:spPr>
        <a:xfrm>
          <a:off x="5740400" y="72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297184</xdr:rowOff>
    </xdr:from>
    <xdr:to>
      <xdr:col>26</xdr:col>
      <xdr:colOff>101600</xdr:colOff>
      <xdr:row>38</xdr:row>
      <xdr:rowOff>55884</xdr:rowOff>
    </xdr:to>
    <xdr:sp macro="" textlink="">
      <xdr:nvSpPr>
        <xdr:cNvPr id="137" name="楕円 136"/>
        <xdr:cNvSpPr/>
      </xdr:nvSpPr>
      <xdr:spPr bwMode="auto">
        <a:xfrm>
          <a:off x="4953000" y="742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66061</xdr:rowOff>
    </xdr:from>
    <xdr:ext cx="736600" cy="259045"/>
    <xdr:sp macro="" textlink="">
      <xdr:nvSpPr>
        <xdr:cNvPr id="138" name="テキスト ボックス 137"/>
        <xdr:cNvSpPr txBox="1"/>
      </xdr:nvSpPr>
      <xdr:spPr>
        <a:xfrm>
          <a:off x="4622800" y="719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305675</xdr:rowOff>
    </xdr:from>
    <xdr:to>
      <xdr:col>22</xdr:col>
      <xdr:colOff>165100</xdr:colOff>
      <xdr:row>38</xdr:row>
      <xdr:rowOff>64375</xdr:rowOff>
    </xdr:to>
    <xdr:sp macro="" textlink="">
      <xdr:nvSpPr>
        <xdr:cNvPr id="139" name="楕円 138"/>
        <xdr:cNvSpPr/>
      </xdr:nvSpPr>
      <xdr:spPr bwMode="auto">
        <a:xfrm>
          <a:off x="4254500" y="743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74552</xdr:rowOff>
    </xdr:from>
    <xdr:ext cx="762000" cy="259045"/>
    <xdr:sp macro="" textlink="">
      <xdr:nvSpPr>
        <xdr:cNvPr id="140" name="テキスト ボックス 139"/>
        <xdr:cNvSpPr txBox="1"/>
      </xdr:nvSpPr>
      <xdr:spPr>
        <a:xfrm>
          <a:off x="3924300" y="719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288054</xdr:rowOff>
    </xdr:from>
    <xdr:to>
      <xdr:col>19</xdr:col>
      <xdr:colOff>38100</xdr:colOff>
      <xdr:row>38</xdr:row>
      <xdr:rowOff>46754</xdr:rowOff>
    </xdr:to>
    <xdr:sp macro="" textlink="">
      <xdr:nvSpPr>
        <xdr:cNvPr id="141" name="楕円 140"/>
        <xdr:cNvSpPr/>
      </xdr:nvSpPr>
      <xdr:spPr bwMode="auto">
        <a:xfrm>
          <a:off x="3556000" y="741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56931</xdr:rowOff>
    </xdr:from>
    <xdr:ext cx="762000" cy="259045"/>
    <xdr:sp macro="" textlink="">
      <xdr:nvSpPr>
        <xdr:cNvPr id="142" name="テキスト ボックス 141"/>
        <xdr:cNvSpPr txBox="1"/>
      </xdr:nvSpPr>
      <xdr:spPr>
        <a:xfrm>
          <a:off x="3225800" y="718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292808</xdr:rowOff>
    </xdr:from>
    <xdr:to>
      <xdr:col>15</xdr:col>
      <xdr:colOff>101600</xdr:colOff>
      <xdr:row>38</xdr:row>
      <xdr:rowOff>51508</xdr:rowOff>
    </xdr:to>
    <xdr:sp macro="" textlink="">
      <xdr:nvSpPr>
        <xdr:cNvPr id="143" name="楕円 142"/>
        <xdr:cNvSpPr/>
      </xdr:nvSpPr>
      <xdr:spPr bwMode="auto">
        <a:xfrm>
          <a:off x="2857500" y="741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61685</xdr:rowOff>
    </xdr:from>
    <xdr:ext cx="762000" cy="259045"/>
    <xdr:sp macro="" textlink="">
      <xdr:nvSpPr>
        <xdr:cNvPr id="144" name="テキスト ボックス 143"/>
        <xdr:cNvSpPr txBox="1"/>
      </xdr:nvSpPr>
      <xdr:spPr>
        <a:xfrm>
          <a:off x="2527300" y="718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41,969
41,272
184.24
38,247,389
37,918,749
254,912
16,324,428
35,290,581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84139</xdr:rowOff>
    </xdr:from>
    <xdr:to>
      <xdr:col>24</xdr:col>
      <xdr:colOff>63500</xdr:colOff>
      <xdr:row>36</xdr:row>
      <xdr:rowOff>122141</xdr:rowOff>
    </xdr:to>
    <xdr:cxnSp macro="">
      <xdr:nvCxnSpPr>
        <xdr:cNvPr id="63" name="直線コネクタ 62"/>
        <xdr:cNvCxnSpPr/>
      </xdr:nvCxnSpPr>
      <xdr:spPr>
        <a:xfrm flipV="1">
          <a:off x="3797300" y="6256339"/>
          <a:ext cx="838200" cy="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110864</xdr:rowOff>
    </xdr:from>
    <xdr:to>
      <xdr:col>19</xdr:col>
      <xdr:colOff>177800</xdr:colOff>
      <xdr:row>36</xdr:row>
      <xdr:rowOff>122141</xdr:rowOff>
    </xdr:to>
    <xdr:cxnSp macro="">
      <xdr:nvCxnSpPr>
        <xdr:cNvPr id="66" name="直線コネクタ 65"/>
        <xdr:cNvCxnSpPr/>
      </xdr:nvCxnSpPr>
      <xdr:spPr>
        <a:xfrm>
          <a:off x="2908300" y="6283064"/>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110864</xdr:rowOff>
    </xdr:from>
    <xdr:to>
      <xdr:col>15</xdr:col>
      <xdr:colOff>50800</xdr:colOff>
      <xdr:row>36</xdr:row>
      <xdr:rowOff>150063</xdr:rowOff>
    </xdr:to>
    <xdr:cxnSp macro="">
      <xdr:nvCxnSpPr>
        <xdr:cNvPr id="69" name="直線コネクタ 68"/>
        <xdr:cNvCxnSpPr/>
      </xdr:nvCxnSpPr>
      <xdr:spPr>
        <a:xfrm flipV="1">
          <a:off x="2019300" y="6283064"/>
          <a:ext cx="8890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150063</xdr:rowOff>
    </xdr:from>
    <xdr:to>
      <xdr:col>10</xdr:col>
      <xdr:colOff>114300</xdr:colOff>
      <xdr:row>38</xdr:row>
      <xdr:rowOff>83584</xdr:rowOff>
    </xdr:to>
    <xdr:cxnSp macro="">
      <xdr:nvCxnSpPr>
        <xdr:cNvPr id="72" name="直線コネクタ 71"/>
        <xdr:cNvCxnSpPr/>
      </xdr:nvCxnSpPr>
      <xdr:spPr>
        <a:xfrm flipV="1">
          <a:off x="1130300" y="6322263"/>
          <a:ext cx="889000" cy="27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33339</xdr:rowOff>
    </xdr:from>
    <xdr:to>
      <xdr:col>24</xdr:col>
      <xdr:colOff>114300</xdr:colOff>
      <xdr:row>36</xdr:row>
      <xdr:rowOff>134939</xdr:rowOff>
    </xdr:to>
    <xdr:sp macro="" textlink="">
      <xdr:nvSpPr>
        <xdr:cNvPr id="82" name="楕円 81"/>
        <xdr:cNvSpPr/>
      </xdr:nvSpPr>
      <xdr:spPr>
        <a:xfrm>
          <a:off x="4584700" y="62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56216</xdr:rowOff>
    </xdr:from>
    <xdr:ext cx="599010" cy="259045"/>
    <xdr:sp macro="" textlink="">
      <xdr:nvSpPr>
        <xdr:cNvPr id="83" name="人件費該当値テキスト"/>
        <xdr:cNvSpPr txBox="1"/>
      </xdr:nvSpPr>
      <xdr:spPr>
        <a:xfrm>
          <a:off x="4686300" y="605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71341</xdr:rowOff>
    </xdr:from>
    <xdr:to>
      <xdr:col>20</xdr:col>
      <xdr:colOff>38100</xdr:colOff>
      <xdr:row>37</xdr:row>
      <xdr:rowOff>1491</xdr:rowOff>
    </xdr:to>
    <xdr:sp macro="" textlink="">
      <xdr:nvSpPr>
        <xdr:cNvPr id="84" name="楕円 83"/>
        <xdr:cNvSpPr/>
      </xdr:nvSpPr>
      <xdr:spPr>
        <a:xfrm>
          <a:off x="3746500" y="62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164068</xdr:rowOff>
    </xdr:from>
    <xdr:ext cx="599010" cy="259045"/>
    <xdr:sp macro="" textlink="">
      <xdr:nvSpPr>
        <xdr:cNvPr id="85" name="テキスト ボックス 84"/>
        <xdr:cNvSpPr txBox="1"/>
      </xdr:nvSpPr>
      <xdr:spPr>
        <a:xfrm>
          <a:off x="3497795" y="63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60064</xdr:rowOff>
    </xdr:from>
    <xdr:to>
      <xdr:col>15</xdr:col>
      <xdr:colOff>101600</xdr:colOff>
      <xdr:row>36</xdr:row>
      <xdr:rowOff>161664</xdr:rowOff>
    </xdr:to>
    <xdr:sp macro="" textlink="">
      <xdr:nvSpPr>
        <xdr:cNvPr id="86" name="楕円 85"/>
        <xdr:cNvSpPr/>
      </xdr:nvSpPr>
      <xdr:spPr>
        <a:xfrm>
          <a:off x="2857500" y="62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6741</xdr:rowOff>
    </xdr:from>
    <xdr:ext cx="599010" cy="259045"/>
    <xdr:sp macro="" textlink="">
      <xdr:nvSpPr>
        <xdr:cNvPr id="87" name="テキスト ボックス 86"/>
        <xdr:cNvSpPr txBox="1"/>
      </xdr:nvSpPr>
      <xdr:spPr>
        <a:xfrm>
          <a:off x="2608795" y="60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99263</xdr:rowOff>
    </xdr:from>
    <xdr:to>
      <xdr:col>10</xdr:col>
      <xdr:colOff>165100</xdr:colOff>
      <xdr:row>37</xdr:row>
      <xdr:rowOff>29413</xdr:rowOff>
    </xdr:to>
    <xdr:sp macro="" textlink="">
      <xdr:nvSpPr>
        <xdr:cNvPr id="88" name="楕円 87"/>
        <xdr:cNvSpPr/>
      </xdr:nvSpPr>
      <xdr:spPr>
        <a:xfrm>
          <a:off x="1968500" y="62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45940</xdr:rowOff>
    </xdr:from>
    <xdr:ext cx="599010" cy="259045"/>
    <xdr:sp macro="" textlink="">
      <xdr:nvSpPr>
        <xdr:cNvPr id="89" name="テキスト ボックス 88"/>
        <xdr:cNvSpPr txBox="1"/>
      </xdr:nvSpPr>
      <xdr:spPr>
        <a:xfrm>
          <a:off x="1719795" y="60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32784</xdr:rowOff>
    </xdr:from>
    <xdr:to>
      <xdr:col>6</xdr:col>
      <xdr:colOff>38100</xdr:colOff>
      <xdr:row>38</xdr:row>
      <xdr:rowOff>134384</xdr:rowOff>
    </xdr:to>
    <xdr:sp macro="" textlink="">
      <xdr:nvSpPr>
        <xdr:cNvPr id="90" name="楕円 89"/>
        <xdr:cNvSpPr/>
      </xdr:nvSpPr>
      <xdr:spPr>
        <a:xfrm>
          <a:off x="1079500" y="65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125511</xdr:rowOff>
    </xdr:from>
    <xdr:ext cx="534377" cy="259045"/>
    <xdr:sp macro="" textlink="">
      <xdr:nvSpPr>
        <xdr:cNvPr id="91" name="テキスト ボックス 90"/>
        <xdr:cNvSpPr txBox="1"/>
      </xdr:nvSpPr>
      <xdr:spPr>
        <a:xfrm>
          <a:off x="863111" y="66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111323</xdr:rowOff>
    </xdr:from>
    <xdr:to>
      <xdr:col>24</xdr:col>
      <xdr:colOff>63500</xdr:colOff>
      <xdr:row>57</xdr:row>
      <xdr:rowOff>139437</xdr:rowOff>
    </xdr:to>
    <xdr:cxnSp macro="">
      <xdr:nvCxnSpPr>
        <xdr:cNvPr id="120" name="直線コネクタ 119"/>
        <xdr:cNvCxnSpPr/>
      </xdr:nvCxnSpPr>
      <xdr:spPr>
        <a:xfrm flipV="1">
          <a:off x="3797300" y="9883973"/>
          <a:ext cx="838200" cy="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139437</xdr:rowOff>
    </xdr:from>
    <xdr:to>
      <xdr:col>19</xdr:col>
      <xdr:colOff>177800</xdr:colOff>
      <xdr:row>58</xdr:row>
      <xdr:rowOff>8295</xdr:rowOff>
    </xdr:to>
    <xdr:cxnSp macro="">
      <xdr:nvCxnSpPr>
        <xdr:cNvPr id="123" name="直線コネクタ 122"/>
        <xdr:cNvCxnSpPr/>
      </xdr:nvCxnSpPr>
      <xdr:spPr>
        <a:xfrm flipV="1">
          <a:off x="2908300" y="9912087"/>
          <a:ext cx="889000" cy="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8295</xdr:rowOff>
    </xdr:from>
    <xdr:to>
      <xdr:col>15</xdr:col>
      <xdr:colOff>50800</xdr:colOff>
      <xdr:row>58</xdr:row>
      <xdr:rowOff>19765</xdr:rowOff>
    </xdr:to>
    <xdr:cxnSp macro="">
      <xdr:nvCxnSpPr>
        <xdr:cNvPr id="126" name="直線コネクタ 125"/>
        <xdr:cNvCxnSpPr/>
      </xdr:nvCxnSpPr>
      <xdr:spPr>
        <a:xfrm flipV="1">
          <a:off x="2019300" y="9952395"/>
          <a:ext cx="889000" cy="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5211</xdr:rowOff>
    </xdr:from>
    <xdr:to>
      <xdr:col>10</xdr:col>
      <xdr:colOff>114300</xdr:colOff>
      <xdr:row>58</xdr:row>
      <xdr:rowOff>19765</xdr:rowOff>
    </xdr:to>
    <xdr:cxnSp macro="">
      <xdr:nvCxnSpPr>
        <xdr:cNvPr id="129" name="直線コネクタ 128"/>
        <xdr:cNvCxnSpPr/>
      </xdr:nvCxnSpPr>
      <xdr:spPr>
        <a:xfrm>
          <a:off x="1130300" y="9949311"/>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60523</xdr:rowOff>
    </xdr:from>
    <xdr:to>
      <xdr:col>24</xdr:col>
      <xdr:colOff>114300</xdr:colOff>
      <xdr:row>57</xdr:row>
      <xdr:rowOff>162123</xdr:rowOff>
    </xdr:to>
    <xdr:sp macro="" textlink="">
      <xdr:nvSpPr>
        <xdr:cNvPr id="139" name="楕円 138"/>
        <xdr:cNvSpPr/>
      </xdr:nvSpPr>
      <xdr:spPr>
        <a:xfrm>
          <a:off x="4584700" y="98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83400</xdr:rowOff>
    </xdr:from>
    <xdr:ext cx="599010" cy="259045"/>
    <xdr:sp macro="" textlink="">
      <xdr:nvSpPr>
        <xdr:cNvPr id="140" name="物件費該当値テキスト"/>
        <xdr:cNvSpPr txBox="1"/>
      </xdr:nvSpPr>
      <xdr:spPr>
        <a:xfrm>
          <a:off x="4686300" y="96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88637</xdr:rowOff>
    </xdr:from>
    <xdr:to>
      <xdr:col>20</xdr:col>
      <xdr:colOff>38100</xdr:colOff>
      <xdr:row>58</xdr:row>
      <xdr:rowOff>18787</xdr:rowOff>
    </xdr:to>
    <xdr:sp macro="" textlink="">
      <xdr:nvSpPr>
        <xdr:cNvPr id="141" name="楕円 140"/>
        <xdr:cNvSpPr/>
      </xdr:nvSpPr>
      <xdr:spPr>
        <a:xfrm>
          <a:off x="3746500" y="98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35314</xdr:rowOff>
    </xdr:from>
    <xdr:ext cx="599010" cy="259045"/>
    <xdr:sp macro="" textlink="">
      <xdr:nvSpPr>
        <xdr:cNvPr id="142" name="テキスト ボックス 141"/>
        <xdr:cNvSpPr txBox="1"/>
      </xdr:nvSpPr>
      <xdr:spPr>
        <a:xfrm>
          <a:off x="3497795" y="963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128945</xdr:rowOff>
    </xdr:from>
    <xdr:to>
      <xdr:col>15</xdr:col>
      <xdr:colOff>101600</xdr:colOff>
      <xdr:row>58</xdr:row>
      <xdr:rowOff>59095</xdr:rowOff>
    </xdr:to>
    <xdr:sp macro="" textlink="">
      <xdr:nvSpPr>
        <xdr:cNvPr id="143" name="楕円 142"/>
        <xdr:cNvSpPr/>
      </xdr:nvSpPr>
      <xdr:spPr>
        <a:xfrm>
          <a:off x="2857500" y="99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75622</xdr:rowOff>
    </xdr:from>
    <xdr:ext cx="599010" cy="259045"/>
    <xdr:sp macro="" textlink="">
      <xdr:nvSpPr>
        <xdr:cNvPr id="144" name="テキスト ボックス 143"/>
        <xdr:cNvSpPr txBox="1"/>
      </xdr:nvSpPr>
      <xdr:spPr>
        <a:xfrm>
          <a:off x="2608795" y="967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140415</xdr:rowOff>
    </xdr:from>
    <xdr:to>
      <xdr:col>10</xdr:col>
      <xdr:colOff>165100</xdr:colOff>
      <xdr:row>58</xdr:row>
      <xdr:rowOff>70565</xdr:rowOff>
    </xdr:to>
    <xdr:sp macro="" textlink="">
      <xdr:nvSpPr>
        <xdr:cNvPr id="145" name="楕円 144"/>
        <xdr:cNvSpPr/>
      </xdr:nvSpPr>
      <xdr:spPr>
        <a:xfrm>
          <a:off x="1968500" y="99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87092</xdr:rowOff>
    </xdr:from>
    <xdr:ext cx="599010" cy="259045"/>
    <xdr:sp macro="" textlink="">
      <xdr:nvSpPr>
        <xdr:cNvPr id="146" name="テキスト ボックス 145"/>
        <xdr:cNvSpPr txBox="1"/>
      </xdr:nvSpPr>
      <xdr:spPr>
        <a:xfrm>
          <a:off x="1719795" y="96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125861</xdr:rowOff>
    </xdr:from>
    <xdr:to>
      <xdr:col>6</xdr:col>
      <xdr:colOff>38100</xdr:colOff>
      <xdr:row>58</xdr:row>
      <xdr:rowOff>56011</xdr:rowOff>
    </xdr:to>
    <xdr:sp macro="" textlink="">
      <xdr:nvSpPr>
        <xdr:cNvPr id="147" name="楕円 146"/>
        <xdr:cNvSpPr/>
      </xdr:nvSpPr>
      <xdr:spPr>
        <a:xfrm>
          <a:off x="1079500" y="9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72538</xdr:rowOff>
    </xdr:from>
    <xdr:ext cx="599010" cy="259045"/>
    <xdr:sp macro="" textlink="">
      <xdr:nvSpPr>
        <xdr:cNvPr id="148" name="テキスト ボックス 147"/>
        <xdr:cNvSpPr txBox="1"/>
      </xdr:nvSpPr>
      <xdr:spPr>
        <a:xfrm>
          <a:off x="830795" y="967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129184</xdr:rowOff>
    </xdr:from>
    <xdr:to>
      <xdr:col>24</xdr:col>
      <xdr:colOff>63500</xdr:colOff>
      <xdr:row>78</xdr:row>
      <xdr:rowOff>131032</xdr:rowOff>
    </xdr:to>
    <xdr:cxnSp macro="">
      <xdr:nvCxnSpPr>
        <xdr:cNvPr id="177" name="直線コネクタ 176"/>
        <xdr:cNvCxnSpPr/>
      </xdr:nvCxnSpPr>
      <xdr:spPr>
        <a:xfrm flipV="1">
          <a:off x="3797300" y="13502284"/>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131032</xdr:rowOff>
    </xdr:from>
    <xdr:to>
      <xdr:col>19</xdr:col>
      <xdr:colOff>177800</xdr:colOff>
      <xdr:row>78</xdr:row>
      <xdr:rowOff>131090</xdr:rowOff>
    </xdr:to>
    <xdr:cxnSp macro="">
      <xdr:nvCxnSpPr>
        <xdr:cNvPr id="180" name="直線コネクタ 179"/>
        <xdr:cNvCxnSpPr/>
      </xdr:nvCxnSpPr>
      <xdr:spPr>
        <a:xfrm flipV="1">
          <a:off x="2908300" y="13504132"/>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131090</xdr:rowOff>
    </xdr:from>
    <xdr:to>
      <xdr:col>15</xdr:col>
      <xdr:colOff>50800</xdr:colOff>
      <xdr:row>78</xdr:row>
      <xdr:rowOff>135013</xdr:rowOff>
    </xdr:to>
    <xdr:cxnSp macro="">
      <xdr:nvCxnSpPr>
        <xdr:cNvPr id="183" name="直線コネクタ 182"/>
        <xdr:cNvCxnSpPr/>
      </xdr:nvCxnSpPr>
      <xdr:spPr>
        <a:xfrm flipV="1">
          <a:off x="2019300" y="13504190"/>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135013</xdr:rowOff>
    </xdr:from>
    <xdr:to>
      <xdr:col>10</xdr:col>
      <xdr:colOff>114300</xdr:colOff>
      <xdr:row>78</xdr:row>
      <xdr:rowOff>137261</xdr:rowOff>
    </xdr:to>
    <xdr:cxnSp macro="">
      <xdr:nvCxnSpPr>
        <xdr:cNvPr id="186" name="直線コネクタ 185"/>
        <xdr:cNvCxnSpPr/>
      </xdr:nvCxnSpPr>
      <xdr:spPr>
        <a:xfrm flipV="1">
          <a:off x="1130300" y="1350811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78384</xdr:rowOff>
    </xdr:from>
    <xdr:to>
      <xdr:col>24</xdr:col>
      <xdr:colOff>114300</xdr:colOff>
      <xdr:row>79</xdr:row>
      <xdr:rowOff>8534</xdr:rowOff>
    </xdr:to>
    <xdr:sp macro="" textlink="">
      <xdr:nvSpPr>
        <xdr:cNvPr id="196" name="楕円 195"/>
        <xdr:cNvSpPr/>
      </xdr:nvSpPr>
      <xdr:spPr>
        <a:xfrm>
          <a:off x="45847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164761</xdr:rowOff>
    </xdr:from>
    <xdr:ext cx="469744" cy="259045"/>
    <xdr:sp macro="" textlink="">
      <xdr:nvSpPr>
        <xdr:cNvPr id="197" name="維持補修費該当値テキスト"/>
        <xdr:cNvSpPr txBox="1"/>
      </xdr:nvSpPr>
      <xdr:spPr>
        <a:xfrm>
          <a:off x="4686300" y="1336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80232</xdr:rowOff>
    </xdr:from>
    <xdr:to>
      <xdr:col>20</xdr:col>
      <xdr:colOff>38100</xdr:colOff>
      <xdr:row>79</xdr:row>
      <xdr:rowOff>10382</xdr:rowOff>
    </xdr:to>
    <xdr:sp macro="" textlink="">
      <xdr:nvSpPr>
        <xdr:cNvPr id="198" name="楕円 197"/>
        <xdr:cNvSpPr/>
      </xdr:nvSpPr>
      <xdr:spPr>
        <a:xfrm>
          <a:off x="3746500" y="134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1509</xdr:rowOff>
    </xdr:from>
    <xdr:ext cx="469744" cy="259045"/>
    <xdr:sp macro="" textlink="">
      <xdr:nvSpPr>
        <xdr:cNvPr id="199" name="テキスト ボックス 198"/>
        <xdr:cNvSpPr txBox="1"/>
      </xdr:nvSpPr>
      <xdr:spPr>
        <a:xfrm>
          <a:off x="3562428" y="1354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80290</xdr:rowOff>
    </xdr:from>
    <xdr:to>
      <xdr:col>15</xdr:col>
      <xdr:colOff>101600</xdr:colOff>
      <xdr:row>79</xdr:row>
      <xdr:rowOff>10440</xdr:rowOff>
    </xdr:to>
    <xdr:sp macro="" textlink="">
      <xdr:nvSpPr>
        <xdr:cNvPr id="200" name="楕円 199"/>
        <xdr:cNvSpPr/>
      </xdr:nvSpPr>
      <xdr:spPr>
        <a:xfrm>
          <a:off x="2857500" y="134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1567</xdr:rowOff>
    </xdr:from>
    <xdr:ext cx="469744" cy="259045"/>
    <xdr:sp macro="" textlink="">
      <xdr:nvSpPr>
        <xdr:cNvPr id="201" name="テキスト ボックス 200"/>
        <xdr:cNvSpPr txBox="1"/>
      </xdr:nvSpPr>
      <xdr:spPr>
        <a:xfrm>
          <a:off x="2673428" y="135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84213</xdr:rowOff>
    </xdr:from>
    <xdr:to>
      <xdr:col>10</xdr:col>
      <xdr:colOff>165100</xdr:colOff>
      <xdr:row>79</xdr:row>
      <xdr:rowOff>14363</xdr:rowOff>
    </xdr:to>
    <xdr:sp macro="" textlink="">
      <xdr:nvSpPr>
        <xdr:cNvPr id="202" name="楕円 201"/>
        <xdr:cNvSpPr/>
      </xdr:nvSpPr>
      <xdr:spPr>
        <a:xfrm>
          <a:off x="1968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5490</xdr:rowOff>
    </xdr:from>
    <xdr:ext cx="469744" cy="259045"/>
    <xdr:sp macro="" textlink="">
      <xdr:nvSpPr>
        <xdr:cNvPr id="203" name="テキスト ボックス 202"/>
        <xdr:cNvSpPr txBox="1"/>
      </xdr:nvSpPr>
      <xdr:spPr>
        <a:xfrm>
          <a:off x="1784428" y="135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86461</xdr:rowOff>
    </xdr:from>
    <xdr:to>
      <xdr:col>6</xdr:col>
      <xdr:colOff>38100</xdr:colOff>
      <xdr:row>79</xdr:row>
      <xdr:rowOff>16611</xdr:rowOff>
    </xdr:to>
    <xdr:sp macro="" textlink="">
      <xdr:nvSpPr>
        <xdr:cNvPr id="204" name="楕円 203"/>
        <xdr:cNvSpPr/>
      </xdr:nvSpPr>
      <xdr:spPr>
        <a:xfrm>
          <a:off x="1079500" y="134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7738</xdr:rowOff>
    </xdr:from>
    <xdr:ext cx="469744" cy="259045"/>
    <xdr:sp macro="" textlink="">
      <xdr:nvSpPr>
        <xdr:cNvPr id="205" name="テキスト ボックス 204"/>
        <xdr:cNvSpPr txBox="1"/>
      </xdr:nvSpPr>
      <xdr:spPr>
        <a:xfrm>
          <a:off x="895428" y="135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18138</xdr:rowOff>
    </xdr:from>
    <xdr:to>
      <xdr:col>24</xdr:col>
      <xdr:colOff>63500</xdr:colOff>
      <xdr:row>97</xdr:row>
      <xdr:rowOff>86719</xdr:rowOff>
    </xdr:to>
    <xdr:cxnSp macro="">
      <xdr:nvCxnSpPr>
        <xdr:cNvPr id="235" name="直線コネクタ 234"/>
        <xdr:cNvCxnSpPr/>
      </xdr:nvCxnSpPr>
      <xdr:spPr>
        <a:xfrm flipV="1">
          <a:off x="3797300" y="166487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143258</xdr:rowOff>
    </xdr:from>
    <xdr:to>
      <xdr:col>19</xdr:col>
      <xdr:colOff>177800</xdr:colOff>
      <xdr:row>97</xdr:row>
      <xdr:rowOff>86719</xdr:rowOff>
    </xdr:to>
    <xdr:cxnSp macro="">
      <xdr:nvCxnSpPr>
        <xdr:cNvPr id="238" name="直線コネクタ 237"/>
        <xdr:cNvCxnSpPr/>
      </xdr:nvCxnSpPr>
      <xdr:spPr>
        <a:xfrm>
          <a:off x="2908300" y="16602458"/>
          <a:ext cx="889000" cy="1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143258</xdr:rowOff>
    </xdr:from>
    <xdr:to>
      <xdr:col>15</xdr:col>
      <xdr:colOff>50800</xdr:colOff>
      <xdr:row>98</xdr:row>
      <xdr:rowOff>24158</xdr:rowOff>
    </xdr:to>
    <xdr:cxnSp macro="">
      <xdr:nvCxnSpPr>
        <xdr:cNvPr id="241" name="直線コネクタ 240"/>
        <xdr:cNvCxnSpPr/>
      </xdr:nvCxnSpPr>
      <xdr:spPr>
        <a:xfrm flipV="1">
          <a:off x="2019300" y="16602458"/>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24158</xdr:rowOff>
    </xdr:from>
    <xdr:to>
      <xdr:col>10</xdr:col>
      <xdr:colOff>114300</xdr:colOff>
      <xdr:row>98</xdr:row>
      <xdr:rowOff>35215</xdr:rowOff>
    </xdr:to>
    <xdr:cxnSp macro="">
      <xdr:nvCxnSpPr>
        <xdr:cNvPr id="244" name="直線コネクタ 243"/>
        <xdr:cNvCxnSpPr/>
      </xdr:nvCxnSpPr>
      <xdr:spPr>
        <a:xfrm flipV="1">
          <a:off x="1130300" y="16826258"/>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138788</xdr:rowOff>
    </xdr:from>
    <xdr:to>
      <xdr:col>24</xdr:col>
      <xdr:colOff>114300</xdr:colOff>
      <xdr:row>97</xdr:row>
      <xdr:rowOff>68938</xdr:rowOff>
    </xdr:to>
    <xdr:sp macro="" textlink="">
      <xdr:nvSpPr>
        <xdr:cNvPr id="254" name="楕円 253"/>
        <xdr:cNvSpPr/>
      </xdr:nvSpPr>
      <xdr:spPr>
        <a:xfrm>
          <a:off x="4584700" y="1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117215</xdr:rowOff>
    </xdr:from>
    <xdr:ext cx="534377" cy="259045"/>
    <xdr:sp macro="" textlink="">
      <xdr:nvSpPr>
        <xdr:cNvPr id="255" name="扶助費該当値テキスト"/>
        <xdr:cNvSpPr txBox="1"/>
      </xdr:nvSpPr>
      <xdr:spPr>
        <a:xfrm>
          <a:off x="4686300" y="165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35919</xdr:rowOff>
    </xdr:from>
    <xdr:to>
      <xdr:col>20</xdr:col>
      <xdr:colOff>38100</xdr:colOff>
      <xdr:row>97</xdr:row>
      <xdr:rowOff>137519</xdr:rowOff>
    </xdr:to>
    <xdr:sp macro="" textlink="">
      <xdr:nvSpPr>
        <xdr:cNvPr id="256" name="楕円 255"/>
        <xdr:cNvSpPr/>
      </xdr:nvSpPr>
      <xdr:spPr>
        <a:xfrm>
          <a:off x="3746500" y="166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128646</xdr:rowOff>
    </xdr:from>
    <xdr:ext cx="534377" cy="259045"/>
    <xdr:sp macro="" textlink="">
      <xdr:nvSpPr>
        <xdr:cNvPr id="257" name="テキスト ボックス 256"/>
        <xdr:cNvSpPr txBox="1"/>
      </xdr:nvSpPr>
      <xdr:spPr>
        <a:xfrm>
          <a:off x="3530111" y="1675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92458</xdr:rowOff>
    </xdr:from>
    <xdr:to>
      <xdr:col>15</xdr:col>
      <xdr:colOff>101600</xdr:colOff>
      <xdr:row>97</xdr:row>
      <xdr:rowOff>22608</xdr:rowOff>
    </xdr:to>
    <xdr:sp macro="" textlink="">
      <xdr:nvSpPr>
        <xdr:cNvPr id="258" name="楕円 257"/>
        <xdr:cNvSpPr/>
      </xdr:nvSpPr>
      <xdr:spPr>
        <a:xfrm>
          <a:off x="2857500" y="165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13735</xdr:rowOff>
    </xdr:from>
    <xdr:ext cx="599010" cy="259045"/>
    <xdr:sp macro="" textlink="">
      <xdr:nvSpPr>
        <xdr:cNvPr id="259" name="テキスト ボックス 258"/>
        <xdr:cNvSpPr txBox="1"/>
      </xdr:nvSpPr>
      <xdr:spPr>
        <a:xfrm>
          <a:off x="2608795" y="1664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144808</xdr:rowOff>
    </xdr:from>
    <xdr:to>
      <xdr:col>10</xdr:col>
      <xdr:colOff>165100</xdr:colOff>
      <xdr:row>98</xdr:row>
      <xdr:rowOff>74958</xdr:rowOff>
    </xdr:to>
    <xdr:sp macro="" textlink="">
      <xdr:nvSpPr>
        <xdr:cNvPr id="260" name="楕円 259"/>
        <xdr:cNvSpPr/>
      </xdr:nvSpPr>
      <xdr:spPr>
        <a:xfrm>
          <a:off x="1968500" y="167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66085</xdr:rowOff>
    </xdr:from>
    <xdr:ext cx="534377" cy="259045"/>
    <xdr:sp macro="" textlink="">
      <xdr:nvSpPr>
        <xdr:cNvPr id="261" name="テキスト ボックス 260"/>
        <xdr:cNvSpPr txBox="1"/>
      </xdr:nvSpPr>
      <xdr:spPr>
        <a:xfrm>
          <a:off x="1752111" y="168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155865</xdr:rowOff>
    </xdr:from>
    <xdr:to>
      <xdr:col>6</xdr:col>
      <xdr:colOff>38100</xdr:colOff>
      <xdr:row>98</xdr:row>
      <xdr:rowOff>86015</xdr:rowOff>
    </xdr:to>
    <xdr:sp macro="" textlink="">
      <xdr:nvSpPr>
        <xdr:cNvPr id="262" name="楕円 261"/>
        <xdr:cNvSpPr/>
      </xdr:nvSpPr>
      <xdr:spPr>
        <a:xfrm>
          <a:off x="1079500" y="167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77142</xdr:rowOff>
    </xdr:from>
    <xdr:ext cx="534377" cy="259045"/>
    <xdr:sp macro="" textlink="">
      <xdr:nvSpPr>
        <xdr:cNvPr id="263" name="テキスト ボックス 262"/>
        <xdr:cNvSpPr txBox="1"/>
      </xdr:nvSpPr>
      <xdr:spPr>
        <a:xfrm>
          <a:off x="863111" y="168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70727</xdr:rowOff>
    </xdr:from>
    <xdr:to>
      <xdr:col>55</xdr:col>
      <xdr:colOff>0</xdr:colOff>
      <xdr:row>36</xdr:row>
      <xdr:rowOff>101474</xdr:rowOff>
    </xdr:to>
    <xdr:cxnSp macro="">
      <xdr:nvCxnSpPr>
        <xdr:cNvPr id="292" name="直線コネクタ 291"/>
        <xdr:cNvCxnSpPr/>
      </xdr:nvCxnSpPr>
      <xdr:spPr>
        <a:xfrm>
          <a:off x="9639300" y="6242927"/>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70727</xdr:rowOff>
    </xdr:from>
    <xdr:to>
      <xdr:col>50</xdr:col>
      <xdr:colOff>114300</xdr:colOff>
      <xdr:row>36</xdr:row>
      <xdr:rowOff>106507</xdr:rowOff>
    </xdr:to>
    <xdr:cxnSp macro="">
      <xdr:nvCxnSpPr>
        <xdr:cNvPr id="295" name="直線コネクタ 294"/>
        <xdr:cNvCxnSpPr/>
      </xdr:nvCxnSpPr>
      <xdr:spPr>
        <a:xfrm flipV="1">
          <a:off x="8750300" y="6242927"/>
          <a:ext cx="889000" cy="3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42137</xdr:rowOff>
    </xdr:from>
    <xdr:to>
      <xdr:col>45</xdr:col>
      <xdr:colOff>177800</xdr:colOff>
      <xdr:row>36</xdr:row>
      <xdr:rowOff>106507</xdr:rowOff>
    </xdr:to>
    <xdr:cxnSp macro="">
      <xdr:nvCxnSpPr>
        <xdr:cNvPr id="298" name="直線コネクタ 297"/>
        <xdr:cNvCxnSpPr/>
      </xdr:nvCxnSpPr>
      <xdr:spPr>
        <a:xfrm>
          <a:off x="7861300" y="5871437"/>
          <a:ext cx="889000" cy="4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42137</xdr:rowOff>
    </xdr:from>
    <xdr:to>
      <xdr:col>41</xdr:col>
      <xdr:colOff>50800</xdr:colOff>
      <xdr:row>36</xdr:row>
      <xdr:rowOff>139494</xdr:rowOff>
    </xdr:to>
    <xdr:cxnSp macro="">
      <xdr:nvCxnSpPr>
        <xdr:cNvPr id="301" name="直線コネクタ 300"/>
        <xdr:cNvCxnSpPr/>
      </xdr:nvCxnSpPr>
      <xdr:spPr>
        <a:xfrm flipV="1">
          <a:off x="6972300" y="5871437"/>
          <a:ext cx="889000" cy="44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50674</xdr:rowOff>
    </xdr:from>
    <xdr:to>
      <xdr:col>55</xdr:col>
      <xdr:colOff>50800</xdr:colOff>
      <xdr:row>36</xdr:row>
      <xdr:rowOff>152274</xdr:rowOff>
    </xdr:to>
    <xdr:sp macro="" textlink="">
      <xdr:nvSpPr>
        <xdr:cNvPr id="311" name="楕円 310"/>
        <xdr:cNvSpPr/>
      </xdr:nvSpPr>
      <xdr:spPr>
        <a:xfrm>
          <a:off x="10426700" y="622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73551</xdr:rowOff>
    </xdr:from>
    <xdr:ext cx="599010" cy="259045"/>
    <xdr:sp macro="" textlink="">
      <xdr:nvSpPr>
        <xdr:cNvPr id="312" name="補助費等該当値テキスト"/>
        <xdr:cNvSpPr txBox="1"/>
      </xdr:nvSpPr>
      <xdr:spPr>
        <a:xfrm>
          <a:off x="10528300" y="607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19927</xdr:rowOff>
    </xdr:from>
    <xdr:to>
      <xdr:col>50</xdr:col>
      <xdr:colOff>165100</xdr:colOff>
      <xdr:row>36</xdr:row>
      <xdr:rowOff>121527</xdr:rowOff>
    </xdr:to>
    <xdr:sp macro="" textlink="">
      <xdr:nvSpPr>
        <xdr:cNvPr id="313" name="楕円 312"/>
        <xdr:cNvSpPr/>
      </xdr:nvSpPr>
      <xdr:spPr>
        <a:xfrm>
          <a:off x="9588500" y="61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138054</xdr:rowOff>
    </xdr:from>
    <xdr:ext cx="599010" cy="259045"/>
    <xdr:sp macro="" textlink="">
      <xdr:nvSpPr>
        <xdr:cNvPr id="314" name="テキスト ボックス 313"/>
        <xdr:cNvSpPr txBox="1"/>
      </xdr:nvSpPr>
      <xdr:spPr>
        <a:xfrm>
          <a:off x="9339795" y="596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55707</xdr:rowOff>
    </xdr:from>
    <xdr:to>
      <xdr:col>46</xdr:col>
      <xdr:colOff>38100</xdr:colOff>
      <xdr:row>36</xdr:row>
      <xdr:rowOff>157307</xdr:rowOff>
    </xdr:to>
    <xdr:sp macro="" textlink="">
      <xdr:nvSpPr>
        <xdr:cNvPr id="315" name="楕円 314"/>
        <xdr:cNvSpPr/>
      </xdr:nvSpPr>
      <xdr:spPr>
        <a:xfrm>
          <a:off x="8699500" y="62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2384</xdr:rowOff>
    </xdr:from>
    <xdr:ext cx="599010" cy="259045"/>
    <xdr:sp macro="" textlink="">
      <xdr:nvSpPr>
        <xdr:cNvPr id="316" name="テキスト ボックス 315"/>
        <xdr:cNvSpPr txBox="1"/>
      </xdr:nvSpPr>
      <xdr:spPr>
        <a:xfrm>
          <a:off x="8450795" y="600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162787</xdr:rowOff>
    </xdr:from>
    <xdr:to>
      <xdr:col>41</xdr:col>
      <xdr:colOff>101600</xdr:colOff>
      <xdr:row>34</xdr:row>
      <xdr:rowOff>92937</xdr:rowOff>
    </xdr:to>
    <xdr:sp macro="" textlink="">
      <xdr:nvSpPr>
        <xdr:cNvPr id="317" name="楕円 316"/>
        <xdr:cNvSpPr/>
      </xdr:nvSpPr>
      <xdr:spPr>
        <a:xfrm>
          <a:off x="7810500" y="58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109464</xdr:rowOff>
    </xdr:from>
    <xdr:ext cx="599010" cy="259045"/>
    <xdr:sp macro="" textlink="">
      <xdr:nvSpPr>
        <xdr:cNvPr id="318" name="テキスト ボックス 317"/>
        <xdr:cNvSpPr txBox="1"/>
      </xdr:nvSpPr>
      <xdr:spPr>
        <a:xfrm>
          <a:off x="7561795" y="55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88694</xdr:rowOff>
    </xdr:from>
    <xdr:to>
      <xdr:col>36</xdr:col>
      <xdr:colOff>165100</xdr:colOff>
      <xdr:row>37</xdr:row>
      <xdr:rowOff>18844</xdr:rowOff>
    </xdr:to>
    <xdr:sp macro="" textlink="">
      <xdr:nvSpPr>
        <xdr:cNvPr id="319" name="楕円 318"/>
        <xdr:cNvSpPr/>
      </xdr:nvSpPr>
      <xdr:spPr>
        <a:xfrm>
          <a:off x="6921500" y="626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35371</xdr:rowOff>
    </xdr:from>
    <xdr:ext cx="599010" cy="259045"/>
    <xdr:sp macro="" textlink="">
      <xdr:nvSpPr>
        <xdr:cNvPr id="320" name="テキスト ボックス 319"/>
        <xdr:cNvSpPr txBox="1"/>
      </xdr:nvSpPr>
      <xdr:spPr>
        <a:xfrm>
          <a:off x="6672795" y="603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125497</xdr:rowOff>
    </xdr:from>
    <xdr:to>
      <xdr:col>55</xdr:col>
      <xdr:colOff>0</xdr:colOff>
      <xdr:row>57</xdr:row>
      <xdr:rowOff>87593</xdr:rowOff>
    </xdr:to>
    <xdr:cxnSp macro="">
      <xdr:nvCxnSpPr>
        <xdr:cNvPr id="347" name="直線コネクタ 346"/>
        <xdr:cNvCxnSpPr/>
      </xdr:nvCxnSpPr>
      <xdr:spPr>
        <a:xfrm flipV="1">
          <a:off x="9639300" y="9726697"/>
          <a:ext cx="838200" cy="13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87593</xdr:rowOff>
    </xdr:from>
    <xdr:to>
      <xdr:col>50</xdr:col>
      <xdr:colOff>114300</xdr:colOff>
      <xdr:row>57</xdr:row>
      <xdr:rowOff>127650</xdr:rowOff>
    </xdr:to>
    <xdr:cxnSp macro="">
      <xdr:nvCxnSpPr>
        <xdr:cNvPr id="350" name="直線コネクタ 349"/>
        <xdr:cNvCxnSpPr/>
      </xdr:nvCxnSpPr>
      <xdr:spPr>
        <a:xfrm flipV="1">
          <a:off x="8750300" y="9860243"/>
          <a:ext cx="889000" cy="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117960</xdr:rowOff>
    </xdr:from>
    <xdr:to>
      <xdr:col>45</xdr:col>
      <xdr:colOff>177800</xdr:colOff>
      <xdr:row>57</xdr:row>
      <xdr:rowOff>127650</xdr:rowOff>
    </xdr:to>
    <xdr:cxnSp macro="">
      <xdr:nvCxnSpPr>
        <xdr:cNvPr id="353" name="直線コネクタ 352"/>
        <xdr:cNvCxnSpPr/>
      </xdr:nvCxnSpPr>
      <xdr:spPr>
        <a:xfrm>
          <a:off x="7861300" y="9890610"/>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117960</xdr:rowOff>
    </xdr:from>
    <xdr:to>
      <xdr:col>41</xdr:col>
      <xdr:colOff>50800</xdr:colOff>
      <xdr:row>57</xdr:row>
      <xdr:rowOff>119007</xdr:rowOff>
    </xdr:to>
    <xdr:cxnSp macro="">
      <xdr:nvCxnSpPr>
        <xdr:cNvPr id="356" name="直線コネクタ 355"/>
        <xdr:cNvCxnSpPr/>
      </xdr:nvCxnSpPr>
      <xdr:spPr>
        <a:xfrm flipV="1">
          <a:off x="6972300" y="9890610"/>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74697</xdr:rowOff>
    </xdr:from>
    <xdr:to>
      <xdr:col>55</xdr:col>
      <xdr:colOff>50800</xdr:colOff>
      <xdr:row>57</xdr:row>
      <xdr:rowOff>4847</xdr:rowOff>
    </xdr:to>
    <xdr:sp macro="" textlink="">
      <xdr:nvSpPr>
        <xdr:cNvPr id="366" name="楕円 365"/>
        <xdr:cNvSpPr/>
      </xdr:nvSpPr>
      <xdr:spPr>
        <a:xfrm>
          <a:off x="10426700" y="96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97574</xdr:rowOff>
    </xdr:from>
    <xdr:ext cx="599010" cy="259045"/>
    <xdr:sp macro="" textlink="">
      <xdr:nvSpPr>
        <xdr:cNvPr id="367" name="普通建設事業費該当値テキスト"/>
        <xdr:cNvSpPr txBox="1"/>
      </xdr:nvSpPr>
      <xdr:spPr>
        <a:xfrm>
          <a:off x="10528300" y="952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36793</xdr:rowOff>
    </xdr:from>
    <xdr:to>
      <xdr:col>50</xdr:col>
      <xdr:colOff>165100</xdr:colOff>
      <xdr:row>57</xdr:row>
      <xdr:rowOff>138393</xdr:rowOff>
    </xdr:to>
    <xdr:sp macro="" textlink="">
      <xdr:nvSpPr>
        <xdr:cNvPr id="368" name="楕円 367"/>
        <xdr:cNvSpPr/>
      </xdr:nvSpPr>
      <xdr:spPr>
        <a:xfrm>
          <a:off x="9588500" y="98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154920</xdr:rowOff>
    </xdr:from>
    <xdr:ext cx="534377" cy="259045"/>
    <xdr:sp macro="" textlink="">
      <xdr:nvSpPr>
        <xdr:cNvPr id="369" name="テキスト ボックス 368"/>
        <xdr:cNvSpPr txBox="1"/>
      </xdr:nvSpPr>
      <xdr:spPr>
        <a:xfrm>
          <a:off x="9372111" y="95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76850</xdr:rowOff>
    </xdr:from>
    <xdr:to>
      <xdr:col>46</xdr:col>
      <xdr:colOff>38100</xdr:colOff>
      <xdr:row>58</xdr:row>
      <xdr:rowOff>7000</xdr:rowOff>
    </xdr:to>
    <xdr:sp macro="" textlink="">
      <xdr:nvSpPr>
        <xdr:cNvPr id="370" name="楕円 369"/>
        <xdr:cNvSpPr/>
      </xdr:nvSpPr>
      <xdr:spPr>
        <a:xfrm>
          <a:off x="8699500" y="98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169577</xdr:rowOff>
    </xdr:from>
    <xdr:ext cx="534377" cy="259045"/>
    <xdr:sp macro="" textlink="">
      <xdr:nvSpPr>
        <xdr:cNvPr id="371" name="テキスト ボックス 370"/>
        <xdr:cNvSpPr txBox="1"/>
      </xdr:nvSpPr>
      <xdr:spPr>
        <a:xfrm>
          <a:off x="8483111" y="99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67160</xdr:rowOff>
    </xdr:from>
    <xdr:to>
      <xdr:col>41</xdr:col>
      <xdr:colOff>101600</xdr:colOff>
      <xdr:row>57</xdr:row>
      <xdr:rowOff>168760</xdr:rowOff>
    </xdr:to>
    <xdr:sp macro="" textlink="">
      <xdr:nvSpPr>
        <xdr:cNvPr id="372" name="楕円 371"/>
        <xdr:cNvSpPr/>
      </xdr:nvSpPr>
      <xdr:spPr>
        <a:xfrm>
          <a:off x="7810500" y="983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159887</xdr:rowOff>
    </xdr:from>
    <xdr:ext cx="534377" cy="259045"/>
    <xdr:sp macro="" textlink="">
      <xdr:nvSpPr>
        <xdr:cNvPr id="373" name="テキスト ボックス 372"/>
        <xdr:cNvSpPr txBox="1"/>
      </xdr:nvSpPr>
      <xdr:spPr>
        <a:xfrm>
          <a:off x="7594111" y="993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68207</xdr:rowOff>
    </xdr:from>
    <xdr:to>
      <xdr:col>36</xdr:col>
      <xdr:colOff>165100</xdr:colOff>
      <xdr:row>57</xdr:row>
      <xdr:rowOff>169807</xdr:rowOff>
    </xdr:to>
    <xdr:sp macro="" textlink="">
      <xdr:nvSpPr>
        <xdr:cNvPr id="374" name="楕円 373"/>
        <xdr:cNvSpPr/>
      </xdr:nvSpPr>
      <xdr:spPr>
        <a:xfrm>
          <a:off x="6921500" y="9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160934</xdr:rowOff>
    </xdr:from>
    <xdr:ext cx="534377" cy="259045"/>
    <xdr:sp macro="" textlink="">
      <xdr:nvSpPr>
        <xdr:cNvPr id="375" name="テキスト ボックス 374"/>
        <xdr:cNvSpPr txBox="1"/>
      </xdr:nvSpPr>
      <xdr:spPr>
        <a:xfrm>
          <a:off x="6705111" y="99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147065</xdr:rowOff>
    </xdr:from>
    <xdr:to>
      <xdr:col>55</xdr:col>
      <xdr:colOff>0</xdr:colOff>
      <xdr:row>78</xdr:row>
      <xdr:rowOff>117475</xdr:rowOff>
    </xdr:to>
    <xdr:cxnSp macro="">
      <xdr:nvCxnSpPr>
        <xdr:cNvPr id="404" name="直線コネクタ 403"/>
        <xdr:cNvCxnSpPr/>
      </xdr:nvCxnSpPr>
      <xdr:spPr>
        <a:xfrm flipV="1">
          <a:off x="9639300" y="13177265"/>
          <a:ext cx="838200" cy="3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117475</xdr:rowOff>
    </xdr:from>
    <xdr:to>
      <xdr:col>50</xdr:col>
      <xdr:colOff>114300</xdr:colOff>
      <xdr:row>79</xdr:row>
      <xdr:rowOff>24307</xdr:rowOff>
    </xdr:to>
    <xdr:cxnSp macro="">
      <xdr:nvCxnSpPr>
        <xdr:cNvPr id="407" name="直線コネクタ 406"/>
        <xdr:cNvCxnSpPr/>
      </xdr:nvCxnSpPr>
      <xdr:spPr>
        <a:xfrm flipV="1">
          <a:off x="8750300" y="13490575"/>
          <a:ext cx="889000" cy="7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17945</xdr:rowOff>
    </xdr:from>
    <xdr:to>
      <xdr:col>45</xdr:col>
      <xdr:colOff>177800</xdr:colOff>
      <xdr:row>79</xdr:row>
      <xdr:rowOff>24307</xdr:rowOff>
    </xdr:to>
    <xdr:cxnSp macro="">
      <xdr:nvCxnSpPr>
        <xdr:cNvPr id="410" name="直線コネクタ 409"/>
        <xdr:cNvCxnSpPr/>
      </xdr:nvCxnSpPr>
      <xdr:spPr>
        <a:xfrm>
          <a:off x="7861300" y="13562495"/>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170675</xdr:rowOff>
    </xdr:from>
    <xdr:to>
      <xdr:col>41</xdr:col>
      <xdr:colOff>50800</xdr:colOff>
      <xdr:row>79</xdr:row>
      <xdr:rowOff>17945</xdr:rowOff>
    </xdr:to>
    <xdr:cxnSp macro="">
      <xdr:nvCxnSpPr>
        <xdr:cNvPr id="413" name="直線コネクタ 412"/>
        <xdr:cNvCxnSpPr/>
      </xdr:nvCxnSpPr>
      <xdr:spPr>
        <a:xfrm>
          <a:off x="6972300" y="13543775"/>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96265</xdr:rowOff>
    </xdr:from>
    <xdr:to>
      <xdr:col>55</xdr:col>
      <xdr:colOff>50800</xdr:colOff>
      <xdr:row>77</xdr:row>
      <xdr:rowOff>26415</xdr:rowOff>
    </xdr:to>
    <xdr:sp macro="" textlink="">
      <xdr:nvSpPr>
        <xdr:cNvPr id="423" name="楕円 422"/>
        <xdr:cNvSpPr/>
      </xdr:nvSpPr>
      <xdr:spPr>
        <a:xfrm>
          <a:off x="10426700" y="13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119142</xdr:rowOff>
    </xdr:from>
    <xdr:ext cx="534377" cy="259045"/>
    <xdr:sp macro="" textlink="">
      <xdr:nvSpPr>
        <xdr:cNvPr id="424" name="普通建設事業費 （ うち新規整備　）該当値テキスト"/>
        <xdr:cNvSpPr txBox="1"/>
      </xdr:nvSpPr>
      <xdr:spPr>
        <a:xfrm>
          <a:off x="10528300" y="1297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66675</xdr:rowOff>
    </xdr:from>
    <xdr:to>
      <xdr:col>50</xdr:col>
      <xdr:colOff>165100</xdr:colOff>
      <xdr:row>78</xdr:row>
      <xdr:rowOff>168275</xdr:rowOff>
    </xdr:to>
    <xdr:sp macro="" textlink="">
      <xdr:nvSpPr>
        <xdr:cNvPr id="425" name="楕円 424"/>
        <xdr:cNvSpPr/>
      </xdr:nvSpPr>
      <xdr:spPr>
        <a:xfrm>
          <a:off x="958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159402</xdr:rowOff>
    </xdr:from>
    <xdr:ext cx="469744" cy="259045"/>
    <xdr:sp macro="" textlink="">
      <xdr:nvSpPr>
        <xdr:cNvPr id="426" name="テキスト ボックス 425"/>
        <xdr:cNvSpPr txBox="1"/>
      </xdr:nvSpPr>
      <xdr:spPr>
        <a:xfrm>
          <a:off x="9404428"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144957</xdr:rowOff>
    </xdr:from>
    <xdr:to>
      <xdr:col>46</xdr:col>
      <xdr:colOff>38100</xdr:colOff>
      <xdr:row>79</xdr:row>
      <xdr:rowOff>75107</xdr:rowOff>
    </xdr:to>
    <xdr:sp macro="" textlink="">
      <xdr:nvSpPr>
        <xdr:cNvPr id="427" name="楕円 426"/>
        <xdr:cNvSpPr/>
      </xdr:nvSpPr>
      <xdr:spPr>
        <a:xfrm>
          <a:off x="8699500" y="135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66234</xdr:rowOff>
    </xdr:from>
    <xdr:ext cx="469744" cy="259045"/>
    <xdr:sp macro="" textlink="">
      <xdr:nvSpPr>
        <xdr:cNvPr id="428" name="テキスト ボックス 427"/>
        <xdr:cNvSpPr txBox="1"/>
      </xdr:nvSpPr>
      <xdr:spPr>
        <a:xfrm>
          <a:off x="8515428" y="1361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138595</xdr:rowOff>
    </xdr:from>
    <xdr:to>
      <xdr:col>41</xdr:col>
      <xdr:colOff>101600</xdr:colOff>
      <xdr:row>79</xdr:row>
      <xdr:rowOff>68745</xdr:rowOff>
    </xdr:to>
    <xdr:sp macro="" textlink="">
      <xdr:nvSpPr>
        <xdr:cNvPr id="429" name="楕円 428"/>
        <xdr:cNvSpPr/>
      </xdr:nvSpPr>
      <xdr:spPr>
        <a:xfrm>
          <a:off x="7810500" y="135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59872</xdr:rowOff>
    </xdr:from>
    <xdr:ext cx="469744" cy="259045"/>
    <xdr:sp macro="" textlink="">
      <xdr:nvSpPr>
        <xdr:cNvPr id="430" name="テキスト ボックス 429"/>
        <xdr:cNvSpPr txBox="1"/>
      </xdr:nvSpPr>
      <xdr:spPr>
        <a:xfrm>
          <a:off x="7626428" y="1360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119875</xdr:rowOff>
    </xdr:from>
    <xdr:to>
      <xdr:col>36</xdr:col>
      <xdr:colOff>165100</xdr:colOff>
      <xdr:row>79</xdr:row>
      <xdr:rowOff>50025</xdr:rowOff>
    </xdr:to>
    <xdr:sp macro="" textlink="">
      <xdr:nvSpPr>
        <xdr:cNvPr id="431" name="楕円 430"/>
        <xdr:cNvSpPr/>
      </xdr:nvSpPr>
      <xdr:spPr>
        <a:xfrm>
          <a:off x="6921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41152</xdr:rowOff>
    </xdr:from>
    <xdr:ext cx="469744" cy="259045"/>
    <xdr:sp macro="" textlink="">
      <xdr:nvSpPr>
        <xdr:cNvPr id="432" name="テキスト ボックス 431"/>
        <xdr:cNvSpPr txBox="1"/>
      </xdr:nvSpPr>
      <xdr:spPr>
        <a:xfrm>
          <a:off x="6737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44470</xdr:rowOff>
    </xdr:from>
    <xdr:to>
      <xdr:col>55</xdr:col>
      <xdr:colOff>0</xdr:colOff>
      <xdr:row>97</xdr:row>
      <xdr:rowOff>155462</xdr:rowOff>
    </xdr:to>
    <xdr:cxnSp macro="">
      <xdr:nvCxnSpPr>
        <xdr:cNvPr id="459" name="直線コネクタ 458"/>
        <xdr:cNvCxnSpPr/>
      </xdr:nvCxnSpPr>
      <xdr:spPr>
        <a:xfrm flipV="1">
          <a:off x="9639300" y="16675120"/>
          <a:ext cx="838200" cy="1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147069</xdr:rowOff>
    </xdr:from>
    <xdr:to>
      <xdr:col>50</xdr:col>
      <xdr:colOff>114300</xdr:colOff>
      <xdr:row>97</xdr:row>
      <xdr:rowOff>155462</xdr:rowOff>
    </xdr:to>
    <xdr:cxnSp macro="">
      <xdr:nvCxnSpPr>
        <xdr:cNvPr id="462" name="直線コネクタ 461"/>
        <xdr:cNvCxnSpPr/>
      </xdr:nvCxnSpPr>
      <xdr:spPr>
        <a:xfrm>
          <a:off x="8750300" y="16777719"/>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140084</xdr:rowOff>
    </xdr:from>
    <xdr:to>
      <xdr:col>45</xdr:col>
      <xdr:colOff>177800</xdr:colOff>
      <xdr:row>97</xdr:row>
      <xdr:rowOff>147069</xdr:rowOff>
    </xdr:to>
    <xdr:cxnSp macro="">
      <xdr:nvCxnSpPr>
        <xdr:cNvPr id="465" name="直線コネクタ 464"/>
        <xdr:cNvCxnSpPr/>
      </xdr:nvCxnSpPr>
      <xdr:spPr>
        <a:xfrm>
          <a:off x="7861300" y="16770734"/>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140084</xdr:rowOff>
    </xdr:from>
    <xdr:to>
      <xdr:col>41</xdr:col>
      <xdr:colOff>50800</xdr:colOff>
      <xdr:row>97</xdr:row>
      <xdr:rowOff>166656</xdr:rowOff>
    </xdr:to>
    <xdr:cxnSp macro="">
      <xdr:nvCxnSpPr>
        <xdr:cNvPr id="468" name="直線コネクタ 467"/>
        <xdr:cNvCxnSpPr/>
      </xdr:nvCxnSpPr>
      <xdr:spPr>
        <a:xfrm flipV="1">
          <a:off x="6972300" y="16770734"/>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165120</xdr:rowOff>
    </xdr:from>
    <xdr:to>
      <xdr:col>55</xdr:col>
      <xdr:colOff>50800</xdr:colOff>
      <xdr:row>97</xdr:row>
      <xdr:rowOff>95270</xdr:rowOff>
    </xdr:to>
    <xdr:sp macro="" textlink="">
      <xdr:nvSpPr>
        <xdr:cNvPr id="478" name="楕円 477"/>
        <xdr:cNvSpPr/>
      </xdr:nvSpPr>
      <xdr:spPr>
        <a:xfrm>
          <a:off x="10426700" y="1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16547</xdr:rowOff>
    </xdr:from>
    <xdr:ext cx="599010" cy="259045"/>
    <xdr:sp macro="" textlink="">
      <xdr:nvSpPr>
        <xdr:cNvPr id="479" name="普通建設事業費 （ うち更新整備　）該当値テキスト"/>
        <xdr:cNvSpPr txBox="1"/>
      </xdr:nvSpPr>
      <xdr:spPr>
        <a:xfrm>
          <a:off x="10528300" y="164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104662</xdr:rowOff>
    </xdr:from>
    <xdr:to>
      <xdr:col>50</xdr:col>
      <xdr:colOff>165100</xdr:colOff>
      <xdr:row>98</xdr:row>
      <xdr:rowOff>34812</xdr:rowOff>
    </xdr:to>
    <xdr:sp macro="" textlink="">
      <xdr:nvSpPr>
        <xdr:cNvPr id="480" name="楕円 479"/>
        <xdr:cNvSpPr/>
      </xdr:nvSpPr>
      <xdr:spPr>
        <a:xfrm>
          <a:off x="9588500" y="1673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51339</xdr:rowOff>
    </xdr:from>
    <xdr:ext cx="534377" cy="259045"/>
    <xdr:sp macro="" textlink="">
      <xdr:nvSpPr>
        <xdr:cNvPr id="481" name="テキスト ボックス 480"/>
        <xdr:cNvSpPr txBox="1"/>
      </xdr:nvSpPr>
      <xdr:spPr>
        <a:xfrm>
          <a:off x="9372111" y="165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96269</xdr:rowOff>
    </xdr:from>
    <xdr:to>
      <xdr:col>46</xdr:col>
      <xdr:colOff>38100</xdr:colOff>
      <xdr:row>98</xdr:row>
      <xdr:rowOff>26419</xdr:rowOff>
    </xdr:to>
    <xdr:sp macro="" textlink="">
      <xdr:nvSpPr>
        <xdr:cNvPr id="482" name="楕円 481"/>
        <xdr:cNvSpPr/>
      </xdr:nvSpPr>
      <xdr:spPr>
        <a:xfrm>
          <a:off x="8699500" y="167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42946</xdr:rowOff>
    </xdr:from>
    <xdr:ext cx="534377" cy="259045"/>
    <xdr:sp macro="" textlink="">
      <xdr:nvSpPr>
        <xdr:cNvPr id="483" name="テキスト ボックス 482"/>
        <xdr:cNvSpPr txBox="1"/>
      </xdr:nvSpPr>
      <xdr:spPr>
        <a:xfrm>
          <a:off x="8483111" y="165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89284</xdr:rowOff>
    </xdr:from>
    <xdr:to>
      <xdr:col>41</xdr:col>
      <xdr:colOff>101600</xdr:colOff>
      <xdr:row>98</xdr:row>
      <xdr:rowOff>19434</xdr:rowOff>
    </xdr:to>
    <xdr:sp macro="" textlink="">
      <xdr:nvSpPr>
        <xdr:cNvPr id="484" name="楕円 483"/>
        <xdr:cNvSpPr/>
      </xdr:nvSpPr>
      <xdr:spPr>
        <a:xfrm>
          <a:off x="7810500" y="167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35961</xdr:rowOff>
    </xdr:from>
    <xdr:ext cx="534377" cy="259045"/>
    <xdr:sp macro="" textlink="">
      <xdr:nvSpPr>
        <xdr:cNvPr id="485" name="テキスト ボックス 484"/>
        <xdr:cNvSpPr txBox="1"/>
      </xdr:nvSpPr>
      <xdr:spPr>
        <a:xfrm>
          <a:off x="7594111" y="1649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115856</xdr:rowOff>
    </xdr:from>
    <xdr:to>
      <xdr:col>36</xdr:col>
      <xdr:colOff>165100</xdr:colOff>
      <xdr:row>98</xdr:row>
      <xdr:rowOff>46006</xdr:rowOff>
    </xdr:to>
    <xdr:sp macro="" textlink="">
      <xdr:nvSpPr>
        <xdr:cNvPr id="486" name="楕円 485"/>
        <xdr:cNvSpPr/>
      </xdr:nvSpPr>
      <xdr:spPr>
        <a:xfrm>
          <a:off x="6921500" y="167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62533</xdr:rowOff>
    </xdr:from>
    <xdr:ext cx="534377" cy="259045"/>
    <xdr:sp macro="" textlink="">
      <xdr:nvSpPr>
        <xdr:cNvPr id="487" name="テキスト ボックス 486"/>
        <xdr:cNvSpPr txBox="1"/>
      </xdr:nvSpPr>
      <xdr:spPr>
        <a:xfrm>
          <a:off x="6705111" y="1652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8039</xdr:rowOff>
    </xdr:from>
    <xdr:to>
      <xdr:col>85</xdr:col>
      <xdr:colOff>127000</xdr:colOff>
      <xdr:row>39</xdr:row>
      <xdr:rowOff>13970</xdr:rowOff>
    </xdr:to>
    <xdr:cxnSp macro="">
      <xdr:nvCxnSpPr>
        <xdr:cNvPr id="516" name="直線コネクタ 515"/>
        <xdr:cNvCxnSpPr/>
      </xdr:nvCxnSpPr>
      <xdr:spPr>
        <a:xfrm>
          <a:off x="15481300" y="6694589"/>
          <a:ext cx="8382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144170</xdr:rowOff>
    </xdr:from>
    <xdr:to>
      <xdr:col>81</xdr:col>
      <xdr:colOff>50800</xdr:colOff>
      <xdr:row>39</xdr:row>
      <xdr:rowOff>8039</xdr:rowOff>
    </xdr:to>
    <xdr:cxnSp macro="">
      <xdr:nvCxnSpPr>
        <xdr:cNvPr id="519" name="直線コネクタ 518"/>
        <xdr:cNvCxnSpPr/>
      </xdr:nvCxnSpPr>
      <xdr:spPr>
        <a:xfrm>
          <a:off x="14592300" y="6659270"/>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144170</xdr:rowOff>
    </xdr:from>
    <xdr:to>
      <xdr:col>76</xdr:col>
      <xdr:colOff>114300</xdr:colOff>
      <xdr:row>39</xdr:row>
      <xdr:rowOff>24054</xdr:rowOff>
    </xdr:to>
    <xdr:cxnSp macro="">
      <xdr:nvCxnSpPr>
        <xdr:cNvPr id="522" name="直線コネクタ 521"/>
        <xdr:cNvCxnSpPr/>
      </xdr:nvCxnSpPr>
      <xdr:spPr>
        <a:xfrm flipV="1">
          <a:off x="13703300" y="6659270"/>
          <a:ext cx="8890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107683</xdr:rowOff>
    </xdr:from>
    <xdr:to>
      <xdr:col>71</xdr:col>
      <xdr:colOff>177800</xdr:colOff>
      <xdr:row>39</xdr:row>
      <xdr:rowOff>24054</xdr:rowOff>
    </xdr:to>
    <xdr:cxnSp macro="">
      <xdr:nvCxnSpPr>
        <xdr:cNvPr id="525" name="直線コネクタ 524"/>
        <xdr:cNvCxnSpPr/>
      </xdr:nvCxnSpPr>
      <xdr:spPr>
        <a:xfrm>
          <a:off x="12814300" y="6451333"/>
          <a:ext cx="889000" cy="25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535" name="楕円 534"/>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49547</xdr:rowOff>
    </xdr:from>
    <xdr:ext cx="469744" cy="259045"/>
    <xdr:sp macro="" textlink="">
      <xdr:nvSpPr>
        <xdr:cNvPr id="536" name="災害復旧事業費該当値テキスト"/>
        <xdr:cNvSpPr txBox="1"/>
      </xdr:nvSpPr>
      <xdr:spPr>
        <a:xfrm>
          <a:off x="163703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128689</xdr:rowOff>
    </xdr:from>
    <xdr:to>
      <xdr:col>81</xdr:col>
      <xdr:colOff>101600</xdr:colOff>
      <xdr:row>39</xdr:row>
      <xdr:rowOff>58839</xdr:rowOff>
    </xdr:to>
    <xdr:sp macro="" textlink="">
      <xdr:nvSpPr>
        <xdr:cNvPr id="537" name="楕円 536"/>
        <xdr:cNvSpPr/>
      </xdr:nvSpPr>
      <xdr:spPr>
        <a:xfrm>
          <a:off x="15430500" y="66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49966</xdr:rowOff>
    </xdr:from>
    <xdr:ext cx="469744" cy="259045"/>
    <xdr:sp macro="" textlink="">
      <xdr:nvSpPr>
        <xdr:cNvPr id="538" name="テキスト ボックス 537"/>
        <xdr:cNvSpPr txBox="1"/>
      </xdr:nvSpPr>
      <xdr:spPr>
        <a:xfrm>
          <a:off x="15246428" y="67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93370</xdr:rowOff>
    </xdr:from>
    <xdr:to>
      <xdr:col>76</xdr:col>
      <xdr:colOff>165100</xdr:colOff>
      <xdr:row>39</xdr:row>
      <xdr:rowOff>23520</xdr:rowOff>
    </xdr:to>
    <xdr:sp macro="" textlink="">
      <xdr:nvSpPr>
        <xdr:cNvPr id="539" name="楕円 538"/>
        <xdr:cNvSpPr/>
      </xdr:nvSpPr>
      <xdr:spPr>
        <a:xfrm>
          <a:off x="14541500" y="66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14647</xdr:rowOff>
    </xdr:from>
    <xdr:ext cx="469744" cy="259045"/>
    <xdr:sp macro="" textlink="">
      <xdr:nvSpPr>
        <xdr:cNvPr id="540" name="テキスト ボックス 539"/>
        <xdr:cNvSpPr txBox="1"/>
      </xdr:nvSpPr>
      <xdr:spPr>
        <a:xfrm>
          <a:off x="14357428" y="67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144704</xdr:rowOff>
    </xdr:from>
    <xdr:to>
      <xdr:col>72</xdr:col>
      <xdr:colOff>38100</xdr:colOff>
      <xdr:row>39</xdr:row>
      <xdr:rowOff>74854</xdr:rowOff>
    </xdr:to>
    <xdr:sp macro="" textlink="">
      <xdr:nvSpPr>
        <xdr:cNvPr id="541" name="楕円 540"/>
        <xdr:cNvSpPr/>
      </xdr:nvSpPr>
      <xdr:spPr>
        <a:xfrm>
          <a:off x="13652500" y="66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65981</xdr:rowOff>
    </xdr:from>
    <xdr:ext cx="469744" cy="259045"/>
    <xdr:sp macro="" textlink="">
      <xdr:nvSpPr>
        <xdr:cNvPr id="542" name="テキスト ボックス 541"/>
        <xdr:cNvSpPr txBox="1"/>
      </xdr:nvSpPr>
      <xdr:spPr>
        <a:xfrm>
          <a:off x="13468428" y="67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56883</xdr:rowOff>
    </xdr:from>
    <xdr:to>
      <xdr:col>67</xdr:col>
      <xdr:colOff>101600</xdr:colOff>
      <xdr:row>37</xdr:row>
      <xdr:rowOff>158483</xdr:rowOff>
    </xdr:to>
    <xdr:sp macro="" textlink="">
      <xdr:nvSpPr>
        <xdr:cNvPr id="543" name="楕円 542"/>
        <xdr:cNvSpPr/>
      </xdr:nvSpPr>
      <xdr:spPr>
        <a:xfrm>
          <a:off x="12763500" y="64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3560</xdr:rowOff>
    </xdr:from>
    <xdr:ext cx="534377" cy="259045"/>
    <xdr:sp macro="" textlink="">
      <xdr:nvSpPr>
        <xdr:cNvPr id="544" name="テキスト ボックス 543"/>
        <xdr:cNvSpPr txBox="1"/>
      </xdr:nvSpPr>
      <xdr:spPr>
        <a:xfrm>
          <a:off x="12547111" y="61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18935</xdr:rowOff>
    </xdr:from>
    <xdr:to>
      <xdr:col>85</xdr:col>
      <xdr:colOff>127000</xdr:colOff>
      <xdr:row>77</xdr:row>
      <xdr:rowOff>78045</xdr:rowOff>
    </xdr:to>
    <xdr:cxnSp macro="">
      <xdr:nvCxnSpPr>
        <xdr:cNvPr id="620" name="直線コネクタ 619"/>
        <xdr:cNvCxnSpPr/>
      </xdr:nvCxnSpPr>
      <xdr:spPr>
        <a:xfrm>
          <a:off x="15481300" y="13220585"/>
          <a:ext cx="8382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18935</xdr:rowOff>
    </xdr:from>
    <xdr:to>
      <xdr:col>81</xdr:col>
      <xdr:colOff>50800</xdr:colOff>
      <xdr:row>77</xdr:row>
      <xdr:rowOff>87164</xdr:rowOff>
    </xdr:to>
    <xdr:cxnSp macro="">
      <xdr:nvCxnSpPr>
        <xdr:cNvPr id="623" name="直線コネクタ 622"/>
        <xdr:cNvCxnSpPr/>
      </xdr:nvCxnSpPr>
      <xdr:spPr>
        <a:xfrm flipV="1">
          <a:off x="14592300" y="13220585"/>
          <a:ext cx="889000" cy="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57477</xdr:rowOff>
    </xdr:from>
    <xdr:to>
      <xdr:col>76</xdr:col>
      <xdr:colOff>114300</xdr:colOff>
      <xdr:row>77</xdr:row>
      <xdr:rowOff>87164</xdr:rowOff>
    </xdr:to>
    <xdr:cxnSp macro="">
      <xdr:nvCxnSpPr>
        <xdr:cNvPr id="626" name="直線コネクタ 625"/>
        <xdr:cNvCxnSpPr/>
      </xdr:nvCxnSpPr>
      <xdr:spPr>
        <a:xfrm>
          <a:off x="13703300" y="13259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57477</xdr:rowOff>
    </xdr:from>
    <xdr:to>
      <xdr:col>71</xdr:col>
      <xdr:colOff>177800</xdr:colOff>
      <xdr:row>77</xdr:row>
      <xdr:rowOff>65371</xdr:rowOff>
    </xdr:to>
    <xdr:cxnSp macro="">
      <xdr:nvCxnSpPr>
        <xdr:cNvPr id="629" name="直線コネクタ 628"/>
        <xdr:cNvCxnSpPr/>
      </xdr:nvCxnSpPr>
      <xdr:spPr>
        <a:xfrm flipV="1">
          <a:off x="12814300" y="13259127"/>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27245</xdr:rowOff>
    </xdr:from>
    <xdr:to>
      <xdr:col>85</xdr:col>
      <xdr:colOff>177800</xdr:colOff>
      <xdr:row>77</xdr:row>
      <xdr:rowOff>128845</xdr:rowOff>
    </xdr:to>
    <xdr:sp macro="" textlink="">
      <xdr:nvSpPr>
        <xdr:cNvPr id="639" name="楕円 638"/>
        <xdr:cNvSpPr/>
      </xdr:nvSpPr>
      <xdr:spPr>
        <a:xfrm>
          <a:off x="16268700" y="132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50122</xdr:rowOff>
    </xdr:from>
    <xdr:ext cx="599010" cy="259045"/>
    <xdr:sp macro="" textlink="">
      <xdr:nvSpPr>
        <xdr:cNvPr id="640" name="公債費該当値テキスト"/>
        <xdr:cNvSpPr txBox="1"/>
      </xdr:nvSpPr>
      <xdr:spPr>
        <a:xfrm>
          <a:off x="16370300" y="1308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139585</xdr:rowOff>
    </xdr:from>
    <xdr:to>
      <xdr:col>81</xdr:col>
      <xdr:colOff>101600</xdr:colOff>
      <xdr:row>77</xdr:row>
      <xdr:rowOff>69735</xdr:rowOff>
    </xdr:to>
    <xdr:sp macro="" textlink="">
      <xdr:nvSpPr>
        <xdr:cNvPr id="641" name="楕円 640"/>
        <xdr:cNvSpPr/>
      </xdr:nvSpPr>
      <xdr:spPr>
        <a:xfrm>
          <a:off x="15430500" y="131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86262</xdr:rowOff>
    </xdr:from>
    <xdr:ext cx="599010" cy="259045"/>
    <xdr:sp macro="" textlink="">
      <xdr:nvSpPr>
        <xdr:cNvPr id="642" name="テキスト ボックス 641"/>
        <xdr:cNvSpPr txBox="1"/>
      </xdr:nvSpPr>
      <xdr:spPr>
        <a:xfrm>
          <a:off x="15181795" y="1294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36364</xdr:rowOff>
    </xdr:from>
    <xdr:to>
      <xdr:col>76</xdr:col>
      <xdr:colOff>165100</xdr:colOff>
      <xdr:row>77</xdr:row>
      <xdr:rowOff>137964</xdr:rowOff>
    </xdr:to>
    <xdr:sp macro="" textlink="">
      <xdr:nvSpPr>
        <xdr:cNvPr id="643" name="楕円 642"/>
        <xdr:cNvSpPr/>
      </xdr:nvSpPr>
      <xdr:spPr>
        <a:xfrm>
          <a:off x="14541500" y="132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154491</xdr:rowOff>
    </xdr:from>
    <xdr:ext cx="534377" cy="259045"/>
    <xdr:sp macro="" textlink="">
      <xdr:nvSpPr>
        <xdr:cNvPr id="644" name="テキスト ボックス 643"/>
        <xdr:cNvSpPr txBox="1"/>
      </xdr:nvSpPr>
      <xdr:spPr>
        <a:xfrm>
          <a:off x="14325111" y="130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6677</xdr:rowOff>
    </xdr:from>
    <xdr:to>
      <xdr:col>72</xdr:col>
      <xdr:colOff>38100</xdr:colOff>
      <xdr:row>77</xdr:row>
      <xdr:rowOff>108277</xdr:rowOff>
    </xdr:to>
    <xdr:sp macro="" textlink="">
      <xdr:nvSpPr>
        <xdr:cNvPr id="645" name="楕円 644"/>
        <xdr:cNvSpPr/>
      </xdr:nvSpPr>
      <xdr:spPr>
        <a:xfrm>
          <a:off x="13652500" y="132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124804</xdr:rowOff>
    </xdr:from>
    <xdr:ext cx="599010" cy="259045"/>
    <xdr:sp macro="" textlink="">
      <xdr:nvSpPr>
        <xdr:cNvPr id="646" name="テキスト ボックス 645"/>
        <xdr:cNvSpPr txBox="1"/>
      </xdr:nvSpPr>
      <xdr:spPr>
        <a:xfrm>
          <a:off x="13403795" y="129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14571</xdr:rowOff>
    </xdr:from>
    <xdr:to>
      <xdr:col>67</xdr:col>
      <xdr:colOff>101600</xdr:colOff>
      <xdr:row>77</xdr:row>
      <xdr:rowOff>116171</xdr:rowOff>
    </xdr:to>
    <xdr:sp macro="" textlink="">
      <xdr:nvSpPr>
        <xdr:cNvPr id="647" name="楕円 646"/>
        <xdr:cNvSpPr/>
      </xdr:nvSpPr>
      <xdr:spPr>
        <a:xfrm>
          <a:off x="12763500" y="1321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132698</xdr:rowOff>
    </xdr:from>
    <xdr:ext cx="599010" cy="259045"/>
    <xdr:sp macro="" textlink="">
      <xdr:nvSpPr>
        <xdr:cNvPr id="648" name="テキスト ボックス 647"/>
        <xdr:cNvSpPr txBox="1"/>
      </xdr:nvSpPr>
      <xdr:spPr>
        <a:xfrm>
          <a:off x="12514795" y="1299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69993</xdr:rowOff>
    </xdr:from>
    <xdr:to>
      <xdr:col>85</xdr:col>
      <xdr:colOff>127000</xdr:colOff>
      <xdr:row>97</xdr:row>
      <xdr:rowOff>83310</xdr:rowOff>
    </xdr:to>
    <xdr:cxnSp macro="">
      <xdr:nvCxnSpPr>
        <xdr:cNvPr id="675" name="直線コネクタ 674"/>
        <xdr:cNvCxnSpPr/>
      </xdr:nvCxnSpPr>
      <xdr:spPr>
        <a:xfrm flipV="1">
          <a:off x="15481300" y="16700643"/>
          <a:ext cx="8382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83310</xdr:rowOff>
    </xdr:from>
    <xdr:to>
      <xdr:col>81</xdr:col>
      <xdr:colOff>50800</xdr:colOff>
      <xdr:row>97</xdr:row>
      <xdr:rowOff>113520</xdr:rowOff>
    </xdr:to>
    <xdr:cxnSp macro="">
      <xdr:nvCxnSpPr>
        <xdr:cNvPr id="678" name="直線コネクタ 677"/>
        <xdr:cNvCxnSpPr/>
      </xdr:nvCxnSpPr>
      <xdr:spPr>
        <a:xfrm flipV="1">
          <a:off x="14592300" y="16713960"/>
          <a:ext cx="889000" cy="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113520</xdr:rowOff>
    </xdr:from>
    <xdr:to>
      <xdr:col>76</xdr:col>
      <xdr:colOff>114300</xdr:colOff>
      <xdr:row>98</xdr:row>
      <xdr:rowOff>70989</xdr:rowOff>
    </xdr:to>
    <xdr:cxnSp macro="">
      <xdr:nvCxnSpPr>
        <xdr:cNvPr id="681" name="直線コネクタ 680"/>
        <xdr:cNvCxnSpPr/>
      </xdr:nvCxnSpPr>
      <xdr:spPr>
        <a:xfrm flipV="1">
          <a:off x="13703300" y="16744170"/>
          <a:ext cx="8890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70989</xdr:rowOff>
    </xdr:from>
    <xdr:to>
      <xdr:col>71</xdr:col>
      <xdr:colOff>177800</xdr:colOff>
      <xdr:row>98</xdr:row>
      <xdr:rowOff>88230</xdr:rowOff>
    </xdr:to>
    <xdr:cxnSp macro="">
      <xdr:nvCxnSpPr>
        <xdr:cNvPr id="684" name="直線コネクタ 683"/>
        <xdr:cNvCxnSpPr/>
      </xdr:nvCxnSpPr>
      <xdr:spPr>
        <a:xfrm flipV="1">
          <a:off x="12814300" y="16873089"/>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19193</xdr:rowOff>
    </xdr:from>
    <xdr:to>
      <xdr:col>85</xdr:col>
      <xdr:colOff>177800</xdr:colOff>
      <xdr:row>97</xdr:row>
      <xdr:rowOff>120793</xdr:rowOff>
    </xdr:to>
    <xdr:sp macro="" textlink="">
      <xdr:nvSpPr>
        <xdr:cNvPr id="694" name="楕円 693"/>
        <xdr:cNvSpPr/>
      </xdr:nvSpPr>
      <xdr:spPr>
        <a:xfrm>
          <a:off x="16268700" y="166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42070</xdr:rowOff>
    </xdr:from>
    <xdr:ext cx="599010" cy="259045"/>
    <xdr:sp macro="" textlink="">
      <xdr:nvSpPr>
        <xdr:cNvPr id="695" name="積立金該当値テキスト"/>
        <xdr:cNvSpPr txBox="1"/>
      </xdr:nvSpPr>
      <xdr:spPr>
        <a:xfrm>
          <a:off x="16370300" y="1650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32510</xdr:rowOff>
    </xdr:from>
    <xdr:to>
      <xdr:col>81</xdr:col>
      <xdr:colOff>101600</xdr:colOff>
      <xdr:row>97</xdr:row>
      <xdr:rowOff>134110</xdr:rowOff>
    </xdr:to>
    <xdr:sp macro="" textlink="">
      <xdr:nvSpPr>
        <xdr:cNvPr id="696" name="楕円 695"/>
        <xdr:cNvSpPr/>
      </xdr:nvSpPr>
      <xdr:spPr>
        <a:xfrm>
          <a:off x="15430500" y="1666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150637</xdr:rowOff>
    </xdr:from>
    <xdr:ext cx="534377" cy="259045"/>
    <xdr:sp macro="" textlink="">
      <xdr:nvSpPr>
        <xdr:cNvPr id="697" name="テキスト ボックス 696"/>
        <xdr:cNvSpPr txBox="1"/>
      </xdr:nvSpPr>
      <xdr:spPr>
        <a:xfrm>
          <a:off x="15214111" y="1643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62720</xdr:rowOff>
    </xdr:from>
    <xdr:to>
      <xdr:col>76</xdr:col>
      <xdr:colOff>165100</xdr:colOff>
      <xdr:row>97</xdr:row>
      <xdr:rowOff>164320</xdr:rowOff>
    </xdr:to>
    <xdr:sp macro="" textlink="">
      <xdr:nvSpPr>
        <xdr:cNvPr id="698" name="楕円 697"/>
        <xdr:cNvSpPr/>
      </xdr:nvSpPr>
      <xdr:spPr>
        <a:xfrm>
          <a:off x="14541500" y="166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9397</xdr:rowOff>
    </xdr:from>
    <xdr:ext cx="534377" cy="259045"/>
    <xdr:sp macro="" textlink="">
      <xdr:nvSpPr>
        <xdr:cNvPr id="699" name="テキスト ボックス 698"/>
        <xdr:cNvSpPr txBox="1"/>
      </xdr:nvSpPr>
      <xdr:spPr>
        <a:xfrm>
          <a:off x="14325111" y="164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20189</xdr:rowOff>
    </xdr:from>
    <xdr:to>
      <xdr:col>72</xdr:col>
      <xdr:colOff>38100</xdr:colOff>
      <xdr:row>98</xdr:row>
      <xdr:rowOff>121789</xdr:rowOff>
    </xdr:to>
    <xdr:sp macro="" textlink="">
      <xdr:nvSpPr>
        <xdr:cNvPr id="700" name="楕円 699"/>
        <xdr:cNvSpPr/>
      </xdr:nvSpPr>
      <xdr:spPr>
        <a:xfrm>
          <a:off x="13652500" y="168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112916</xdr:rowOff>
    </xdr:from>
    <xdr:ext cx="534377" cy="259045"/>
    <xdr:sp macro="" textlink="">
      <xdr:nvSpPr>
        <xdr:cNvPr id="701" name="テキスト ボックス 700"/>
        <xdr:cNvSpPr txBox="1"/>
      </xdr:nvSpPr>
      <xdr:spPr>
        <a:xfrm>
          <a:off x="13436111" y="169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37430</xdr:rowOff>
    </xdr:from>
    <xdr:to>
      <xdr:col>67</xdr:col>
      <xdr:colOff>101600</xdr:colOff>
      <xdr:row>98</xdr:row>
      <xdr:rowOff>139030</xdr:rowOff>
    </xdr:to>
    <xdr:sp macro="" textlink="">
      <xdr:nvSpPr>
        <xdr:cNvPr id="702" name="楕円 701"/>
        <xdr:cNvSpPr/>
      </xdr:nvSpPr>
      <xdr:spPr>
        <a:xfrm>
          <a:off x="12763500" y="168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130157</xdr:rowOff>
    </xdr:from>
    <xdr:ext cx="534377" cy="259045"/>
    <xdr:sp macro="" textlink="">
      <xdr:nvSpPr>
        <xdr:cNvPr id="703" name="テキスト ボックス 702"/>
        <xdr:cNvSpPr txBox="1"/>
      </xdr:nvSpPr>
      <xdr:spPr>
        <a:xfrm>
          <a:off x="12547111" y="169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157245</xdr:rowOff>
    </xdr:from>
    <xdr:to>
      <xdr:col>116</xdr:col>
      <xdr:colOff>63500</xdr:colOff>
      <xdr:row>38</xdr:row>
      <xdr:rowOff>159017</xdr:rowOff>
    </xdr:to>
    <xdr:cxnSp macro="">
      <xdr:nvCxnSpPr>
        <xdr:cNvPr id="732" name="直線コネクタ 731"/>
        <xdr:cNvCxnSpPr/>
      </xdr:nvCxnSpPr>
      <xdr:spPr>
        <a:xfrm>
          <a:off x="21323300" y="6672345"/>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157245</xdr:rowOff>
    </xdr:from>
    <xdr:to>
      <xdr:col>111</xdr:col>
      <xdr:colOff>177800</xdr:colOff>
      <xdr:row>38</xdr:row>
      <xdr:rowOff>159112</xdr:rowOff>
    </xdr:to>
    <xdr:cxnSp macro="">
      <xdr:nvCxnSpPr>
        <xdr:cNvPr id="735" name="直線コネクタ 734"/>
        <xdr:cNvCxnSpPr/>
      </xdr:nvCxnSpPr>
      <xdr:spPr>
        <a:xfrm flipV="1">
          <a:off x="20434300" y="6672345"/>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159112</xdr:rowOff>
    </xdr:from>
    <xdr:to>
      <xdr:col>107</xdr:col>
      <xdr:colOff>50800</xdr:colOff>
      <xdr:row>38</xdr:row>
      <xdr:rowOff>161131</xdr:rowOff>
    </xdr:to>
    <xdr:cxnSp macro="">
      <xdr:nvCxnSpPr>
        <xdr:cNvPr id="738" name="直線コネクタ 737"/>
        <xdr:cNvCxnSpPr/>
      </xdr:nvCxnSpPr>
      <xdr:spPr>
        <a:xfrm flipV="1">
          <a:off x="19545300" y="667421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31515</xdr:rowOff>
    </xdr:from>
    <xdr:to>
      <xdr:col>102</xdr:col>
      <xdr:colOff>114300</xdr:colOff>
      <xdr:row>38</xdr:row>
      <xdr:rowOff>161131</xdr:rowOff>
    </xdr:to>
    <xdr:cxnSp macro="">
      <xdr:nvCxnSpPr>
        <xdr:cNvPr id="741" name="直線コネクタ 740"/>
        <xdr:cNvCxnSpPr/>
      </xdr:nvCxnSpPr>
      <xdr:spPr>
        <a:xfrm>
          <a:off x="18656300" y="6546615"/>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108217</xdr:rowOff>
    </xdr:from>
    <xdr:to>
      <xdr:col>116</xdr:col>
      <xdr:colOff>114300</xdr:colOff>
      <xdr:row>39</xdr:row>
      <xdr:rowOff>38367</xdr:rowOff>
    </xdr:to>
    <xdr:sp macro="" textlink="">
      <xdr:nvSpPr>
        <xdr:cNvPr id="751" name="楕円 750"/>
        <xdr:cNvSpPr/>
      </xdr:nvSpPr>
      <xdr:spPr>
        <a:xfrm>
          <a:off x="22110700" y="6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106445</xdr:rowOff>
    </xdr:from>
    <xdr:to>
      <xdr:col>112</xdr:col>
      <xdr:colOff>38100</xdr:colOff>
      <xdr:row>39</xdr:row>
      <xdr:rowOff>36595</xdr:rowOff>
    </xdr:to>
    <xdr:sp macro="" textlink="">
      <xdr:nvSpPr>
        <xdr:cNvPr id="753" name="楕円 752"/>
        <xdr:cNvSpPr/>
      </xdr:nvSpPr>
      <xdr:spPr>
        <a:xfrm>
          <a:off x="21272500" y="66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27722</xdr:rowOff>
    </xdr:from>
    <xdr:ext cx="469744" cy="259045"/>
    <xdr:sp macro="" textlink="">
      <xdr:nvSpPr>
        <xdr:cNvPr id="754" name="テキスト ボックス 753"/>
        <xdr:cNvSpPr txBox="1"/>
      </xdr:nvSpPr>
      <xdr:spPr>
        <a:xfrm>
          <a:off x="21088428" y="67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108312</xdr:rowOff>
    </xdr:from>
    <xdr:to>
      <xdr:col>107</xdr:col>
      <xdr:colOff>101600</xdr:colOff>
      <xdr:row>39</xdr:row>
      <xdr:rowOff>38462</xdr:rowOff>
    </xdr:to>
    <xdr:sp macro="" textlink="">
      <xdr:nvSpPr>
        <xdr:cNvPr id="755" name="楕円 754"/>
        <xdr:cNvSpPr/>
      </xdr:nvSpPr>
      <xdr:spPr>
        <a:xfrm>
          <a:off x="20383500" y="66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29589</xdr:rowOff>
    </xdr:from>
    <xdr:ext cx="469744" cy="259045"/>
    <xdr:sp macro="" textlink="">
      <xdr:nvSpPr>
        <xdr:cNvPr id="756" name="テキスト ボックス 755"/>
        <xdr:cNvSpPr txBox="1"/>
      </xdr:nvSpPr>
      <xdr:spPr>
        <a:xfrm>
          <a:off x="20199428" y="67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110331</xdr:rowOff>
    </xdr:from>
    <xdr:to>
      <xdr:col>102</xdr:col>
      <xdr:colOff>165100</xdr:colOff>
      <xdr:row>39</xdr:row>
      <xdr:rowOff>40481</xdr:rowOff>
    </xdr:to>
    <xdr:sp macro="" textlink="">
      <xdr:nvSpPr>
        <xdr:cNvPr id="757" name="楕円 756"/>
        <xdr:cNvSpPr/>
      </xdr:nvSpPr>
      <xdr:spPr>
        <a:xfrm>
          <a:off x="19494500" y="66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31608</xdr:rowOff>
    </xdr:from>
    <xdr:ext cx="469744" cy="259045"/>
    <xdr:sp macro="" textlink="">
      <xdr:nvSpPr>
        <xdr:cNvPr id="758" name="テキスト ボックス 757"/>
        <xdr:cNvSpPr txBox="1"/>
      </xdr:nvSpPr>
      <xdr:spPr>
        <a:xfrm>
          <a:off x="19310428" y="67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152165</xdr:rowOff>
    </xdr:from>
    <xdr:to>
      <xdr:col>98</xdr:col>
      <xdr:colOff>38100</xdr:colOff>
      <xdr:row>38</xdr:row>
      <xdr:rowOff>82315</xdr:rowOff>
    </xdr:to>
    <xdr:sp macro="" textlink="">
      <xdr:nvSpPr>
        <xdr:cNvPr id="759" name="楕円 758"/>
        <xdr:cNvSpPr/>
      </xdr:nvSpPr>
      <xdr:spPr>
        <a:xfrm>
          <a:off x="18605500" y="64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98842</xdr:rowOff>
    </xdr:from>
    <xdr:ext cx="469744" cy="259045"/>
    <xdr:sp macro="" textlink="">
      <xdr:nvSpPr>
        <xdr:cNvPr id="760" name="テキスト ボックス 759"/>
        <xdr:cNvSpPr txBox="1"/>
      </xdr:nvSpPr>
      <xdr:spPr>
        <a:xfrm>
          <a:off x="18421428" y="62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33110</xdr:rowOff>
    </xdr:from>
    <xdr:to>
      <xdr:col>116</xdr:col>
      <xdr:colOff>63500</xdr:colOff>
      <xdr:row>77</xdr:row>
      <xdr:rowOff>55384</xdr:rowOff>
    </xdr:to>
    <xdr:cxnSp macro="">
      <xdr:nvCxnSpPr>
        <xdr:cNvPr id="845" name="直線コネクタ 844"/>
        <xdr:cNvCxnSpPr/>
      </xdr:nvCxnSpPr>
      <xdr:spPr>
        <a:xfrm flipV="1">
          <a:off x="21323300" y="13234760"/>
          <a:ext cx="8382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46126</xdr:rowOff>
    </xdr:from>
    <xdr:to>
      <xdr:col>111</xdr:col>
      <xdr:colOff>177800</xdr:colOff>
      <xdr:row>77</xdr:row>
      <xdr:rowOff>55384</xdr:rowOff>
    </xdr:to>
    <xdr:cxnSp macro="">
      <xdr:nvCxnSpPr>
        <xdr:cNvPr id="848" name="直線コネクタ 847"/>
        <xdr:cNvCxnSpPr/>
      </xdr:nvCxnSpPr>
      <xdr:spPr>
        <a:xfrm>
          <a:off x="20434300" y="13247776"/>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46126</xdr:rowOff>
    </xdr:from>
    <xdr:to>
      <xdr:col>107</xdr:col>
      <xdr:colOff>50800</xdr:colOff>
      <xdr:row>77</xdr:row>
      <xdr:rowOff>50788</xdr:rowOff>
    </xdr:to>
    <xdr:cxnSp macro="">
      <xdr:nvCxnSpPr>
        <xdr:cNvPr id="851" name="直線コネクタ 850"/>
        <xdr:cNvCxnSpPr/>
      </xdr:nvCxnSpPr>
      <xdr:spPr>
        <a:xfrm flipV="1">
          <a:off x="19545300" y="13247776"/>
          <a:ext cx="889000" cy="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50788</xdr:rowOff>
    </xdr:from>
    <xdr:to>
      <xdr:col>102</xdr:col>
      <xdr:colOff>114300</xdr:colOff>
      <xdr:row>77</xdr:row>
      <xdr:rowOff>80480</xdr:rowOff>
    </xdr:to>
    <xdr:cxnSp macro="">
      <xdr:nvCxnSpPr>
        <xdr:cNvPr id="854" name="直線コネクタ 853"/>
        <xdr:cNvCxnSpPr/>
      </xdr:nvCxnSpPr>
      <xdr:spPr>
        <a:xfrm flipV="1">
          <a:off x="18656300" y="13252438"/>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153760</xdr:rowOff>
    </xdr:from>
    <xdr:to>
      <xdr:col>116</xdr:col>
      <xdr:colOff>114300</xdr:colOff>
      <xdr:row>77</xdr:row>
      <xdr:rowOff>83910</xdr:rowOff>
    </xdr:to>
    <xdr:sp macro="" textlink="">
      <xdr:nvSpPr>
        <xdr:cNvPr id="864" name="楕円 863"/>
        <xdr:cNvSpPr/>
      </xdr:nvSpPr>
      <xdr:spPr>
        <a:xfrm>
          <a:off x="22110700" y="131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5187</xdr:rowOff>
    </xdr:from>
    <xdr:ext cx="534377" cy="259045"/>
    <xdr:sp macro="" textlink="">
      <xdr:nvSpPr>
        <xdr:cNvPr id="865" name="繰出金該当値テキスト"/>
        <xdr:cNvSpPr txBox="1"/>
      </xdr:nvSpPr>
      <xdr:spPr>
        <a:xfrm>
          <a:off x="22212300" y="130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4584</xdr:rowOff>
    </xdr:from>
    <xdr:to>
      <xdr:col>112</xdr:col>
      <xdr:colOff>38100</xdr:colOff>
      <xdr:row>77</xdr:row>
      <xdr:rowOff>106184</xdr:rowOff>
    </xdr:to>
    <xdr:sp macro="" textlink="">
      <xdr:nvSpPr>
        <xdr:cNvPr id="866" name="楕円 865"/>
        <xdr:cNvSpPr/>
      </xdr:nvSpPr>
      <xdr:spPr>
        <a:xfrm>
          <a:off x="21272500" y="1320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122711</xdr:rowOff>
    </xdr:from>
    <xdr:ext cx="534377" cy="259045"/>
    <xdr:sp macro="" textlink="">
      <xdr:nvSpPr>
        <xdr:cNvPr id="867" name="テキスト ボックス 866"/>
        <xdr:cNvSpPr txBox="1"/>
      </xdr:nvSpPr>
      <xdr:spPr>
        <a:xfrm>
          <a:off x="21056111" y="1298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166776</xdr:rowOff>
    </xdr:from>
    <xdr:to>
      <xdr:col>107</xdr:col>
      <xdr:colOff>101600</xdr:colOff>
      <xdr:row>77</xdr:row>
      <xdr:rowOff>96926</xdr:rowOff>
    </xdr:to>
    <xdr:sp macro="" textlink="">
      <xdr:nvSpPr>
        <xdr:cNvPr id="868" name="楕円 867"/>
        <xdr:cNvSpPr/>
      </xdr:nvSpPr>
      <xdr:spPr>
        <a:xfrm>
          <a:off x="20383500" y="131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113453</xdr:rowOff>
    </xdr:from>
    <xdr:ext cx="534377" cy="259045"/>
    <xdr:sp macro="" textlink="">
      <xdr:nvSpPr>
        <xdr:cNvPr id="869" name="テキスト ボックス 868"/>
        <xdr:cNvSpPr txBox="1"/>
      </xdr:nvSpPr>
      <xdr:spPr>
        <a:xfrm>
          <a:off x="20167111" y="129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171438</xdr:rowOff>
    </xdr:from>
    <xdr:to>
      <xdr:col>102</xdr:col>
      <xdr:colOff>165100</xdr:colOff>
      <xdr:row>77</xdr:row>
      <xdr:rowOff>101588</xdr:rowOff>
    </xdr:to>
    <xdr:sp macro="" textlink="">
      <xdr:nvSpPr>
        <xdr:cNvPr id="870" name="楕円 869"/>
        <xdr:cNvSpPr/>
      </xdr:nvSpPr>
      <xdr:spPr>
        <a:xfrm>
          <a:off x="19494500" y="132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118115</xdr:rowOff>
    </xdr:from>
    <xdr:ext cx="534377" cy="259045"/>
    <xdr:sp macro="" textlink="">
      <xdr:nvSpPr>
        <xdr:cNvPr id="871" name="テキスト ボックス 870"/>
        <xdr:cNvSpPr txBox="1"/>
      </xdr:nvSpPr>
      <xdr:spPr>
        <a:xfrm>
          <a:off x="19278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29680</xdr:rowOff>
    </xdr:from>
    <xdr:to>
      <xdr:col>98</xdr:col>
      <xdr:colOff>38100</xdr:colOff>
      <xdr:row>77</xdr:row>
      <xdr:rowOff>131280</xdr:rowOff>
    </xdr:to>
    <xdr:sp macro="" textlink="">
      <xdr:nvSpPr>
        <xdr:cNvPr id="872" name="楕円 871"/>
        <xdr:cNvSpPr/>
      </xdr:nvSpPr>
      <xdr:spPr>
        <a:xfrm>
          <a:off x="18605500" y="132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122407</xdr:rowOff>
    </xdr:from>
    <xdr:ext cx="534377" cy="259045"/>
    <xdr:sp macro="" textlink="">
      <xdr:nvSpPr>
        <xdr:cNvPr id="873" name="テキスト ボックス 872"/>
        <xdr:cNvSpPr txBox="1"/>
      </xdr:nvSpPr>
      <xdr:spPr>
        <a:xfrm>
          <a:off x="18389111" y="133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歳出決算総額における淡路市の住民一人当たりのコストは約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円となっており、物件費、補助費等、普通建設事業費、公債費及び積立金において類似団体内順位が高く、全国平均及び兵庫県平均よりも高くなっている。物件費では、合併により複数存在する類似の公共施設の維持管理費や、公共施設整備時に行った借地費用が多額であること、補助費等では、淡路市特有の地形により整備効率が悪く、施設整備の事業費が嵩み、下水道事業に対する一般会計からの補助金等が多額となっていることや広域水道企業団に対する高料金対策補助金が多額となっていること、普通建設事業費では、新火葬場に係る施設、アクセス道路及び周辺整備を実施したこと、公債費では、阪神・淡路大震災の復興事業に係る元利償還金の影響が大きいこと、積立金では、ふるさと納税の寄附金額が増額し、多額の基金積立てを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41,969
41,272
184.24
38,247,389
37,918,749
254,912
16,324,428
35,290,581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138557</xdr:rowOff>
    </xdr:from>
    <xdr:to>
      <xdr:col>24</xdr:col>
      <xdr:colOff>63500</xdr:colOff>
      <xdr:row>36</xdr:row>
      <xdr:rowOff>163893</xdr:rowOff>
    </xdr:to>
    <xdr:cxnSp macro="">
      <xdr:nvCxnSpPr>
        <xdr:cNvPr id="61" name="直線コネクタ 60"/>
        <xdr:cNvCxnSpPr/>
      </xdr:nvCxnSpPr>
      <xdr:spPr>
        <a:xfrm flipV="1">
          <a:off x="3797300" y="6310757"/>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163893</xdr:rowOff>
    </xdr:from>
    <xdr:to>
      <xdr:col>19</xdr:col>
      <xdr:colOff>177800</xdr:colOff>
      <xdr:row>37</xdr:row>
      <xdr:rowOff>14160</xdr:rowOff>
    </xdr:to>
    <xdr:cxnSp macro="">
      <xdr:nvCxnSpPr>
        <xdr:cNvPr id="64" name="直線コネクタ 63"/>
        <xdr:cNvCxnSpPr/>
      </xdr:nvCxnSpPr>
      <xdr:spPr>
        <a:xfrm flipV="1">
          <a:off x="2908300" y="633609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169418</xdr:rowOff>
    </xdr:from>
    <xdr:to>
      <xdr:col>15</xdr:col>
      <xdr:colOff>50800</xdr:colOff>
      <xdr:row>37</xdr:row>
      <xdr:rowOff>14160</xdr:rowOff>
    </xdr:to>
    <xdr:cxnSp macro="">
      <xdr:nvCxnSpPr>
        <xdr:cNvPr id="67" name="直線コネクタ 66"/>
        <xdr:cNvCxnSpPr/>
      </xdr:nvCxnSpPr>
      <xdr:spPr>
        <a:xfrm>
          <a:off x="2019300" y="6341618"/>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155702</xdr:rowOff>
    </xdr:from>
    <xdr:to>
      <xdr:col>10</xdr:col>
      <xdr:colOff>114300</xdr:colOff>
      <xdr:row>36</xdr:row>
      <xdr:rowOff>169418</xdr:rowOff>
    </xdr:to>
    <xdr:cxnSp macro="">
      <xdr:nvCxnSpPr>
        <xdr:cNvPr id="70" name="直線コネクタ 69"/>
        <xdr:cNvCxnSpPr/>
      </xdr:nvCxnSpPr>
      <xdr:spPr>
        <a:xfrm>
          <a:off x="1130300" y="63279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87757</xdr:rowOff>
    </xdr:from>
    <xdr:to>
      <xdr:col>24</xdr:col>
      <xdr:colOff>114300</xdr:colOff>
      <xdr:row>37</xdr:row>
      <xdr:rowOff>17907</xdr:rowOff>
    </xdr:to>
    <xdr:sp macro="" textlink="">
      <xdr:nvSpPr>
        <xdr:cNvPr id="80" name="楕円 79"/>
        <xdr:cNvSpPr/>
      </xdr:nvSpPr>
      <xdr:spPr>
        <a:xfrm>
          <a:off x="45847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66184</xdr:rowOff>
    </xdr:from>
    <xdr:ext cx="469744" cy="259045"/>
    <xdr:sp macro="" textlink="">
      <xdr:nvSpPr>
        <xdr:cNvPr id="81" name="議会費該当値テキスト"/>
        <xdr:cNvSpPr txBox="1"/>
      </xdr:nvSpPr>
      <xdr:spPr>
        <a:xfrm>
          <a:off x="4686300"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113093</xdr:rowOff>
    </xdr:from>
    <xdr:to>
      <xdr:col>20</xdr:col>
      <xdr:colOff>38100</xdr:colOff>
      <xdr:row>37</xdr:row>
      <xdr:rowOff>43243</xdr:rowOff>
    </xdr:to>
    <xdr:sp macro="" textlink="">
      <xdr:nvSpPr>
        <xdr:cNvPr id="82" name="楕円 81"/>
        <xdr:cNvSpPr/>
      </xdr:nvSpPr>
      <xdr:spPr>
        <a:xfrm>
          <a:off x="3746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34370</xdr:rowOff>
    </xdr:from>
    <xdr:ext cx="469744" cy="259045"/>
    <xdr:sp macro="" textlink="">
      <xdr:nvSpPr>
        <xdr:cNvPr id="83" name="テキスト ボックス 82"/>
        <xdr:cNvSpPr txBox="1"/>
      </xdr:nvSpPr>
      <xdr:spPr>
        <a:xfrm>
          <a:off x="3562428" y="6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134810</xdr:rowOff>
    </xdr:from>
    <xdr:to>
      <xdr:col>15</xdr:col>
      <xdr:colOff>101600</xdr:colOff>
      <xdr:row>37</xdr:row>
      <xdr:rowOff>64960</xdr:rowOff>
    </xdr:to>
    <xdr:sp macro="" textlink="">
      <xdr:nvSpPr>
        <xdr:cNvPr id="84" name="楕円 83"/>
        <xdr:cNvSpPr/>
      </xdr:nvSpPr>
      <xdr:spPr>
        <a:xfrm>
          <a:off x="28575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56087</xdr:rowOff>
    </xdr:from>
    <xdr:ext cx="469744" cy="259045"/>
    <xdr:sp macro="" textlink="">
      <xdr:nvSpPr>
        <xdr:cNvPr id="85" name="テキスト ボックス 84"/>
        <xdr:cNvSpPr txBox="1"/>
      </xdr:nvSpPr>
      <xdr:spPr>
        <a:xfrm>
          <a:off x="2673428" y="63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118618</xdr:rowOff>
    </xdr:from>
    <xdr:to>
      <xdr:col>10</xdr:col>
      <xdr:colOff>165100</xdr:colOff>
      <xdr:row>37</xdr:row>
      <xdr:rowOff>48768</xdr:rowOff>
    </xdr:to>
    <xdr:sp macro="" textlink="">
      <xdr:nvSpPr>
        <xdr:cNvPr id="86" name="楕円 85"/>
        <xdr:cNvSpPr/>
      </xdr:nvSpPr>
      <xdr:spPr>
        <a:xfrm>
          <a:off x="1968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39895</xdr:rowOff>
    </xdr:from>
    <xdr:ext cx="469744" cy="259045"/>
    <xdr:sp macro="" textlink="">
      <xdr:nvSpPr>
        <xdr:cNvPr id="87" name="テキスト ボックス 86"/>
        <xdr:cNvSpPr txBox="1"/>
      </xdr:nvSpPr>
      <xdr:spPr>
        <a:xfrm>
          <a:off x="1784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104902</xdr:rowOff>
    </xdr:from>
    <xdr:to>
      <xdr:col>6</xdr:col>
      <xdr:colOff>38100</xdr:colOff>
      <xdr:row>37</xdr:row>
      <xdr:rowOff>35052</xdr:rowOff>
    </xdr:to>
    <xdr:sp macro="" textlink="">
      <xdr:nvSpPr>
        <xdr:cNvPr id="88" name="楕円 87"/>
        <xdr:cNvSpPr/>
      </xdr:nvSpPr>
      <xdr:spPr>
        <a:xfrm>
          <a:off x="1079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26179</xdr:rowOff>
    </xdr:from>
    <xdr:ext cx="469744" cy="259045"/>
    <xdr:sp macro="" textlink="">
      <xdr:nvSpPr>
        <xdr:cNvPr id="89" name="テキスト ボックス 88"/>
        <xdr:cNvSpPr txBox="1"/>
      </xdr:nvSpPr>
      <xdr:spPr>
        <a:xfrm>
          <a:off x="895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98982</xdr:rowOff>
    </xdr:from>
    <xdr:to>
      <xdr:col>24</xdr:col>
      <xdr:colOff>63500</xdr:colOff>
      <xdr:row>57</xdr:row>
      <xdr:rowOff>122428</xdr:rowOff>
    </xdr:to>
    <xdr:cxnSp macro="">
      <xdr:nvCxnSpPr>
        <xdr:cNvPr id="118" name="直線コネクタ 117"/>
        <xdr:cNvCxnSpPr/>
      </xdr:nvCxnSpPr>
      <xdr:spPr>
        <a:xfrm flipV="1">
          <a:off x="3797300" y="9871632"/>
          <a:ext cx="8382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122428</xdr:rowOff>
    </xdr:from>
    <xdr:to>
      <xdr:col>19</xdr:col>
      <xdr:colOff>177800</xdr:colOff>
      <xdr:row>58</xdr:row>
      <xdr:rowOff>257</xdr:rowOff>
    </xdr:to>
    <xdr:cxnSp macro="">
      <xdr:nvCxnSpPr>
        <xdr:cNvPr id="121" name="直線コネクタ 120"/>
        <xdr:cNvCxnSpPr/>
      </xdr:nvCxnSpPr>
      <xdr:spPr>
        <a:xfrm flipV="1">
          <a:off x="2908300" y="9895078"/>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107966</xdr:rowOff>
    </xdr:from>
    <xdr:to>
      <xdr:col>15</xdr:col>
      <xdr:colOff>50800</xdr:colOff>
      <xdr:row>58</xdr:row>
      <xdr:rowOff>257</xdr:rowOff>
    </xdr:to>
    <xdr:cxnSp macro="">
      <xdr:nvCxnSpPr>
        <xdr:cNvPr id="124" name="直線コネクタ 123"/>
        <xdr:cNvCxnSpPr/>
      </xdr:nvCxnSpPr>
      <xdr:spPr>
        <a:xfrm>
          <a:off x="2019300" y="9880616"/>
          <a:ext cx="8890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107966</xdr:rowOff>
    </xdr:from>
    <xdr:to>
      <xdr:col>10</xdr:col>
      <xdr:colOff>114300</xdr:colOff>
      <xdr:row>58</xdr:row>
      <xdr:rowOff>81166</xdr:rowOff>
    </xdr:to>
    <xdr:cxnSp macro="">
      <xdr:nvCxnSpPr>
        <xdr:cNvPr id="127" name="直線コネクタ 126"/>
        <xdr:cNvCxnSpPr/>
      </xdr:nvCxnSpPr>
      <xdr:spPr>
        <a:xfrm flipV="1">
          <a:off x="1130300" y="9880616"/>
          <a:ext cx="889000" cy="14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48182</xdr:rowOff>
    </xdr:from>
    <xdr:to>
      <xdr:col>24</xdr:col>
      <xdr:colOff>114300</xdr:colOff>
      <xdr:row>57</xdr:row>
      <xdr:rowOff>149782</xdr:rowOff>
    </xdr:to>
    <xdr:sp macro="" textlink="">
      <xdr:nvSpPr>
        <xdr:cNvPr id="137" name="楕円 136"/>
        <xdr:cNvSpPr/>
      </xdr:nvSpPr>
      <xdr:spPr>
        <a:xfrm>
          <a:off x="4584700" y="98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71059</xdr:rowOff>
    </xdr:from>
    <xdr:ext cx="599010" cy="259045"/>
    <xdr:sp macro="" textlink="">
      <xdr:nvSpPr>
        <xdr:cNvPr id="138" name="総務費該当値テキスト"/>
        <xdr:cNvSpPr txBox="1"/>
      </xdr:nvSpPr>
      <xdr:spPr>
        <a:xfrm>
          <a:off x="4686300" y="967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71628</xdr:rowOff>
    </xdr:from>
    <xdr:to>
      <xdr:col>20</xdr:col>
      <xdr:colOff>38100</xdr:colOff>
      <xdr:row>58</xdr:row>
      <xdr:rowOff>1778</xdr:rowOff>
    </xdr:to>
    <xdr:sp macro="" textlink="">
      <xdr:nvSpPr>
        <xdr:cNvPr id="139" name="楕円 138"/>
        <xdr:cNvSpPr/>
      </xdr:nvSpPr>
      <xdr:spPr>
        <a:xfrm>
          <a:off x="3746500" y="98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18305</xdr:rowOff>
    </xdr:from>
    <xdr:ext cx="599010" cy="259045"/>
    <xdr:sp macro="" textlink="">
      <xdr:nvSpPr>
        <xdr:cNvPr id="140" name="テキスト ボックス 139"/>
        <xdr:cNvSpPr txBox="1"/>
      </xdr:nvSpPr>
      <xdr:spPr>
        <a:xfrm>
          <a:off x="3497795" y="961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120907</xdr:rowOff>
    </xdr:from>
    <xdr:to>
      <xdr:col>15</xdr:col>
      <xdr:colOff>101600</xdr:colOff>
      <xdr:row>58</xdr:row>
      <xdr:rowOff>51057</xdr:rowOff>
    </xdr:to>
    <xdr:sp macro="" textlink="">
      <xdr:nvSpPr>
        <xdr:cNvPr id="141" name="楕円 140"/>
        <xdr:cNvSpPr/>
      </xdr:nvSpPr>
      <xdr:spPr>
        <a:xfrm>
          <a:off x="2857500" y="9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67584</xdr:rowOff>
    </xdr:from>
    <xdr:ext cx="599010" cy="259045"/>
    <xdr:sp macro="" textlink="">
      <xdr:nvSpPr>
        <xdr:cNvPr id="142" name="テキスト ボックス 141"/>
        <xdr:cNvSpPr txBox="1"/>
      </xdr:nvSpPr>
      <xdr:spPr>
        <a:xfrm>
          <a:off x="2608795" y="966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57166</xdr:rowOff>
    </xdr:from>
    <xdr:to>
      <xdr:col>10</xdr:col>
      <xdr:colOff>165100</xdr:colOff>
      <xdr:row>57</xdr:row>
      <xdr:rowOff>158766</xdr:rowOff>
    </xdr:to>
    <xdr:sp macro="" textlink="">
      <xdr:nvSpPr>
        <xdr:cNvPr id="143" name="楕円 142"/>
        <xdr:cNvSpPr/>
      </xdr:nvSpPr>
      <xdr:spPr>
        <a:xfrm>
          <a:off x="1968500" y="98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3843</xdr:rowOff>
    </xdr:from>
    <xdr:ext cx="599010" cy="259045"/>
    <xdr:sp macro="" textlink="">
      <xdr:nvSpPr>
        <xdr:cNvPr id="144" name="テキスト ボックス 143"/>
        <xdr:cNvSpPr txBox="1"/>
      </xdr:nvSpPr>
      <xdr:spPr>
        <a:xfrm>
          <a:off x="1719795" y="96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30366</xdr:rowOff>
    </xdr:from>
    <xdr:to>
      <xdr:col>6</xdr:col>
      <xdr:colOff>38100</xdr:colOff>
      <xdr:row>58</xdr:row>
      <xdr:rowOff>131966</xdr:rowOff>
    </xdr:to>
    <xdr:sp macro="" textlink="">
      <xdr:nvSpPr>
        <xdr:cNvPr id="145" name="楕円 144"/>
        <xdr:cNvSpPr/>
      </xdr:nvSpPr>
      <xdr:spPr>
        <a:xfrm>
          <a:off x="1079500" y="99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148493</xdr:rowOff>
    </xdr:from>
    <xdr:ext cx="599010" cy="259045"/>
    <xdr:sp macro="" textlink="">
      <xdr:nvSpPr>
        <xdr:cNvPr id="146" name="テキスト ボックス 145"/>
        <xdr:cNvSpPr txBox="1"/>
      </xdr:nvSpPr>
      <xdr:spPr>
        <a:xfrm>
          <a:off x="830795" y="97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21349</xdr:rowOff>
    </xdr:from>
    <xdr:to>
      <xdr:col>24</xdr:col>
      <xdr:colOff>63500</xdr:colOff>
      <xdr:row>76</xdr:row>
      <xdr:rowOff>23502</xdr:rowOff>
    </xdr:to>
    <xdr:cxnSp macro="">
      <xdr:nvCxnSpPr>
        <xdr:cNvPr id="174" name="直線コネクタ 173"/>
        <xdr:cNvCxnSpPr/>
      </xdr:nvCxnSpPr>
      <xdr:spPr>
        <a:xfrm flipV="1">
          <a:off x="3797300" y="13051549"/>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144542</xdr:rowOff>
    </xdr:from>
    <xdr:to>
      <xdr:col>19</xdr:col>
      <xdr:colOff>177800</xdr:colOff>
      <xdr:row>76</xdr:row>
      <xdr:rowOff>23502</xdr:rowOff>
    </xdr:to>
    <xdr:cxnSp macro="">
      <xdr:nvCxnSpPr>
        <xdr:cNvPr id="177" name="直線コネクタ 176"/>
        <xdr:cNvCxnSpPr/>
      </xdr:nvCxnSpPr>
      <xdr:spPr>
        <a:xfrm>
          <a:off x="2908300" y="13003292"/>
          <a:ext cx="889000" cy="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144542</xdr:rowOff>
    </xdr:from>
    <xdr:to>
      <xdr:col>15</xdr:col>
      <xdr:colOff>50800</xdr:colOff>
      <xdr:row>76</xdr:row>
      <xdr:rowOff>152864</xdr:rowOff>
    </xdr:to>
    <xdr:cxnSp macro="">
      <xdr:nvCxnSpPr>
        <xdr:cNvPr id="180" name="直線コネクタ 179"/>
        <xdr:cNvCxnSpPr/>
      </xdr:nvCxnSpPr>
      <xdr:spPr>
        <a:xfrm flipV="1">
          <a:off x="2019300" y="13003292"/>
          <a:ext cx="889000" cy="17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152864</xdr:rowOff>
    </xdr:from>
    <xdr:to>
      <xdr:col>10</xdr:col>
      <xdr:colOff>114300</xdr:colOff>
      <xdr:row>76</xdr:row>
      <xdr:rowOff>166931</xdr:rowOff>
    </xdr:to>
    <xdr:cxnSp macro="">
      <xdr:nvCxnSpPr>
        <xdr:cNvPr id="183" name="直線コネクタ 182"/>
        <xdr:cNvCxnSpPr/>
      </xdr:nvCxnSpPr>
      <xdr:spPr>
        <a:xfrm flipV="1">
          <a:off x="1130300" y="13183064"/>
          <a:ext cx="889000" cy="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141999</xdr:rowOff>
    </xdr:from>
    <xdr:to>
      <xdr:col>24</xdr:col>
      <xdr:colOff>114300</xdr:colOff>
      <xdr:row>76</xdr:row>
      <xdr:rowOff>72149</xdr:rowOff>
    </xdr:to>
    <xdr:sp macro="" textlink="">
      <xdr:nvSpPr>
        <xdr:cNvPr id="193" name="楕円 192"/>
        <xdr:cNvSpPr/>
      </xdr:nvSpPr>
      <xdr:spPr>
        <a:xfrm>
          <a:off x="4584700" y="130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120426</xdr:rowOff>
    </xdr:from>
    <xdr:ext cx="599010" cy="259045"/>
    <xdr:sp macro="" textlink="">
      <xdr:nvSpPr>
        <xdr:cNvPr id="194" name="民生費該当値テキスト"/>
        <xdr:cNvSpPr txBox="1"/>
      </xdr:nvSpPr>
      <xdr:spPr>
        <a:xfrm>
          <a:off x="4686300" y="1297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144152</xdr:rowOff>
    </xdr:from>
    <xdr:to>
      <xdr:col>20</xdr:col>
      <xdr:colOff>38100</xdr:colOff>
      <xdr:row>76</xdr:row>
      <xdr:rowOff>74302</xdr:rowOff>
    </xdr:to>
    <xdr:sp macro="" textlink="">
      <xdr:nvSpPr>
        <xdr:cNvPr id="195" name="楕円 194"/>
        <xdr:cNvSpPr/>
      </xdr:nvSpPr>
      <xdr:spPr>
        <a:xfrm>
          <a:off x="3746500" y="130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65429</xdr:rowOff>
    </xdr:from>
    <xdr:ext cx="599010" cy="259045"/>
    <xdr:sp macro="" textlink="">
      <xdr:nvSpPr>
        <xdr:cNvPr id="196" name="テキスト ボックス 195"/>
        <xdr:cNvSpPr txBox="1"/>
      </xdr:nvSpPr>
      <xdr:spPr>
        <a:xfrm>
          <a:off x="3497795" y="1309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93742</xdr:rowOff>
    </xdr:from>
    <xdr:to>
      <xdr:col>15</xdr:col>
      <xdr:colOff>101600</xdr:colOff>
      <xdr:row>76</xdr:row>
      <xdr:rowOff>23892</xdr:rowOff>
    </xdr:to>
    <xdr:sp macro="" textlink="">
      <xdr:nvSpPr>
        <xdr:cNvPr id="197" name="楕円 196"/>
        <xdr:cNvSpPr/>
      </xdr:nvSpPr>
      <xdr:spPr>
        <a:xfrm>
          <a:off x="2857500" y="12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15019</xdr:rowOff>
    </xdr:from>
    <xdr:ext cx="599010" cy="259045"/>
    <xdr:sp macro="" textlink="">
      <xdr:nvSpPr>
        <xdr:cNvPr id="198" name="テキスト ボックス 197"/>
        <xdr:cNvSpPr txBox="1"/>
      </xdr:nvSpPr>
      <xdr:spPr>
        <a:xfrm>
          <a:off x="2608795" y="1304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102064</xdr:rowOff>
    </xdr:from>
    <xdr:to>
      <xdr:col>10</xdr:col>
      <xdr:colOff>165100</xdr:colOff>
      <xdr:row>77</xdr:row>
      <xdr:rowOff>32214</xdr:rowOff>
    </xdr:to>
    <xdr:sp macro="" textlink="">
      <xdr:nvSpPr>
        <xdr:cNvPr id="199" name="楕円 198"/>
        <xdr:cNvSpPr/>
      </xdr:nvSpPr>
      <xdr:spPr>
        <a:xfrm>
          <a:off x="19685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23341</xdr:rowOff>
    </xdr:from>
    <xdr:ext cx="599010" cy="259045"/>
    <xdr:sp macro="" textlink="">
      <xdr:nvSpPr>
        <xdr:cNvPr id="200" name="テキスト ボックス 199"/>
        <xdr:cNvSpPr txBox="1"/>
      </xdr:nvSpPr>
      <xdr:spPr>
        <a:xfrm>
          <a:off x="1719795" y="1322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116131</xdr:rowOff>
    </xdr:from>
    <xdr:to>
      <xdr:col>6</xdr:col>
      <xdr:colOff>38100</xdr:colOff>
      <xdr:row>77</xdr:row>
      <xdr:rowOff>46281</xdr:rowOff>
    </xdr:to>
    <xdr:sp macro="" textlink="">
      <xdr:nvSpPr>
        <xdr:cNvPr id="201" name="楕円 200"/>
        <xdr:cNvSpPr/>
      </xdr:nvSpPr>
      <xdr:spPr>
        <a:xfrm>
          <a:off x="1079500" y="131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37408</xdr:rowOff>
    </xdr:from>
    <xdr:ext cx="599010" cy="259045"/>
    <xdr:sp macro="" textlink="">
      <xdr:nvSpPr>
        <xdr:cNvPr id="202" name="テキスト ボックス 201"/>
        <xdr:cNvSpPr txBox="1"/>
      </xdr:nvSpPr>
      <xdr:spPr>
        <a:xfrm>
          <a:off x="830795" y="132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20882</xdr:rowOff>
    </xdr:from>
    <xdr:to>
      <xdr:col>24</xdr:col>
      <xdr:colOff>63500</xdr:colOff>
      <xdr:row>97</xdr:row>
      <xdr:rowOff>5928</xdr:rowOff>
    </xdr:to>
    <xdr:cxnSp macro="">
      <xdr:nvCxnSpPr>
        <xdr:cNvPr id="229" name="直線コネクタ 228"/>
        <xdr:cNvCxnSpPr/>
      </xdr:nvCxnSpPr>
      <xdr:spPr>
        <a:xfrm flipV="1">
          <a:off x="3797300" y="16480082"/>
          <a:ext cx="8382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3496</xdr:rowOff>
    </xdr:from>
    <xdr:to>
      <xdr:col>19</xdr:col>
      <xdr:colOff>177800</xdr:colOff>
      <xdr:row>97</xdr:row>
      <xdr:rowOff>5928</xdr:rowOff>
    </xdr:to>
    <xdr:cxnSp macro="">
      <xdr:nvCxnSpPr>
        <xdr:cNvPr id="232" name="直線コネクタ 231"/>
        <xdr:cNvCxnSpPr/>
      </xdr:nvCxnSpPr>
      <xdr:spPr>
        <a:xfrm>
          <a:off x="2908300" y="16634146"/>
          <a:ext cx="8890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3496</xdr:rowOff>
    </xdr:from>
    <xdr:to>
      <xdr:col>15</xdr:col>
      <xdr:colOff>50800</xdr:colOff>
      <xdr:row>97</xdr:row>
      <xdr:rowOff>35604</xdr:rowOff>
    </xdr:to>
    <xdr:cxnSp macro="">
      <xdr:nvCxnSpPr>
        <xdr:cNvPr id="235" name="直線コネクタ 234"/>
        <xdr:cNvCxnSpPr/>
      </xdr:nvCxnSpPr>
      <xdr:spPr>
        <a:xfrm flipV="1">
          <a:off x="2019300" y="16634146"/>
          <a:ext cx="8890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35604</xdr:rowOff>
    </xdr:from>
    <xdr:to>
      <xdr:col>10</xdr:col>
      <xdr:colOff>114300</xdr:colOff>
      <xdr:row>97</xdr:row>
      <xdr:rowOff>44041</xdr:rowOff>
    </xdr:to>
    <xdr:cxnSp macro="">
      <xdr:nvCxnSpPr>
        <xdr:cNvPr id="238" name="直線コネクタ 237"/>
        <xdr:cNvCxnSpPr/>
      </xdr:nvCxnSpPr>
      <xdr:spPr>
        <a:xfrm flipV="1">
          <a:off x="1130300" y="16666254"/>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141532</xdr:rowOff>
    </xdr:from>
    <xdr:to>
      <xdr:col>24</xdr:col>
      <xdr:colOff>114300</xdr:colOff>
      <xdr:row>96</xdr:row>
      <xdr:rowOff>71682</xdr:rowOff>
    </xdr:to>
    <xdr:sp macro="" textlink="">
      <xdr:nvSpPr>
        <xdr:cNvPr id="248" name="楕円 247"/>
        <xdr:cNvSpPr/>
      </xdr:nvSpPr>
      <xdr:spPr>
        <a:xfrm>
          <a:off x="4584700" y="164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164409</xdr:rowOff>
    </xdr:from>
    <xdr:ext cx="599010" cy="259045"/>
    <xdr:sp macro="" textlink="">
      <xdr:nvSpPr>
        <xdr:cNvPr id="249" name="衛生費該当値テキスト"/>
        <xdr:cNvSpPr txBox="1"/>
      </xdr:nvSpPr>
      <xdr:spPr>
        <a:xfrm>
          <a:off x="4686300" y="1628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126578</xdr:rowOff>
    </xdr:from>
    <xdr:to>
      <xdr:col>20</xdr:col>
      <xdr:colOff>38100</xdr:colOff>
      <xdr:row>97</xdr:row>
      <xdr:rowOff>56728</xdr:rowOff>
    </xdr:to>
    <xdr:sp macro="" textlink="">
      <xdr:nvSpPr>
        <xdr:cNvPr id="250" name="楕円 249"/>
        <xdr:cNvSpPr/>
      </xdr:nvSpPr>
      <xdr:spPr>
        <a:xfrm>
          <a:off x="3746500" y="165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73255</xdr:rowOff>
    </xdr:from>
    <xdr:ext cx="534377" cy="259045"/>
    <xdr:sp macro="" textlink="">
      <xdr:nvSpPr>
        <xdr:cNvPr id="251" name="テキスト ボックス 250"/>
        <xdr:cNvSpPr txBox="1"/>
      </xdr:nvSpPr>
      <xdr:spPr>
        <a:xfrm>
          <a:off x="3530111" y="163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124146</xdr:rowOff>
    </xdr:from>
    <xdr:to>
      <xdr:col>15</xdr:col>
      <xdr:colOff>101600</xdr:colOff>
      <xdr:row>97</xdr:row>
      <xdr:rowOff>54296</xdr:rowOff>
    </xdr:to>
    <xdr:sp macro="" textlink="">
      <xdr:nvSpPr>
        <xdr:cNvPr id="252" name="楕円 251"/>
        <xdr:cNvSpPr/>
      </xdr:nvSpPr>
      <xdr:spPr>
        <a:xfrm>
          <a:off x="2857500" y="165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70823</xdr:rowOff>
    </xdr:from>
    <xdr:ext cx="534377" cy="259045"/>
    <xdr:sp macro="" textlink="">
      <xdr:nvSpPr>
        <xdr:cNvPr id="253" name="テキスト ボックス 252"/>
        <xdr:cNvSpPr txBox="1"/>
      </xdr:nvSpPr>
      <xdr:spPr>
        <a:xfrm>
          <a:off x="2641111" y="1635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156254</xdr:rowOff>
    </xdr:from>
    <xdr:to>
      <xdr:col>10</xdr:col>
      <xdr:colOff>165100</xdr:colOff>
      <xdr:row>97</xdr:row>
      <xdr:rowOff>86404</xdr:rowOff>
    </xdr:to>
    <xdr:sp macro="" textlink="">
      <xdr:nvSpPr>
        <xdr:cNvPr id="254" name="楕円 253"/>
        <xdr:cNvSpPr/>
      </xdr:nvSpPr>
      <xdr:spPr>
        <a:xfrm>
          <a:off x="1968500" y="166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102931</xdr:rowOff>
    </xdr:from>
    <xdr:ext cx="534377" cy="259045"/>
    <xdr:sp macro="" textlink="">
      <xdr:nvSpPr>
        <xdr:cNvPr id="255" name="テキスト ボックス 254"/>
        <xdr:cNvSpPr txBox="1"/>
      </xdr:nvSpPr>
      <xdr:spPr>
        <a:xfrm>
          <a:off x="1752111" y="163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164691</xdr:rowOff>
    </xdr:from>
    <xdr:to>
      <xdr:col>6</xdr:col>
      <xdr:colOff>38100</xdr:colOff>
      <xdr:row>97</xdr:row>
      <xdr:rowOff>94841</xdr:rowOff>
    </xdr:to>
    <xdr:sp macro="" textlink="">
      <xdr:nvSpPr>
        <xdr:cNvPr id="256" name="楕円 255"/>
        <xdr:cNvSpPr/>
      </xdr:nvSpPr>
      <xdr:spPr>
        <a:xfrm>
          <a:off x="1079500" y="166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111368</xdr:rowOff>
    </xdr:from>
    <xdr:ext cx="534377" cy="259045"/>
    <xdr:sp macro="" textlink="">
      <xdr:nvSpPr>
        <xdr:cNvPr id="257" name="テキスト ボックス 256"/>
        <xdr:cNvSpPr txBox="1"/>
      </xdr:nvSpPr>
      <xdr:spPr>
        <a:xfrm>
          <a:off x="863111" y="163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25400</xdr:rowOff>
    </xdr:from>
    <xdr:to>
      <xdr:col>55</xdr:col>
      <xdr:colOff>0</xdr:colOff>
      <xdr:row>39</xdr:row>
      <xdr:rowOff>26053</xdr:rowOff>
    </xdr:to>
    <xdr:cxnSp macro="">
      <xdr:nvCxnSpPr>
        <xdr:cNvPr id="288" name="直線コネクタ 287"/>
        <xdr:cNvCxnSpPr/>
      </xdr:nvCxnSpPr>
      <xdr:spPr>
        <a:xfrm flipV="1">
          <a:off x="9639300" y="6711950"/>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26053</xdr:rowOff>
    </xdr:from>
    <xdr:to>
      <xdr:col>50</xdr:col>
      <xdr:colOff>114300</xdr:colOff>
      <xdr:row>39</xdr:row>
      <xdr:rowOff>26706</xdr:rowOff>
    </xdr:to>
    <xdr:cxnSp macro="">
      <xdr:nvCxnSpPr>
        <xdr:cNvPr id="291" name="直線コネクタ 290"/>
        <xdr:cNvCxnSpPr/>
      </xdr:nvCxnSpPr>
      <xdr:spPr>
        <a:xfrm flipV="1">
          <a:off x="8750300" y="671260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26706</xdr:rowOff>
    </xdr:from>
    <xdr:to>
      <xdr:col>45</xdr:col>
      <xdr:colOff>177800</xdr:colOff>
      <xdr:row>39</xdr:row>
      <xdr:rowOff>27360</xdr:rowOff>
    </xdr:to>
    <xdr:cxnSp macro="">
      <xdr:nvCxnSpPr>
        <xdr:cNvPr id="294" name="直線コネクタ 293"/>
        <xdr:cNvCxnSpPr/>
      </xdr:nvCxnSpPr>
      <xdr:spPr>
        <a:xfrm flipV="1">
          <a:off x="7861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28012</xdr:rowOff>
    </xdr:to>
    <xdr:cxnSp macro="">
      <xdr:nvCxnSpPr>
        <xdr:cNvPr id="297" name="直線コネクタ 296"/>
        <xdr:cNvCxnSpPr/>
      </xdr:nvCxnSpPr>
      <xdr:spPr>
        <a:xfrm flipV="1">
          <a:off x="6972300" y="671391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146050</xdr:rowOff>
    </xdr:from>
    <xdr:to>
      <xdr:col>55</xdr:col>
      <xdr:colOff>50800</xdr:colOff>
      <xdr:row>39</xdr:row>
      <xdr:rowOff>76200</xdr:rowOff>
    </xdr:to>
    <xdr:sp macro="" textlink="">
      <xdr:nvSpPr>
        <xdr:cNvPr id="307" name="楕円 306"/>
        <xdr:cNvSpPr/>
      </xdr:nvSpPr>
      <xdr:spPr>
        <a:xfrm>
          <a:off x="10426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60977</xdr:rowOff>
    </xdr:from>
    <xdr:ext cx="378565" cy="259045"/>
    <xdr:sp macro="" textlink="">
      <xdr:nvSpPr>
        <xdr:cNvPr id="308" name="労働費該当値テキスト"/>
        <xdr:cNvSpPr txBox="1"/>
      </xdr:nvSpPr>
      <xdr:spPr>
        <a:xfrm>
          <a:off x="10528300" y="6576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146703</xdr:rowOff>
    </xdr:from>
    <xdr:to>
      <xdr:col>50</xdr:col>
      <xdr:colOff>165100</xdr:colOff>
      <xdr:row>39</xdr:row>
      <xdr:rowOff>76853</xdr:rowOff>
    </xdr:to>
    <xdr:sp macro="" textlink="">
      <xdr:nvSpPr>
        <xdr:cNvPr id="309" name="楕円 308"/>
        <xdr:cNvSpPr/>
      </xdr:nvSpPr>
      <xdr:spPr>
        <a:xfrm>
          <a:off x="9588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67980</xdr:rowOff>
    </xdr:from>
    <xdr:ext cx="378565" cy="259045"/>
    <xdr:sp macro="" textlink="">
      <xdr:nvSpPr>
        <xdr:cNvPr id="310" name="テキスト ボックス 309"/>
        <xdr:cNvSpPr txBox="1"/>
      </xdr:nvSpPr>
      <xdr:spPr>
        <a:xfrm>
          <a:off x="9450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147356</xdr:rowOff>
    </xdr:from>
    <xdr:to>
      <xdr:col>46</xdr:col>
      <xdr:colOff>38100</xdr:colOff>
      <xdr:row>39</xdr:row>
      <xdr:rowOff>77506</xdr:rowOff>
    </xdr:to>
    <xdr:sp macro="" textlink="">
      <xdr:nvSpPr>
        <xdr:cNvPr id="311" name="楕円 310"/>
        <xdr:cNvSpPr/>
      </xdr:nvSpPr>
      <xdr:spPr>
        <a:xfrm>
          <a:off x="8699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68633</xdr:rowOff>
    </xdr:from>
    <xdr:ext cx="378565" cy="259045"/>
    <xdr:sp macro="" textlink="">
      <xdr:nvSpPr>
        <xdr:cNvPr id="312" name="テキスト ボックス 311"/>
        <xdr:cNvSpPr txBox="1"/>
      </xdr:nvSpPr>
      <xdr:spPr>
        <a:xfrm>
          <a:off x="8561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13" name="楕円 312"/>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14" name="テキスト ボックス 313"/>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148662</xdr:rowOff>
    </xdr:from>
    <xdr:to>
      <xdr:col>36</xdr:col>
      <xdr:colOff>165100</xdr:colOff>
      <xdr:row>39</xdr:row>
      <xdr:rowOff>78812</xdr:rowOff>
    </xdr:to>
    <xdr:sp macro="" textlink="">
      <xdr:nvSpPr>
        <xdr:cNvPr id="315" name="楕円 314"/>
        <xdr:cNvSpPr/>
      </xdr:nvSpPr>
      <xdr:spPr>
        <a:xfrm>
          <a:off x="692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69939</xdr:rowOff>
    </xdr:from>
    <xdr:ext cx="378565" cy="259045"/>
    <xdr:sp macro="" textlink="">
      <xdr:nvSpPr>
        <xdr:cNvPr id="316" name="テキスト ボックス 315"/>
        <xdr:cNvSpPr txBox="1"/>
      </xdr:nvSpPr>
      <xdr:spPr>
        <a:xfrm>
          <a:off x="678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100373</xdr:rowOff>
    </xdr:from>
    <xdr:to>
      <xdr:col>55</xdr:col>
      <xdr:colOff>0</xdr:colOff>
      <xdr:row>56</xdr:row>
      <xdr:rowOff>148151</xdr:rowOff>
    </xdr:to>
    <xdr:cxnSp macro="">
      <xdr:nvCxnSpPr>
        <xdr:cNvPr id="345" name="直線コネクタ 344"/>
        <xdr:cNvCxnSpPr/>
      </xdr:nvCxnSpPr>
      <xdr:spPr>
        <a:xfrm flipV="1">
          <a:off x="9639300" y="9701573"/>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148151</xdr:rowOff>
    </xdr:from>
    <xdr:to>
      <xdr:col>50</xdr:col>
      <xdr:colOff>114300</xdr:colOff>
      <xdr:row>57</xdr:row>
      <xdr:rowOff>162309</xdr:rowOff>
    </xdr:to>
    <xdr:cxnSp macro="">
      <xdr:nvCxnSpPr>
        <xdr:cNvPr id="348" name="直線コネクタ 347"/>
        <xdr:cNvCxnSpPr/>
      </xdr:nvCxnSpPr>
      <xdr:spPr>
        <a:xfrm flipV="1">
          <a:off x="8750300" y="9749351"/>
          <a:ext cx="889000" cy="18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151183</xdr:rowOff>
    </xdr:from>
    <xdr:to>
      <xdr:col>45</xdr:col>
      <xdr:colOff>177800</xdr:colOff>
      <xdr:row>57</xdr:row>
      <xdr:rowOff>162309</xdr:rowOff>
    </xdr:to>
    <xdr:cxnSp macro="">
      <xdr:nvCxnSpPr>
        <xdr:cNvPr id="351" name="直線コネクタ 350"/>
        <xdr:cNvCxnSpPr/>
      </xdr:nvCxnSpPr>
      <xdr:spPr>
        <a:xfrm>
          <a:off x="7861300" y="9923833"/>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55705</xdr:rowOff>
    </xdr:from>
    <xdr:to>
      <xdr:col>41</xdr:col>
      <xdr:colOff>50800</xdr:colOff>
      <xdr:row>57</xdr:row>
      <xdr:rowOff>151183</xdr:rowOff>
    </xdr:to>
    <xdr:cxnSp macro="">
      <xdr:nvCxnSpPr>
        <xdr:cNvPr id="354" name="直線コネクタ 353"/>
        <xdr:cNvCxnSpPr/>
      </xdr:nvCxnSpPr>
      <xdr:spPr>
        <a:xfrm>
          <a:off x="6972300" y="9828355"/>
          <a:ext cx="889000" cy="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49573</xdr:rowOff>
    </xdr:from>
    <xdr:to>
      <xdr:col>55</xdr:col>
      <xdr:colOff>50800</xdr:colOff>
      <xdr:row>56</xdr:row>
      <xdr:rowOff>151173</xdr:rowOff>
    </xdr:to>
    <xdr:sp macro="" textlink="">
      <xdr:nvSpPr>
        <xdr:cNvPr id="364" name="楕円 363"/>
        <xdr:cNvSpPr/>
      </xdr:nvSpPr>
      <xdr:spPr>
        <a:xfrm>
          <a:off x="10426700" y="96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72450</xdr:rowOff>
    </xdr:from>
    <xdr:ext cx="534377" cy="259045"/>
    <xdr:sp macro="" textlink="">
      <xdr:nvSpPr>
        <xdr:cNvPr id="365" name="農林水産業費該当値テキスト"/>
        <xdr:cNvSpPr txBox="1"/>
      </xdr:nvSpPr>
      <xdr:spPr>
        <a:xfrm>
          <a:off x="10528300" y="9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97351</xdr:rowOff>
    </xdr:from>
    <xdr:to>
      <xdr:col>50</xdr:col>
      <xdr:colOff>165100</xdr:colOff>
      <xdr:row>57</xdr:row>
      <xdr:rowOff>27501</xdr:rowOff>
    </xdr:to>
    <xdr:sp macro="" textlink="">
      <xdr:nvSpPr>
        <xdr:cNvPr id="366" name="楕円 365"/>
        <xdr:cNvSpPr/>
      </xdr:nvSpPr>
      <xdr:spPr>
        <a:xfrm>
          <a:off x="9588500" y="96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44028</xdr:rowOff>
    </xdr:from>
    <xdr:ext cx="534377" cy="259045"/>
    <xdr:sp macro="" textlink="">
      <xdr:nvSpPr>
        <xdr:cNvPr id="367" name="テキスト ボックス 366"/>
        <xdr:cNvSpPr txBox="1"/>
      </xdr:nvSpPr>
      <xdr:spPr>
        <a:xfrm>
          <a:off x="9372111" y="94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111509</xdr:rowOff>
    </xdr:from>
    <xdr:to>
      <xdr:col>46</xdr:col>
      <xdr:colOff>38100</xdr:colOff>
      <xdr:row>58</xdr:row>
      <xdr:rowOff>41659</xdr:rowOff>
    </xdr:to>
    <xdr:sp macro="" textlink="">
      <xdr:nvSpPr>
        <xdr:cNvPr id="368" name="楕円 367"/>
        <xdr:cNvSpPr/>
      </xdr:nvSpPr>
      <xdr:spPr>
        <a:xfrm>
          <a:off x="8699500" y="98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32786</xdr:rowOff>
    </xdr:from>
    <xdr:ext cx="534377" cy="259045"/>
    <xdr:sp macro="" textlink="">
      <xdr:nvSpPr>
        <xdr:cNvPr id="369" name="テキスト ボックス 368"/>
        <xdr:cNvSpPr txBox="1"/>
      </xdr:nvSpPr>
      <xdr:spPr>
        <a:xfrm>
          <a:off x="8483111" y="997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100383</xdr:rowOff>
    </xdr:from>
    <xdr:to>
      <xdr:col>41</xdr:col>
      <xdr:colOff>101600</xdr:colOff>
      <xdr:row>58</xdr:row>
      <xdr:rowOff>30533</xdr:rowOff>
    </xdr:to>
    <xdr:sp macro="" textlink="">
      <xdr:nvSpPr>
        <xdr:cNvPr id="370" name="楕円 369"/>
        <xdr:cNvSpPr/>
      </xdr:nvSpPr>
      <xdr:spPr>
        <a:xfrm>
          <a:off x="7810500" y="987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21660</xdr:rowOff>
    </xdr:from>
    <xdr:ext cx="534377" cy="259045"/>
    <xdr:sp macro="" textlink="">
      <xdr:nvSpPr>
        <xdr:cNvPr id="371" name="テキスト ボックス 370"/>
        <xdr:cNvSpPr txBox="1"/>
      </xdr:nvSpPr>
      <xdr:spPr>
        <a:xfrm>
          <a:off x="7594111" y="996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4905</xdr:rowOff>
    </xdr:from>
    <xdr:to>
      <xdr:col>36</xdr:col>
      <xdr:colOff>165100</xdr:colOff>
      <xdr:row>57</xdr:row>
      <xdr:rowOff>106505</xdr:rowOff>
    </xdr:to>
    <xdr:sp macro="" textlink="">
      <xdr:nvSpPr>
        <xdr:cNvPr id="372" name="楕円 371"/>
        <xdr:cNvSpPr/>
      </xdr:nvSpPr>
      <xdr:spPr>
        <a:xfrm>
          <a:off x="6921500" y="97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123032</xdr:rowOff>
    </xdr:from>
    <xdr:ext cx="534377" cy="259045"/>
    <xdr:sp macro="" textlink="">
      <xdr:nvSpPr>
        <xdr:cNvPr id="373" name="テキスト ボックス 372"/>
        <xdr:cNvSpPr txBox="1"/>
      </xdr:nvSpPr>
      <xdr:spPr>
        <a:xfrm>
          <a:off x="6705111" y="95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48603</xdr:rowOff>
    </xdr:from>
    <xdr:to>
      <xdr:col>55</xdr:col>
      <xdr:colOff>0</xdr:colOff>
      <xdr:row>78</xdr:row>
      <xdr:rowOff>61664</xdr:rowOff>
    </xdr:to>
    <xdr:cxnSp macro="">
      <xdr:nvCxnSpPr>
        <xdr:cNvPr id="400" name="直線コネクタ 399"/>
        <xdr:cNvCxnSpPr/>
      </xdr:nvCxnSpPr>
      <xdr:spPr>
        <a:xfrm>
          <a:off x="9639300" y="13421703"/>
          <a:ext cx="8382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131763</xdr:rowOff>
    </xdr:from>
    <xdr:to>
      <xdr:col>50</xdr:col>
      <xdr:colOff>114300</xdr:colOff>
      <xdr:row>78</xdr:row>
      <xdr:rowOff>48603</xdr:rowOff>
    </xdr:to>
    <xdr:cxnSp macro="">
      <xdr:nvCxnSpPr>
        <xdr:cNvPr id="403" name="直線コネクタ 402"/>
        <xdr:cNvCxnSpPr/>
      </xdr:nvCxnSpPr>
      <xdr:spPr>
        <a:xfrm>
          <a:off x="8750300" y="13333413"/>
          <a:ext cx="889000" cy="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131763</xdr:rowOff>
    </xdr:from>
    <xdr:to>
      <xdr:col>45</xdr:col>
      <xdr:colOff>177800</xdr:colOff>
      <xdr:row>78</xdr:row>
      <xdr:rowOff>64967</xdr:rowOff>
    </xdr:to>
    <xdr:cxnSp macro="">
      <xdr:nvCxnSpPr>
        <xdr:cNvPr id="406" name="直線コネクタ 405"/>
        <xdr:cNvCxnSpPr/>
      </xdr:nvCxnSpPr>
      <xdr:spPr>
        <a:xfrm flipV="1">
          <a:off x="7861300" y="13333413"/>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61542</xdr:rowOff>
    </xdr:from>
    <xdr:to>
      <xdr:col>41</xdr:col>
      <xdr:colOff>50800</xdr:colOff>
      <xdr:row>78</xdr:row>
      <xdr:rowOff>64967</xdr:rowOff>
    </xdr:to>
    <xdr:cxnSp macro="">
      <xdr:nvCxnSpPr>
        <xdr:cNvPr id="409" name="直線コネクタ 408"/>
        <xdr:cNvCxnSpPr/>
      </xdr:nvCxnSpPr>
      <xdr:spPr>
        <a:xfrm>
          <a:off x="6972300" y="13434642"/>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10864</xdr:rowOff>
    </xdr:from>
    <xdr:to>
      <xdr:col>55</xdr:col>
      <xdr:colOff>50800</xdr:colOff>
      <xdr:row>78</xdr:row>
      <xdr:rowOff>112464</xdr:rowOff>
    </xdr:to>
    <xdr:sp macro="" textlink="">
      <xdr:nvSpPr>
        <xdr:cNvPr id="419" name="楕円 418"/>
        <xdr:cNvSpPr/>
      </xdr:nvSpPr>
      <xdr:spPr>
        <a:xfrm>
          <a:off x="10426700" y="133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169253</xdr:rowOff>
    </xdr:from>
    <xdr:to>
      <xdr:col>50</xdr:col>
      <xdr:colOff>165100</xdr:colOff>
      <xdr:row>78</xdr:row>
      <xdr:rowOff>99403</xdr:rowOff>
    </xdr:to>
    <xdr:sp macro="" textlink="">
      <xdr:nvSpPr>
        <xdr:cNvPr id="421" name="楕円 420"/>
        <xdr:cNvSpPr/>
      </xdr:nvSpPr>
      <xdr:spPr>
        <a:xfrm>
          <a:off x="9588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90530</xdr:rowOff>
    </xdr:from>
    <xdr:ext cx="534377" cy="259045"/>
    <xdr:sp macro="" textlink="">
      <xdr:nvSpPr>
        <xdr:cNvPr id="422" name="テキスト ボックス 421"/>
        <xdr:cNvSpPr txBox="1"/>
      </xdr:nvSpPr>
      <xdr:spPr>
        <a:xfrm>
          <a:off x="9372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80963</xdr:rowOff>
    </xdr:from>
    <xdr:to>
      <xdr:col>46</xdr:col>
      <xdr:colOff>38100</xdr:colOff>
      <xdr:row>78</xdr:row>
      <xdr:rowOff>11113</xdr:rowOff>
    </xdr:to>
    <xdr:sp macro="" textlink="">
      <xdr:nvSpPr>
        <xdr:cNvPr id="423" name="楕円 422"/>
        <xdr:cNvSpPr/>
      </xdr:nvSpPr>
      <xdr:spPr>
        <a:xfrm>
          <a:off x="86995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27640</xdr:rowOff>
    </xdr:from>
    <xdr:ext cx="534377" cy="259045"/>
    <xdr:sp macro="" textlink="">
      <xdr:nvSpPr>
        <xdr:cNvPr id="424" name="テキスト ボックス 423"/>
        <xdr:cNvSpPr txBox="1"/>
      </xdr:nvSpPr>
      <xdr:spPr>
        <a:xfrm>
          <a:off x="8483111" y="130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14167</xdr:rowOff>
    </xdr:from>
    <xdr:to>
      <xdr:col>41</xdr:col>
      <xdr:colOff>101600</xdr:colOff>
      <xdr:row>78</xdr:row>
      <xdr:rowOff>115767</xdr:rowOff>
    </xdr:to>
    <xdr:sp macro="" textlink="">
      <xdr:nvSpPr>
        <xdr:cNvPr id="425" name="楕円 424"/>
        <xdr:cNvSpPr/>
      </xdr:nvSpPr>
      <xdr:spPr>
        <a:xfrm>
          <a:off x="7810500" y="133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106894</xdr:rowOff>
    </xdr:from>
    <xdr:ext cx="534377" cy="259045"/>
    <xdr:sp macro="" textlink="">
      <xdr:nvSpPr>
        <xdr:cNvPr id="426" name="テキスト ボックス 425"/>
        <xdr:cNvSpPr txBox="1"/>
      </xdr:nvSpPr>
      <xdr:spPr>
        <a:xfrm>
          <a:off x="7594111" y="134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10742</xdr:rowOff>
    </xdr:from>
    <xdr:to>
      <xdr:col>36</xdr:col>
      <xdr:colOff>165100</xdr:colOff>
      <xdr:row>78</xdr:row>
      <xdr:rowOff>112342</xdr:rowOff>
    </xdr:to>
    <xdr:sp macro="" textlink="">
      <xdr:nvSpPr>
        <xdr:cNvPr id="427" name="楕円 426"/>
        <xdr:cNvSpPr/>
      </xdr:nvSpPr>
      <xdr:spPr>
        <a:xfrm>
          <a:off x="6921500" y="133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103469</xdr:rowOff>
    </xdr:from>
    <xdr:ext cx="534377" cy="259045"/>
    <xdr:sp macro="" textlink="">
      <xdr:nvSpPr>
        <xdr:cNvPr id="428" name="テキスト ボックス 427"/>
        <xdr:cNvSpPr txBox="1"/>
      </xdr:nvSpPr>
      <xdr:spPr>
        <a:xfrm>
          <a:off x="6705111" y="134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93188</xdr:rowOff>
    </xdr:from>
    <xdr:to>
      <xdr:col>55</xdr:col>
      <xdr:colOff>0</xdr:colOff>
      <xdr:row>96</xdr:row>
      <xdr:rowOff>22253</xdr:rowOff>
    </xdr:to>
    <xdr:cxnSp macro="">
      <xdr:nvCxnSpPr>
        <xdr:cNvPr id="457" name="直線コネクタ 456"/>
        <xdr:cNvCxnSpPr/>
      </xdr:nvCxnSpPr>
      <xdr:spPr>
        <a:xfrm flipV="1">
          <a:off x="9639300" y="16380938"/>
          <a:ext cx="838200" cy="1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22253</xdr:rowOff>
    </xdr:from>
    <xdr:to>
      <xdr:col>50</xdr:col>
      <xdr:colOff>114300</xdr:colOff>
      <xdr:row>96</xdr:row>
      <xdr:rowOff>44717</xdr:rowOff>
    </xdr:to>
    <xdr:cxnSp macro="">
      <xdr:nvCxnSpPr>
        <xdr:cNvPr id="460" name="直線コネクタ 459"/>
        <xdr:cNvCxnSpPr/>
      </xdr:nvCxnSpPr>
      <xdr:spPr>
        <a:xfrm flipV="1">
          <a:off x="8750300" y="16481453"/>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44717</xdr:rowOff>
    </xdr:from>
    <xdr:to>
      <xdr:col>45</xdr:col>
      <xdr:colOff>177800</xdr:colOff>
      <xdr:row>96</xdr:row>
      <xdr:rowOff>68704</xdr:rowOff>
    </xdr:to>
    <xdr:cxnSp macro="">
      <xdr:nvCxnSpPr>
        <xdr:cNvPr id="463" name="直線コネクタ 462"/>
        <xdr:cNvCxnSpPr/>
      </xdr:nvCxnSpPr>
      <xdr:spPr>
        <a:xfrm flipV="1">
          <a:off x="7861300" y="16503917"/>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68704</xdr:rowOff>
    </xdr:from>
    <xdr:to>
      <xdr:col>41</xdr:col>
      <xdr:colOff>50800</xdr:colOff>
      <xdr:row>96</xdr:row>
      <xdr:rowOff>74732</xdr:rowOff>
    </xdr:to>
    <xdr:cxnSp macro="">
      <xdr:nvCxnSpPr>
        <xdr:cNvPr id="466" name="直線コネクタ 465"/>
        <xdr:cNvCxnSpPr/>
      </xdr:nvCxnSpPr>
      <xdr:spPr>
        <a:xfrm flipV="1">
          <a:off x="6972300" y="16527904"/>
          <a:ext cx="8890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42388</xdr:rowOff>
    </xdr:from>
    <xdr:to>
      <xdr:col>55</xdr:col>
      <xdr:colOff>50800</xdr:colOff>
      <xdr:row>95</xdr:row>
      <xdr:rowOff>143988</xdr:rowOff>
    </xdr:to>
    <xdr:sp macro="" textlink="">
      <xdr:nvSpPr>
        <xdr:cNvPr id="476" name="楕円 475"/>
        <xdr:cNvSpPr/>
      </xdr:nvSpPr>
      <xdr:spPr>
        <a:xfrm>
          <a:off x="10426700" y="163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65265</xdr:rowOff>
    </xdr:from>
    <xdr:ext cx="534377" cy="259045"/>
    <xdr:sp macro="" textlink="">
      <xdr:nvSpPr>
        <xdr:cNvPr id="477" name="土木費該当値テキスト"/>
        <xdr:cNvSpPr txBox="1"/>
      </xdr:nvSpPr>
      <xdr:spPr>
        <a:xfrm>
          <a:off x="10528300" y="161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142903</xdr:rowOff>
    </xdr:from>
    <xdr:to>
      <xdr:col>50</xdr:col>
      <xdr:colOff>165100</xdr:colOff>
      <xdr:row>96</xdr:row>
      <xdr:rowOff>73053</xdr:rowOff>
    </xdr:to>
    <xdr:sp macro="" textlink="">
      <xdr:nvSpPr>
        <xdr:cNvPr id="478" name="楕円 477"/>
        <xdr:cNvSpPr/>
      </xdr:nvSpPr>
      <xdr:spPr>
        <a:xfrm>
          <a:off x="9588500" y="164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89580</xdr:rowOff>
    </xdr:from>
    <xdr:ext cx="534377" cy="259045"/>
    <xdr:sp macro="" textlink="">
      <xdr:nvSpPr>
        <xdr:cNvPr id="479" name="テキスト ボックス 478"/>
        <xdr:cNvSpPr txBox="1"/>
      </xdr:nvSpPr>
      <xdr:spPr>
        <a:xfrm>
          <a:off x="9372111" y="162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165367</xdr:rowOff>
    </xdr:from>
    <xdr:to>
      <xdr:col>46</xdr:col>
      <xdr:colOff>38100</xdr:colOff>
      <xdr:row>96</xdr:row>
      <xdr:rowOff>95517</xdr:rowOff>
    </xdr:to>
    <xdr:sp macro="" textlink="">
      <xdr:nvSpPr>
        <xdr:cNvPr id="480" name="楕円 479"/>
        <xdr:cNvSpPr/>
      </xdr:nvSpPr>
      <xdr:spPr>
        <a:xfrm>
          <a:off x="8699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112044</xdr:rowOff>
    </xdr:from>
    <xdr:ext cx="534377" cy="259045"/>
    <xdr:sp macro="" textlink="">
      <xdr:nvSpPr>
        <xdr:cNvPr id="481" name="テキスト ボックス 480"/>
        <xdr:cNvSpPr txBox="1"/>
      </xdr:nvSpPr>
      <xdr:spPr>
        <a:xfrm>
          <a:off x="8483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17904</xdr:rowOff>
    </xdr:from>
    <xdr:to>
      <xdr:col>41</xdr:col>
      <xdr:colOff>101600</xdr:colOff>
      <xdr:row>96</xdr:row>
      <xdr:rowOff>119504</xdr:rowOff>
    </xdr:to>
    <xdr:sp macro="" textlink="">
      <xdr:nvSpPr>
        <xdr:cNvPr id="482" name="楕円 481"/>
        <xdr:cNvSpPr/>
      </xdr:nvSpPr>
      <xdr:spPr>
        <a:xfrm>
          <a:off x="7810500" y="16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136031</xdr:rowOff>
    </xdr:from>
    <xdr:ext cx="534377" cy="259045"/>
    <xdr:sp macro="" textlink="">
      <xdr:nvSpPr>
        <xdr:cNvPr id="483" name="テキスト ボックス 482"/>
        <xdr:cNvSpPr txBox="1"/>
      </xdr:nvSpPr>
      <xdr:spPr>
        <a:xfrm>
          <a:off x="7594111" y="1625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23932</xdr:rowOff>
    </xdr:from>
    <xdr:to>
      <xdr:col>36</xdr:col>
      <xdr:colOff>165100</xdr:colOff>
      <xdr:row>96</xdr:row>
      <xdr:rowOff>125532</xdr:rowOff>
    </xdr:to>
    <xdr:sp macro="" textlink="">
      <xdr:nvSpPr>
        <xdr:cNvPr id="484" name="楕円 483"/>
        <xdr:cNvSpPr/>
      </xdr:nvSpPr>
      <xdr:spPr>
        <a:xfrm>
          <a:off x="6921500" y="164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142059</xdr:rowOff>
    </xdr:from>
    <xdr:ext cx="534377" cy="259045"/>
    <xdr:sp macro="" textlink="">
      <xdr:nvSpPr>
        <xdr:cNvPr id="485" name="テキスト ボックス 484"/>
        <xdr:cNvSpPr txBox="1"/>
      </xdr:nvSpPr>
      <xdr:spPr>
        <a:xfrm>
          <a:off x="6705111" y="162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99535</xdr:rowOff>
    </xdr:from>
    <xdr:to>
      <xdr:col>85</xdr:col>
      <xdr:colOff>127000</xdr:colOff>
      <xdr:row>35</xdr:row>
      <xdr:rowOff>103947</xdr:rowOff>
    </xdr:to>
    <xdr:cxnSp macro="">
      <xdr:nvCxnSpPr>
        <xdr:cNvPr id="512" name="直線コネクタ 511"/>
        <xdr:cNvCxnSpPr/>
      </xdr:nvCxnSpPr>
      <xdr:spPr>
        <a:xfrm>
          <a:off x="15481300" y="6100285"/>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115903</xdr:rowOff>
    </xdr:from>
    <xdr:to>
      <xdr:col>81</xdr:col>
      <xdr:colOff>50800</xdr:colOff>
      <xdr:row>35</xdr:row>
      <xdr:rowOff>99535</xdr:rowOff>
    </xdr:to>
    <xdr:cxnSp macro="">
      <xdr:nvCxnSpPr>
        <xdr:cNvPr id="515" name="直線コネクタ 514"/>
        <xdr:cNvCxnSpPr/>
      </xdr:nvCxnSpPr>
      <xdr:spPr>
        <a:xfrm>
          <a:off x="14592300" y="5945203"/>
          <a:ext cx="889000" cy="1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72994</xdr:rowOff>
    </xdr:from>
    <xdr:to>
      <xdr:col>76</xdr:col>
      <xdr:colOff>114300</xdr:colOff>
      <xdr:row>34</xdr:row>
      <xdr:rowOff>115903</xdr:rowOff>
    </xdr:to>
    <xdr:cxnSp macro="">
      <xdr:nvCxnSpPr>
        <xdr:cNvPr id="518" name="直線コネクタ 517"/>
        <xdr:cNvCxnSpPr/>
      </xdr:nvCxnSpPr>
      <xdr:spPr>
        <a:xfrm>
          <a:off x="13703300" y="5730844"/>
          <a:ext cx="889000" cy="2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72994</xdr:rowOff>
    </xdr:from>
    <xdr:to>
      <xdr:col>71</xdr:col>
      <xdr:colOff>177800</xdr:colOff>
      <xdr:row>35</xdr:row>
      <xdr:rowOff>80081</xdr:rowOff>
    </xdr:to>
    <xdr:cxnSp macro="">
      <xdr:nvCxnSpPr>
        <xdr:cNvPr id="521" name="直線コネクタ 520"/>
        <xdr:cNvCxnSpPr/>
      </xdr:nvCxnSpPr>
      <xdr:spPr>
        <a:xfrm flipV="1">
          <a:off x="12814300" y="5730844"/>
          <a:ext cx="889000" cy="3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53147</xdr:rowOff>
    </xdr:from>
    <xdr:to>
      <xdr:col>85</xdr:col>
      <xdr:colOff>177800</xdr:colOff>
      <xdr:row>35</xdr:row>
      <xdr:rowOff>154747</xdr:rowOff>
    </xdr:to>
    <xdr:sp macro="" textlink="">
      <xdr:nvSpPr>
        <xdr:cNvPr id="531" name="楕円 530"/>
        <xdr:cNvSpPr/>
      </xdr:nvSpPr>
      <xdr:spPr>
        <a:xfrm>
          <a:off x="16268700" y="60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31574</xdr:rowOff>
    </xdr:from>
    <xdr:ext cx="534377" cy="259045"/>
    <xdr:sp macro="" textlink="">
      <xdr:nvSpPr>
        <xdr:cNvPr id="532" name="消防費該当値テキスト"/>
        <xdr:cNvSpPr txBox="1"/>
      </xdr:nvSpPr>
      <xdr:spPr>
        <a:xfrm>
          <a:off x="16370300" y="60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48735</xdr:rowOff>
    </xdr:from>
    <xdr:to>
      <xdr:col>81</xdr:col>
      <xdr:colOff>101600</xdr:colOff>
      <xdr:row>35</xdr:row>
      <xdr:rowOff>150335</xdr:rowOff>
    </xdr:to>
    <xdr:sp macro="" textlink="">
      <xdr:nvSpPr>
        <xdr:cNvPr id="533" name="楕円 532"/>
        <xdr:cNvSpPr/>
      </xdr:nvSpPr>
      <xdr:spPr>
        <a:xfrm>
          <a:off x="15430500" y="60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141462</xdr:rowOff>
    </xdr:from>
    <xdr:ext cx="534377" cy="259045"/>
    <xdr:sp macro="" textlink="">
      <xdr:nvSpPr>
        <xdr:cNvPr id="534" name="テキスト ボックス 533"/>
        <xdr:cNvSpPr txBox="1"/>
      </xdr:nvSpPr>
      <xdr:spPr>
        <a:xfrm>
          <a:off x="15214111" y="61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65103</xdr:rowOff>
    </xdr:from>
    <xdr:to>
      <xdr:col>76</xdr:col>
      <xdr:colOff>165100</xdr:colOff>
      <xdr:row>34</xdr:row>
      <xdr:rowOff>166703</xdr:rowOff>
    </xdr:to>
    <xdr:sp macro="" textlink="">
      <xdr:nvSpPr>
        <xdr:cNvPr id="535" name="楕円 534"/>
        <xdr:cNvSpPr/>
      </xdr:nvSpPr>
      <xdr:spPr>
        <a:xfrm>
          <a:off x="14541500" y="58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11780</xdr:rowOff>
    </xdr:from>
    <xdr:ext cx="534377" cy="259045"/>
    <xdr:sp macro="" textlink="">
      <xdr:nvSpPr>
        <xdr:cNvPr id="536" name="テキスト ボックス 535"/>
        <xdr:cNvSpPr txBox="1"/>
      </xdr:nvSpPr>
      <xdr:spPr>
        <a:xfrm>
          <a:off x="14325111" y="56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22194</xdr:rowOff>
    </xdr:from>
    <xdr:to>
      <xdr:col>72</xdr:col>
      <xdr:colOff>38100</xdr:colOff>
      <xdr:row>33</xdr:row>
      <xdr:rowOff>123794</xdr:rowOff>
    </xdr:to>
    <xdr:sp macro="" textlink="">
      <xdr:nvSpPr>
        <xdr:cNvPr id="537" name="楕円 536"/>
        <xdr:cNvSpPr/>
      </xdr:nvSpPr>
      <xdr:spPr>
        <a:xfrm>
          <a:off x="13652500" y="56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140321</xdr:rowOff>
    </xdr:from>
    <xdr:ext cx="534377" cy="259045"/>
    <xdr:sp macro="" textlink="">
      <xdr:nvSpPr>
        <xdr:cNvPr id="538" name="テキスト ボックス 537"/>
        <xdr:cNvSpPr txBox="1"/>
      </xdr:nvSpPr>
      <xdr:spPr>
        <a:xfrm>
          <a:off x="13436111" y="54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29281</xdr:rowOff>
    </xdr:from>
    <xdr:to>
      <xdr:col>67</xdr:col>
      <xdr:colOff>101600</xdr:colOff>
      <xdr:row>35</xdr:row>
      <xdr:rowOff>130881</xdr:rowOff>
    </xdr:to>
    <xdr:sp macro="" textlink="">
      <xdr:nvSpPr>
        <xdr:cNvPr id="539" name="楕円 538"/>
        <xdr:cNvSpPr/>
      </xdr:nvSpPr>
      <xdr:spPr>
        <a:xfrm>
          <a:off x="12763500" y="60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147408</xdr:rowOff>
    </xdr:from>
    <xdr:ext cx="534377" cy="259045"/>
    <xdr:sp macro="" textlink="">
      <xdr:nvSpPr>
        <xdr:cNvPr id="540" name="テキスト ボックス 539"/>
        <xdr:cNvSpPr txBox="1"/>
      </xdr:nvSpPr>
      <xdr:spPr>
        <a:xfrm>
          <a:off x="12547111" y="58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112926</xdr:rowOff>
    </xdr:from>
    <xdr:to>
      <xdr:col>85</xdr:col>
      <xdr:colOff>127000</xdr:colOff>
      <xdr:row>57</xdr:row>
      <xdr:rowOff>12329</xdr:rowOff>
    </xdr:to>
    <xdr:cxnSp macro="">
      <xdr:nvCxnSpPr>
        <xdr:cNvPr id="567" name="直線コネクタ 566"/>
        <xdr:cNvCxnSpPr/>
      </xdr:nvCxnSpPr>
      <xdr:spPr>
        <a:xfrm flipV="1">
          <a:off x="15481300" y="9714126"/>
          <a:ext cx="838200" cy="7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12329</xdr:rowOff>
    </xdr:from>
    <xdr:to>
      <xdr:col>81</xdr:col>
      <xdr:colOff>50800</xdr:colOff>
      <xdr:row>57</xdr:row>
      <xdr:rowOff>85243</xdr:rowOff>
    </xdr:to>
    <xdr:cxnSp macro="">
      <xdr:nvCxnSpPr>
        <xdr:cNvPr id="570" name="直線コネクタ 569"/>
        <xdr:cNvCxnSpPr/>
      </xdr:nvCxnSpPr>
      <xdr:spPr>
        <a:xfrm flipV="1">
          <a:off x="14592300" y="9784979"/>
          <a:ext cx="889000" cy="7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136266</xdr:rowOff>
    </xdr:from>
    <xdr:to>
      <xdr:col>76</xdr:col>
      <xdr:colOff>114300</xdr:colOff>
      <xdr:row>57</xdr:row>
      <xdr:rowOff>85243</xdr:rowOff>
    </xdr:to>
    <xdr:cxnSp macro="">
      <xdr:nvCxnSpPr>
        <xdr:cNvPr id="573" name="直線コネクタ 572"/>
        <xdr:cNvCxnSpPr/>
      </xdr:nvCxnSpPr>
      <xdr:spPr>
        <a:xfrm>
          <a:off x="13703300" y="9737466"/>
          <a:ext cx="889000" cy="1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136266</xdr:rowOff>
    </xdr:from>
    <xdr:to>
      <xdr:col>71</xdr:col>
      <xdr:colOff>177800</xdr:colOff>
      <xdr:row>57</xdr:row>
      <xdr:rowOff>41795</xdr:rowOff>
    </xdr:to>
    <xdr:cxnSp macro="">
      <xdr:nvCxnSpPr>
        <xdr:cNvPr id="576" name="直線コネクタ 575"/>
        <xdr:cNvCxnSpPr/>
      </xdr:nvCxnSpPr>
      <xdr:spPr>
        <a:xfrm flipV="1">
          <a:off x="12814300" y="9737466"/>
          <a:ext cx="889000" cy="7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62126</xdr:rowOff>
    </xdr:from>
    <xdr:to>
      <xdr:col>85</xdr:col>
      <xdr:colOff>177800</xdr:colOff>
      <xdr:row>56</xdr:row>
      <xdr:rowOff>163726</xdr:rowOff>
    </xdr:to>
    <xdr:sp macro="" textlink="">
      <xdr:nvSpPr>
        <xdr:cNvPr id="586" name="楕円 585"/>
        <xdr:cNvSpPr/>
      </xdr:nvSpPr>
      <xdr:spPr>
        <a:xfrm>
          <a:off x="16268700" y="9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85003</xdr:rowOff>
    </xdr:from>
    <xdr:ext cx="534377" cy="259045"/>
    <xdr:sp macro="" textlink="">
      <xdr:nvSpPr>
        <xdr:cNvPr id="587" name="教育費該当値テキスト"/>
        <xdr:cNvSpPr txBox="1"/>
      </xdr:nvSpPr>
      <xdr:spPr>
        <a:xfrm>
          <a:off x="16370300" y="95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132979</xdr:rowOff>
    </xdr:from>
    <xdr:to>
      <xdr:col>81</xdr:col>
      <xdr:colOff>101600</xdr:colOff>
      <xdr:row>57</xdr:row>
      <xdr:rowOff>63129</xdr:rowOff>
    </xdr:to>
    <xdr:sp macro="" textlink="">
      <xdr:nvSpPr>
        <xdr:cNvPr id="588" name="楕円 587"/>
        <xdr:cNvSpPr/>
      </xdr:nvSpPr>
      <xdr:spPr>
        <a:xfrm>
          <a:off x="15430500" y="97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79656</xdr:rowOff>
    </xdr:from>
    <xdr:ext cx="534377" cy="259045"/>
    <xdr:sp macro="" textlink="">
      <xdr:nvSpPr>
        <xdr:cNvPr id="589" name="テキスト ボックス 588"/>
        <xdr:cNvSpPr txBox="1"/>
      </xdr:nvSpPr>
      <xdr:spPr>
        <a:xfrm>
          <a:off x="15214111" y="95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34443</xdr:rowOff>
    </xdr:from>
    <xdr:to>
      <xdr:col>76</xdr:col>
      <xdr:colOff>165100</xdr:colOff>
      <xdr:row>57</xdr:row>
      <xdr:rowOff>136043</xdr:rowOff>
    </xdr:to>
    <xdr:sp macro="" textlink="">
      <xdr:nvSpPr>
        <xdr:cNvPr id="590" name="楕円 589"/>
        <xdr:cNvSpPr/>
      </xdr:nvSpPr>
      <xdr:spPr>
        <a:xfrm>
          <a:off x="14541500" y="98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127170</xdr:rowOff>
    </xdr:from>
    <xdr:ext cx="534377" cy="259045"/>
    <xdr:sp macro="" textlink="">
      <xdr:nvSpPr>
        <xdr:cNvPr id="591" name="テキスト ボックス 590"/>
        <xdr:cNvSpPr txBox="1"/>
      </xdr:nvSpPr>
      <xdr:spPr>
        <a:xfrm>
          <a:off x="14325111" y="98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85466</xdr:rowOff>
    </xdr:from>
    <xdr:to>
      <xdr:col>72</xdr:col>
      <xdr:colOff>38100</xdr:colOff>
      <xdr:row>57</xdr:row>
      <xdr:rowOff>15616</xdr:rowOff>
    </xdr:to>
    <xdr:sp macro="" textlink="">
      <xdr:nvSpPr>
        <xdr:cNvPr id="592" name="楕円 591"/>
        <xdr:cNvSpPr/>
      </xdr:nvSpPr>
      <xdr:spPr>
        <a:xfrm>
          <a:off x="13652500" y="96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32143</xdr:rowOff>
    </xdr:from>
    <xdr:ext cx="534377" cy="259045"/>
    <xdr:sp macro="" textlink="">
      <xdr:nvSpPr>
        <xdr:cNvPr id="593" name="テキスト ボックス 592"/>
        <xdr:cNvSpPr txBox="1"/>
      </xdr:nvSpPr>
      <xdr:spPr>
        <a:xfrm>
          <a:off x="13436111" y="94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162445</xdr:rowOff>
    </xdr:from>
    <xdr:to>
      <xdr:col>67</xdr:col>
      <xdr:colOff>101600</xdr:colOff>
      <xdr:row>57</xdr:row>
      <xdr:rowOff>92595</xdr:rowOff>
    </xdr:to>
    <xdr:sp macro="" textlink="">
      <xdr:nvSpPr>
        <xdr:cNvPr id="594" name="楕円 593"/>
        <xdr:cNvSpPr/>
      </xdr:nvSpPr>
      <xdr:spPr>
        <a:xfrm>
          <a:off x="12763500" y="9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83722</xdr:rowOff>
    </xdr:from>
    <xdr:ext cx="534377" cy="259045"/>
    <xdr:sp macro="" textlink="">
      <xdr:nvSpPr>
        <xdr:cNvPr id="595" name="テキスト ボックス 594"/>
        <xdr:cNvSpPr txBox="1"/>
      </xdr:nvSpPr>
      <xdr:spPr>
        <a:xfrm>
          <a:off x="12547111" y="985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8013</xdr:rowOff>
    </xdr:from>
    <xdr:to>
      <xdr:col>85</xdr:col>
      <xdr:colOff>127000</xdr:colOff>
      <xdr:row>79</xdr:row>
      <xdr:rowOff>13970</xdr:rowOff>
    </xdr:to>
    <xdr:cxnSp macro="">
      <xdr:nvCxnSpPr>
        <xdr:cNvPr id="624" name="直線コネクタ 623"/>
        <xdr:cNvCxnSpPr/>
      </xdr:nvCxnSpPr>
      <xdr:spPr>
        <a:xfrm>
          <a:off x="15481300" y="13552563"/>
          <a:ext cx="83820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144171</xdr:rowOff>
    </xdr:from>
    <xdr:to>
      <xdr:col>81</xdr:col>
      <xdr:colOff>50800</xdr:colOff>
      <xdr:row>79</xdr:row>
      <xdr:rowOff>8013</xdr:rowOff>
    </xdr:to>
    <xdr:cxnSp macro="">
      <xdr:nvCxnSpPr>
        <xdr:cNvPr id="627" name="直線コネクタ 626"/>
        <xdr:cNvCxnSpPr/>
      </xdr:nvCxnSpPr>
      <xdr:spPr>
        <a:xfrm>
          <a:off x="14592300" y="13517271"/>
          <a:ext cx="8890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144171</xdr:rowOff>
    </xdr:from>
    <xdr:to>
      <xdr:col>76</xdr:col>
      <xdr:colOff>114300</xdr:colOff>
      <xdr:row>79</xdr:row>
      <xdr:rowOff>24054</xdr:rowOff>
    </xdr:to>
    <xdr:cxnSp macro="">
      <xdr:nvCxnSpPr>
        <xdr:cNvPr id="630" name="直線コネクタ 629"/>
        <xdr:cNvCxnSpPr/>
      </xdr:nvCxnSpPr>
      <xdr:spPr>
        <a:xfrm flipV="1">
          <a:off x="13703300" y="13517271"/>
          <a:ext cx="889000" cy="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107683</xdr:rowOff>
    </xdr:from>
    <xdr:to>
      <xdr:col>71</xdr:col>
      <xdr:colOff>177800</xdr:colOff>
      <xdr:row>79</xdr:row>
      <xdr:rowOff>24054</xdr:rowOff>
    </xdr:to>
    <xdr:cxnSp macro="">
      <xdr:nvCxnSpPr>
        <xdr:cNvPr id="633" name="直線コネクタ 632"/>
        <xdr:cNvCxnSpPr/>
      </xdr:nvCxnSpPr>
      <xdr:spPr>
        <a:xfrm>
          <a:off x="12814300" y="13309333"/>
          <a:ext cx="889000" cy="25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134620</xdr:rowOff>
    </xdr:from>
    <xdr:to>
      <xdr:col>85</xdr:col>
      <xdr:colOff>177800</xdr:colOff>
      <xdr:row>79</xdr:row>
      <xdr:rowOff>64770</xdr:rowOff>
    </xdr:to>
    <xdr:sp macro="" textlink="">
      <xdr:nvSpPr>
        <xdr:cNvPr id="643" name="楕円 642"/>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49547</xdr:rowOff>
    </xdr:from>
    <xdr:ext cx="469744" cy="259045"/>
    <xdr:sp macro="" textlink="">
      <xdr:nvSpPr>
        <xdr:cNvPr id="644" name="災害復旧費該当値テキスト"/>
        <xdr:cNvSpPr txBox="1"/>
      </xdr:nvSpPr>
      <xdr:spPr>
        <a:xfrm>
          <a:off x="16370300" y="134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128663</xdr:rowOff>
    </xdr:from>
    <xdr:to>
      <xdr:col>81</xdr:col>
      <xdr:colOff>101600</xdr:colOff>
      <xdr:row>79</xdr:row>
      <xdr:rowOff>58813</xdr:rowOff>
    </xdr:to>
    <xdr:sp macro="" textlink="">
      <xdr:nvSpPr>
        <xdr:cNvPr id="645" name="楕円 644"/>
        <xdr:cNvSpPr/>
      </xdr:nvSpPr>
      <xdr:spPr>
        <a:xfrm>
          <a:off x="15430500" y="13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49940</xdr:rowOff>
    </xdr:from>
    <xdr:ext cx="469744" cy="259045"/>
    <xdr:sp macro="" textlink="">
      <xdr:nvSpPr>
        <xdr:cNvPr id="646" name="テキスト ボックス 645"/>
        <xdr:cNvSpPr txBox="1"/>
      </xdr:nvSpPr>
      <xdr:spPr>
        <a:xfrm>
          <a:off x="15246428" y="135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93371</xdr:rowOff>
    </xdr:from>
    <xdr:to>
      <xdr:col>76</xdr:col>
      <xdr:colOff>165100</xdr:colOff>
      <xdr:row>79</xdr:row>
      <xdr:rowOff>23521</xdr:rowOff>
    </xdr:to>
    <xdr:sp macro="" textlink="">
      <xdr:nvSpPr>
        <xdr:cNvPr id="647" name="楕円 646"/>
        <xdr:cNvSpPr/>
      </xdr:nvSpPr>
      <xdr:spPr>
        <a:xfrm>
          <a:off x="14541500" y="13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14648</xdr:rowOff>
    </xdr:from>
    <xdr:ext cx="469744" cy="259045"/>
    <xdr:sp macro="" textlink="">
      <xdr:nvSpPr>
        <xdr:cNvPr id="648" name="テキスト ボックス 647"/>
        <xdr:cNvSpPr txBox="1"/>
      </xdr:nvSpPr>
      <xdr:spPr>
        <a:xfrm>
          <a:off x="14357428" y="135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144704</xdr:rowOff>
    </xdr:from>
    <xdr:to>
      <xdr:col>72</xdr:col>
      <xdr:colOff>38100</xdr:colOff>
      <xdr:row>79</xdr:row>
      <xdr:rowOff>74854</xdr:rowOff>
    </xdr:to>
    <xdr:sp macro="" textlink="">
      <xdr:nvSpPr>
        <xdr:cNvPr id="649" name="楕円 648"/>
        <xdr:cNvSpPr/>
      </xdr:nvSpPr>
      <xdr:spPr>
        <a:xfrm>
          <a:off x="13652500" y="135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65981</xdr:rowOff>
    </xdr:from>
    <xdr:ext cx="469744" cy="259045"/>
    <xdr:sp macro="" textlink="">
      <xdr:nvSpPr>
        <xdr:cNvPr id="650" name="テキスト ボックス 649"/>
        <xdr:cNvSpPr txBox="1"/>
      </xdr:nvSpPr>
      <xdr:spPr>
        <a:xfrm>
          <a:off x="13468428" y="136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56883</xdr:rowOff>
    </xdr:from>
    <xdr:to>
      <xdr:col>67</xdr:col>
      <xdr:colOff>101600</xdr:colOff>
      <xdr:row>77</xdr:row>
      <xdr:rowOff>158483</xdr:rowOff>
    </xdr:to>
    <xdr:sp macro="" textlink="">
      <xdr:nvSpPr>
        <xdr:cNvPr id="651" name="楕円 650"/>
        <xdr:cNvSpPr/>
      </xdr:nvSpPr>
      <xdr:spPr>
        <a:xfrm>
          <a:off x="12763500" y="132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3560</xdr:rowOff>
    </xdr:from>
    <xdr:ext cx="534377" cy="259045"/>
    <xdr:sp macro="" textlink="">
      <xdr:nvSpPr>
        <xdr:cNvPr id="652" name="テキスト ボックス 651"/>
        <xdr:cNvSpPr txBox="1"/>
      </xdr:nvSpPr>
      <xdr:spPr>
        <a:xfrm>
          <a:off x="12547111" y="130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18876</xdr:rowOff>
    </xdr:from>
    <xdr:to>
      <xdr:col>85</xdr:col>
      <xdr:colOff>127000</xdr:colOff>
      <xdr:row>97</xdr:row>
      <xdr:rowOff>78032</xdr:rowOff>
    </xdr:to>
    <xdr:cxnSp macro="">
      <xdr:nvCxnSpPr>
        <xdr:cNvPr id="679" name="直線コネクタ 678"/>
        <xdr:cNvCxnSpPr/>
      </xdr:nvCxnSpPr>
      <xdr:spPr>
        <a:xfrm>
          <a:off x="15481300" y="16649526"/>
          <a:ext cx="8382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18876</xdr:rowOff>
    </xdr:from>
    <xdr:to>
      <xdr:col>81</xdr:col>
      <xdr:colOff>50800</xdr:colOff>
      <xdr:row>97</xdr:row>
      <xdr:rowOff>87164</xdr:rowOff>
    </xdr:to>
    <xdr:cxnSp macro="">
      <xdr:nvCxnSpPr>
        <xdr:cNvPr id="682" name="直線コネクタ 681"/>
        <xdr:cNvCxnSpPr/>
      </xdr:nvCxnSpPr>
      <xdr:spPr>
        <a:xfrm flipV="1">
          <a:off x="14592300" y="16649526"/>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57477</xdr:rowOff>
    </xdr:from>
    <xdr:to>
      <xdr:col>76</xdr:col>
      <xdr:colOff>114300</xdr:colOff>
      <xdr:row>97</xdr:row>
      <xdr:rowOff>87164</xdr:rowOff>
    </xdr:to>
    <xdr:cxnSp macro="">
      <xdr:nvCxnSpPr>
        <xdr:cNvPr id="685" name="直線コネクタ 684"/>
        <xdr:cNvCxnSpPr/>
      </xdr:nvCxnSpPr>
      <xdr:spPr>
        <a:xfrm>
          <a:off x="13703300" y="16688127"/>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57477</xdr:rowOff>
    </xdr:from>
    <xdr:to>
      <xdr:col>71</xdr:col>
      <xdr:colOff>177800</xdr:colOff>
      <xdr:row>97</xdr:row>
      <xdr:rowOff>65371</xdr:rowOff>
    </xdr:to>
    <xdr:cxnSp macro="">
      <xdr:nvCxnSpPr>
        <xdr:cNvPr id="688" name="直線コネクタ 687"/>
        <xdr:cNvCxnSpPr/>
      </xdr:nvCxnSpPr>
      <xdr:spPr>
        <a:xfrm flipV="1">
          <a:off x="12814300" y="16688127"/>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27232</xdr:rowOff>
    </xdr:from>
    <xdr:to>
      <xdr:col>85</xdr:col>
      <xdr:colOff>177800</xdr:colOff>
      <xdr:row>97</xdr:row>
      <xdr:rowOff>128832</xdr:rowOff>
    </xdr:to>
    <xdr:sp macro="" textlink="">
      <xdr:nvSpPr>
        <xdr:cNvPr id="698" name="楕円 697"/>
        <xdr:cNvSpPr/>
      </xdr:nvSpPr>
      <xdr:spPr>
        <a:xfrm>
          <a:off x="16268700" y="166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50109</xdr:rowOff>
    </xdr:from>
    <xdr:ext cx="599010" cy="259045"/>
    <xdr:sp macro="" textlink="">
      <xdr:nvSpPr>
        <xdr:cNvPr id="699" name="公債費該当値テキスト"/>
        <xdr:cNvSpPr txBox="1"/>
      </xdr:nvSpPr>
      <xdr:spPr>
        <a:xfrm>
          <a:off x="16370300" y="1650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139526</xdr:rowOff>
    </xdr:from>
    <xdr:to>
      <xdr:col>81</xdr:col>
      <xdr:colOff>101600</xdr:colOff>
      <xdr:row>97</xdr:row>
      <xdr:rowOff>69676</xdr:rowOff>
    </xdr:to>
    <xdr:sp macro="" textlink="">
      <xdr:nvSpPr>
        <xdr:cNvPr id="700" name="楕円 699"/>
        <xdr:cNvSpPr/>
      </xdr:nvSpPr>
      <xdr:spPr>
        <a:xfrm>
          <a:off x="15430500" y="165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86203</xdr:rowOff>
    </xdr:from>
    <xdr:ext cx="599010" cy="259045"/>
    <xdr:sp macro="" textlink="">
      <xdr:nvSpPr>
        <xdr:cNvPr id="701" name="テキスト ボックス 700"/>
        <xdr:cNvSpPr txBox="1"/>
      </xdr:nvSpPr>
      <xdr:spPr>
        <a:xfrm>
          <a:off x="15181795" y="1637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36364</xdr:rowOff>
    </xdr:from>
    <xdr:to>
      <xdr:col>76</xdr:col>
      <xdr:colOff>165100</xdr:colOff>
      <xdr:row>97</xdr:row>
      <xdr:rowOff>137964</xdr:rowOff>
    </xdr:to>
    <xdr:sp macro="" textlink="">
      <xdr:nvSpPr>
        <xdr:cNvPr id="702" name="楕円 701"/>
        <xdr:cNvSpPr/>
      </xdr:nvSpPr>
      <xdr:spPr>
        <a:xfrm>
          <a:off x="14541500" y="16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154491</xdr:rowOff>
    </xdr:from>
    <xdr:ext cx="534377" cy="259045"/>
    <xdr:sp macro="" textlink="">
      <xdr:nvSpPr>
        <xdr:cNvPr id="703" name="テキスト ボックス 702"/>
        <xdr:cNvSpPr txBox="1"/>
      </xdr:nvSpPr>
      <xdr:spPr>
        <a:xfrm>
          <a:off x="14325111" y="164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6677</xdr:rowOff>
    </xdr:from>
    <xdr:to>
      <xdr:col>72</xdr:col>
      <xdr:colOff>38100</xdr:colOff>
      <xdr:row>97</xdr:row>
      <xdr:rowOff>108277</xdr:rowOff>
    </xdr:to>
    <xdr:sp macro="" textlink="">
      <xdr:nvSpPr>
        <xdr:cNvPr id="704" name="楕円 703"/>
        <xdr:cNvSpPr/>
      </xdr:nvSpPr>
      <xdr:spPr>
        <a:xfrm>
          <a:off x="13652500" y="166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124804</xdr:rowOff>
    </xdr:from>
    <xdr:ext cx="599010" cy="259045"/>
    <xdr:sp macro="" textlink="">
      <xdr:nvSpPr>
        <xdr:cNvPr id="705" name="テキスト ボックス 704"/>
        <xdr:cNvSpPr txBox="1"/>
      </xdr:nvSpPr>
      <xdr:spPr>
        <a:xfrm>
          <a:off x="13403795" y="164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14571</xdr:rowOff>
    </xdr:from>
    <xdr:to>
      <xdr:col>67</xdr:col>
      <xdr:colOff>101600</xdr:colOff>
      <xdr:row>97</xdr:row>
      <xdr:rowOff>116171</xdr:rowOff>
    </xdr:to>
    <xdr:sp macro="" textlink="">
      <xdr:nvSpPr>
        <xdr:cNvPr id="706" name="楕円 705"/>
        <xdr:cNvSpPr/>
      </xdr:nvSpPr>
      <xdr:spPr>
        <a:xfrm>
          <a:off x="12763500" y="1664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132698</xdr:rowOff>
    </xdr:from>
    <xdr:ext cx="599010" cy="259045"/>
    <xdr:sp macro="" textlink="">
      <xdr:nvSpPr>
        <xdr:cNvPr id="707" name="テキスト ボックス 706"/>
        <xdr:cNvSpPr txBox="1"/>
      </xdr:nvSpPr>
      <xdr:spPr>
        <a:xfrm>
          <a:off x="12514795" y="1642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淡路市の住民一人当たりのコストは、総務費、衛生費及び公債費において類似団体内順位が高く、全国平均及び兵庫県平均よりも高くなっている。総務費では、ふるさと納税の寄附金額が増額し、多額の基金積立てをしたこと、衛生費では、新火葬場に係る施設整備を実施したこと、公債費では、阪神・淡路大震災の復興事業に係る元利償還金が大きく影響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年度においては新型コロナウイルス感染症による影響が主な要因で基金を</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億円取り崩し、前年度から</a:t>
          </a:r>
          <a:r>
            <a:rPr kumimoji="1" lang="en-US" altLang="ja-JP" sz="1200">
              <a:latin typeface="ＭＳ ゴシック" pitchFamily="49" charset="-128"/>
              <a:ea typeface="ＭＳ ゴシック" pitchFamily="49" charset="-128"/>
            </a:rPr>
            <a:t>0.63</a:t>
          </a:r>
          <a:r>
            <a:rPr kumimoji="1" lang="ja-JP" altLang="en-US" sz="1200">
              <a:latin typeface="ＭＳ ゴシック" pitchFamily="49" charset="-128"/>
              <a:ea typeface="ＭＳ ゴシック" pitchFamily="49" charset="-128"/>
            </a:rPr>
            <a:t>ポイント減少している。令和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年度においては取崩しを行わず、歳計余剰額を積立てしたことによりポイントが増加しているが、令和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年度においては物価高騰による影響が主な要因で</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億円取り崩し、前年度から</a:t>
          </a:r>
          <a:r>
            <a:rPr kumimoji="1" lang="en-US" altLang="ja-JP" sz="1200">
              <a:latin typeface="ＭＳ ゴシック" pitchFamily="49" charset="-128"/>
              <a:ea typeface="ＭＳ ゴシック" pitchFamily="49" charset="-128"/>
            </a:rPr>
            <a:t>1.48</a:t>
          </a:r>
          <a:r>
            <a:rPr kumimoji="1" lang="ja-JP" altLang="en-US" sz="1200">
              <a:latin typeface="ＭＳ ゴシック" pitchFamily="49" charset="-128"/>
              <a:ea typeface="ＭＳ ゴシック" pitchFamily="49" charset="-128"/>
            </a:rPr>
            <a:t>ポイント減少している。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実質収支及び実質単年度収支は黒字を確保しているが、令和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年度に普通交付税の「合併算定替」の特例措置が終了し、非常に厳しい状況であることから、より一層の経費削減や自主財源の確保に努める。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一般会計及び特別会計において、実質赤字額及び資金不足額は発生していないが、令和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年度に普通交付税の「合併算定替」の特例措置が終了し、非常に厳しい状況であることから、「新行財政改革推進方策」等に基づいて、より一層の経費削減や自主財源の確保に努める。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38247389</v>
      </c>
      <c r="BO4" s="371"/>
      <c r="BP4" s="371"/>
      <c r="BQ4" s="371"/>
      <c r="BR4" s="371"/>
      <c r="BS4" s="371"/>
      <c r="BT4" s="371"/>
      <c r="BU4" s="372"/>
      <c r="BV4" s="370">
        <v>36068152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0.5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37918749</v>
      </c>
      <c r="BO5" s="408"/>
      <c r="BP5" s="408"/>
      <c r="BQ5" s="408"/>
      <c r="BR5" s="408"/>
      <c r="BS5" s="408"/>
      <c r="BT5" s="408"/>
      <c r="BU5" s="409"/>
      <c r="BV5" s="407">
        <v>35843874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91.8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328640</v>
      </c>
      <c r="BO6" s="408"/>
      <c r="BP6" s="408"/>
      <c r="BQ6" s="408"/>
      <c r="BR6" s="408"/>
      <c r="BS6" s="408"/>
      <c r="BT6" s="408"/>
      <c r="BU6" s="409"/>
      <c r="BV6" s="407">
        <v>224278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94.3</v>
      </c>
      <c r="CU6" s="445"/>
      <c r="CV6" s="445"/>
      <c r="CW6" s="445"/>
      <c r="CX6" s="445"/>
      <c r="CY6" s="445"/>
      <c r="CZ6" s="445"/>
      <c r="DA6" s="446"/>
      <c r="DB6" s="444">
        <v>92.8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73728</v>
      </c>
      <c r="BO7" s="408"/>
      <c r="BP7" s="408"/>
      <c r="BQ7" s="408"/>
      <c r="BR7" s="408"/>
      <c r="BS7" s="408"/>
      <c r="BT7" s="408"/>
      <c r="BU7" s="409"/>
      <c r="BV7" s="407">
        <v>136867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16324428</v>
      </c>
      <c r="CU7" s="408"/>
      <c r="CV7" s="408"/>
      <c r="CW7" s="408"/>
      <c r="CX7" s="408"/>
      <c r="CY7" s="408"/>
      <c r="CZ7" s="408"/>
      <c r="DA7" s="409"/>
      <c r="DB7" s="407">
        <v>16830992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254912</v>
      </c>
      <c r="BO8" s="408"/>
      <c r="BP8" s="408"/>
      <c r="BQ8" s="408"/>
      <c r="BR8" s="408"/>
      <c r="BS8" s="408"/>
      <c r="BT8" s="408"/>
      <c r="BU8" s="409"/>
      <c r="BV8" s="407">
        <v>87411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41967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167501</v>
      </c>
      <c r="BO9" s="408"/>
      <c r="BP9" s="408"/>
      <c r="BQ9" s="408"/>
      <c r="BR9" s="408"/>
      <c r="BS9" s="408"/>
      <c r="BT9" s="408"/>
      <c r="BU9" s="409"/>
      <c r="BV9" s="407">
        <v>-810857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20.2</v>
      </c>
      <c r="CU9" s="405"/>
      <c r="CV9" s="405"/>
      <c r="CW9" s="405"/>
      <c r="CX9" s="405"/>
      <c r="CY9" s="405"/>
      <c r="CZ9" s="405"/>
      <c r="DA9" s="406"/>
      <c r="DB9" s="404">
        <v>20.9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43977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56198</v>
      </c>
      <c r="BO10" s="408"/>
      <c r="BP10" s="408"/>
      <c r="BQ10" s="408"/>
      <c r="BR10" s="408"/>
      <c r="BS10" s="408"/>
      <c r="BT10" s="408"/>
      <c r="BU10" s="409"/>
      <c r="BV10" s="407">
        <v>451719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437700</v>
      </c>
      <c r="BO11" s="408"/>
      <c r="BP11" s="408"/>
      <c r="BQ11" s="408"/>
      <c r="BR11" s="408"/>
      <c r="BS11" s="408"/>
      <c r="BT11" s="408"/>
      <c r="BU11" s="409"/>
      <c r="BV11" s="407">
        <v>1339146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41969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41272</v>
      </c>
      <c r="S13" s="492"/>
      <c r="T13" s="492"/>
      <c r="U13" s="492"/>
      <c r="V13" s="493"/>
      <c r="W13" s="423" t="s">
        <v>131</v>
      </c>
      <c r="X13" s="424"/>
      <c r="Y13" s="424"/>
      <c r="Z13" s="424"/>
      <c r="AA13" s="424"/>
      <c r="AB13" s="414"/>
      <c r="AC13" s="458">
        <v>3005</v>
      </c>
      <c r="AD13" s="459"/>
      <c r="AE13" s="459"/>
      <c r="AF13" s="459"/>
      <c r="AG13" s="501"/>
      <c r="AH13" s="458">
        <v>3170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261399</v>
      </c>
      <c r="BO13" s="408"/>
      <c r="BP13" s="408"/>
      <c r="BQ13" s="408"/>
      <c r="BR13" s="408"/>
      <c r="BS13" s="408"/>
      <c r="BT13" s="408"/>
      <c r="BU13" s="409"/>
      <c r="BV13" s="407">
        <v>980008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13.6</v>
      </c>
      <c r="CU13" s="405"/>
      <c r="CV13" s="405"/>
      <c r="CW13" s="405"/>
      <c r="CX13" s="405"/>
      <c r="CY13" s="405"/>
      <c r="CZ13" s="405"/>
      <c r="DA13" s="406"/>
      <c r="DB13" s="404">
        <v>13.8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42437</v>
      </c>
      <c r="S14" s="492"/>
      <c r="T14" s="492"/>
      <c r="U14" s="492"/>
      <c r="V14" s="493"/>
      <c r="W14" s="397"/>
      <c r="X14" s="398"/>
      <c r="Y14" s="398"/>
      <c r="Z14" s="398"/>
      <c r="AA14" s="398"/>
      <c r="AB14" s="387"/>
      <c r="AC14" s="494">
        <v>15.4</v>
      </c>
      <c r="AD14" s="495"/>
      <c r="AE14" s="495"/>
      <c r="AF14" s="495"/>
      <c r="AG14" s="496"/>
      <c r="AH14" s="494">
        <v>15.8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55.6</v>
      </c>
      <c r="CU14" s="506"/>
      <c r="CV14" s="506"/>
      <c r="CW14" s="506"/>
      <c r="CX14" s="506"/>
      <c r="CY14" s="506"/>
      <c r="CZ14" s="506"/>
      <c r="DA14" s="507"/>
      <c r="DB14" s="505">
        <v>74.5</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41942</v>
      </c>
      <c r="S15" s="492"/>
      <c r="T15" s="492"/>
      <c r="U15" s="492"/>
      <c r="V15" s="493"/>
      <c r="W15" s="423" t="s">
        <v>137</v>
      </c>
      <c r="X15" s="424"/>
      <c r="Y15" s="424"/>
      <c r="Z15" s="424"/>
      <c r="AA15" s="424"/>
      <c r="AB15" s="414"/>
      <c r="AC15" s="458">
        <v>3965</v>
      </c>
      <c r="AD15" s="459"/>
      <c r="AE15" s="459"/>
      <c r="AF15" s="459"/>
      <c r="AG15" s="501"/>
      <c r="AH15" s="458">
        <v>4300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5535679</v>
      </c>
      <c r="BO15" s="371"/>
      <c r="BP15" s="371"/>
      <c r="BQ15" s="371"/>
      <c r="BR15" s="371"/>
      <c r="BS15" s="371"/>
      <c r="BT15" s="371"/>
      <c r="BU15" s="372"/>
      <c r="BV15" s="370">
        <v>5485883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21.4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14771464</v>
      </c>
      <c r="BO16" s="408"/>
      <c r="BP16" s="408"/>
      <c r="BQ16" s="408"/>
      <c r="BR16" s="408"/>
      <c r="BS16" s="408"/>
      <c r="BT16" s="408"/>
      <c r="BU16" s="409"/>
      <c r="BV16" s="407">
        <v>15161312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12486</v>
      </c>
      <c r="AD17" s="459"/>
      <c r="AE17" s="459"/>
      <c r="AF17" s="459"/>
      <c r="AG17" s="501"/>
      <c r="AH17" s="458">
        <v>12602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6995987</v>
      </c>
      <c r="BO17" s="408"/>
      <c r="BP17" s="408"/>
      <c r="BQ17" s="408"/>
      <c r="BR17" s="408"/>
      <c r="BS17" s="408"/>
      <c r="BT17" s="408"/>
      <c r="BU17" s="409"/>
      <c r="BV17" s="407">
        <v>6969243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184.24</v>
      </c>
      <c r="M18" s="531"/>
      <c r="N18" s="531"/>
      <c r="O18" s="531"/>
      <c r="P18" s="531"/>
      <c r="Q18" s="531"/>
      <c r="R18" s="532"/>
      <c r="S18" s="532"/>
      <c r="T18" s="532"/>
      <c r="U18" s="532"/>
      <c r="V18" s="533"/>
      <c r="W18" s="425"/>
      <c r="X18" s="426"/>
      <c r="Y18" s="426"/>
      <c r="Z18" s="426"/>
      <c r="AA18" s="426"/>
      <c r="AB18" s="417"/>
      <c r="AC18" s="534">
        <v>64.2</v>
      </c>
      <c r="AD18" s="535"/>
      <c r="AE18" s="535"/>
      <c r="AF18" s="535"/>
      <c r="AG18" s="536"/>
      <c r="AH18" s="534">
        <v>62.8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15483038</v>
      </c>
      <c r="BO18" s="408"/>
      <c r="BP18" s="408"/>
      <c r="BQ18" s="408"/>
      <c r="BR18" s="408"/>
      <c r="BS18" s="408"/>
      <c r="BT18" s="408"/>
      <c r="BU18" s="409"/>
      <c r="BV18" s="407">
        <v>15627352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19715314</v>
      </c>
      <c r="BO19" s="408"/>
      <c r="BP19" s="408"/>
      <c r="BQ19" s="408"/>
      <c r="BR19" s="408"/>
      <c r="BS19" s="408"/>
      <c r="BT19" s="408"/>
      <c r="BU19" s="409"/>
      <c r="BV19" s="407">
        <v>20485767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17494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35290581</v>
      </c>
      <c r="BO22" s="371"/>
      <c r="BP22" s="371"/>
      <c r="BQ22" s="371"/>
      <c r="BR22" s="371"/>
      <c r="BS22" s="371"/>
      <c r="BT22" s="371"/>
      <c r="BU22" s="372"/>
      <c r="BV22" s="370">
        <v>34538337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16549890</v>
      </c>
      <c r="BO23" s="408"/>
      <c r="BP23" s="408"/>
      <c r="BQ23" s="408"/>
      <c r="BR23" s="408"/>
      <c r="BS23" s="408"/>
      <c r="BT23" s="408"/>
      <c r="BU23" s="409"/>
      <c r="BV23" s="407">
        <v>15919023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385</v>
      </c>
      <c r="AI24" s="459"/>
      <c r="AJ24" s="459"/>
      <c r="AK24" s="459"/>
      <c r="AL24" s="501"/>
      <c r="AM24" s="458">
        <v>1210440</v>
      </c>
      <c r="AN24" s="459"/>
      <c r="AO24" s="459"/>
      <c r="AP24" s="459"/>
      <c r="AQ24" s="459"/>
      <c r="AR24" s="501"/>
      <c r="AS24" s="458">
        <v>3144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27180317</v>
      </c>
      <c r="BO24" s="408"/>
      <c r="BP24" s="408"/>
      <c r="BQ24" s="408"/>
      <c r="BR24" s="408"/>
      <c r="BS24" s="408"/>
      <c r="BT24" s="408"/>
      <c r="BU24" s="409"/>
      <c r="BV24" s="407">
        <v>25549567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6900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6932405</v>
      </c>
      <c r="BO25" s="371"/>
      <c r="BP25" s="371"/>
      <c r="BQ25" s="371"/>
      <c r="BR25" s="371"/>
      <c r="BS25" s="371"/>
      <c r="BT25" s="371"/>
      <c r="BU25" s="372"/>
      <c r="BV25" s="370">
        <v>5190654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20496</v>
      </c>
      <c r="AN26" s="459"/>
      <c r="AO26" s="459"/>
      <c r="AP26" s="459"/>
      <c r="AQ26" s="459"/>
      <c r="AR26" s="501"/>
      <c r="AS26" s="458">
        <v>2562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415640</v>
      </c>
      <c r="BO27" s="527"/>
      <c r="BP27" s="527"/>
      <c r="BQ27" s="527"/>
      <c r="BR27" s="527"/>
      <c r="BS27" s="527"/>
      <c r="BT27" s="527"/>
      <c r="BU27" s="528"/>
      <c r="BV27" s="526">
        <v>415278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3780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3084302</v>
      </c>
      <c r="BO28" s="371"/>
      <c r="BP28" s="371"/>
      <c r="BQ28" s="371"/>
      <c r="BR28" s="371"/>
      <c r="BS28" s="371"/>
      <c r="BT28" s="371"/>
      <c r="BU28" s="372"/>
      <c r="BV28" s="370">
        <v>3428104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16</v>
      </c>
      <c r="M29" s="459"/>
      <c r="N29" s="459"/>
      <c r="O29" s="459"/>
      <c r="P29" s="501"/>
      <c r="Q29" s="458">
        <v>3465</v>
      </c>
      <c r="R29" s="459"/>
      <c r="S29" s="459"/>
      <c r="T29" s="459"/>
      <c r="U29" s="459"/>
      <c r="V29" s="501"/>
      <c r="W29" s="556"/>
      <c r="X29" s="557"/>
      <c r="Y29" s="558"/>
      <c r="Z29" s="457" t="s">
        <v>177</v>
      </c>
      <c r="AA29" s="437"/>
      <c r="AB29" s="437"/>
      <c r="AC29" s="437"/>
      <c r="AD29" s="437"/>
      <c r="AE29" s="437"/>
      <c r="AF29" s="437"/>
      <c r="AG29" s="438"/>
      <c r="AH29" s="458">
        <v>385</v>
      </c>
      <c r="AI29" s="459"/>
      <c r="AJ29" s="459"/>
      <c r="AK29" s="459"/>
      <c r="AL29" s="501"/>
      <c r="AM29" s="458">
        <v>1210440</v>
      </c>
      <c r="AN29" s="459"/>
      <c r="AO29" s="459"/>
      <c r="AP29" s="459"/>
      <c r="AQ29" s="459"/>
      <c r="AR29" s="501"/>
      <c r="AS29" s="458">
        <v>3144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2893195</v>
      </c>
      <c r="BO29" s="408"/>
      <c r="BP29" s="408"/>
      <c r="BQ29" s="408"/>
      <c r="BR29" s="408"/>
      <c r="BS29" s="408"/>
      <c r="BT29" s="408"/>
      <c r="BU29" s="409"/>
      <c r="BV29" s="407">
        <v>2847356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11877496</v>
      </c>
      <c r="BO30" s="527"/>
      <c r="BP30" s="527"/>
      <c r="BQ30" s="527"/>
      <c r="BR30" s="527"/>
      <c r="BS30" s="527"/>
      <c r="BT30" s="527"/>
      <c r="BU30" s="528"/>
      <c r="BV30" s="526">
        <v>10626048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下水道事業会計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産地直売所事業特別会計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株式会社キャトルセゾン松帆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温泉事業特別会計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兵庫県町議会議員公務災害補償組合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株式会社ほくだん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IF('各会計、関係団体の財政状況及び健全化判断比率'!B36="","",'各会計、関係団体の財政状況及び健全化判断比率'!B36)</f>
        <v>津名港ターミナル事業特別会計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株式会社淡路島パルシェ</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11</v>
      </c>
      <c r="BF37" s="597"/>
      <c r="BG37" s="598" t="str">
        <f>IF('各会計、関係団体の財政状況及び健全化判断比率'!B37="","",'各会計、関係団体の財政状況及び健全化判断比率'!B37)</f>
        <v>住宅用地造成事業等特別会計</v>
      </c>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淡路広域行政事務組合（一般会計）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淡路広域行政事務組合（淡路ふるさと市町村圏事業特別会計）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淡路広域行政事務組合（淡路公平委員会特別会計）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淡路広域行政事務組合（淡路食肉センター事業特別会計）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淡路広域消防事務組合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淡路広域水道企業団</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38Z2Ee5qZ7Nrlo5FEz7Sn1Eej09Xddw+g9KQrWz+xJNZteWHt82cy/dJqOOVbG+w25KMZmLtrLJbERnXmtlVg==" saltValue="GgTYJnmJjfJiYaafE66O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0" t="s">
        <v>535</v>
      </c>
      <c r="D34" s="1150"/>
      <c r="E34" s="1151"/>
      <c r="F34" s="32">
        <v>0.24</v>
      </c>
      <c r="G34" s="33">
        <v>0.6</v>
      </c>
      <c r="H34" s="33">
        <v>0.62</v>
      </c>
      <c r="I34" s="33">
        <v>0.85</v>
      </c>
      <c r="J34" s="34">
        <v>1.74</v>
      </c>
      <c r="K34" s="22"/>
      <c r="L34" s="22"/>
      <c r="M34" s="22"/>
      <c r="N34" s="22"/>
      <c r="O34" s="22"/>
      <c r="P34" s="22"/>
    </row>
    <row r="35" spans="1:16" ht="39" customHeight="1" x14ac:dyDescent="0.15">
      <c r="A35" s="22"/>
      <c r="B35" s="35"/>
      <c r="C35" s="1144" t="s">
        <v>536</v>
      </c>
      <c r="D35" s="1145"/>
      <c r="E35" s="1146"/>
      <c r="F35" s="36">
        <v>1.36</v>
      </c>
      <c r="G35" s="37">
        <v>1.29</v>
      </c>
      <c r="H35" s="37">
        <v>5.14</v>
      </c>
      <c r="I35" s="37">
        <v>0.51</v>
      </c>
      <c r="J35" s="38">
        <v>1.56</v>
      </c>
      <c r="K35" s="22"/>
      <c r="L35" s="22"/>
      <c r="M35" s="22"/>
      <c r="N35" s="22"/>
      <c r="O35" s="22"/>
      <c r="P35" s="22"/>
    </row>
    <row r="36" spans="1:16" ht="39" customHeight="1" x14ac:dyDescent="0.15">
      <c r="A36" s="22"/>
      <c r="B36" s="35"/>
      <c r="C36" s="1144" t="s">
        <v>537</v>
      </c>
      <c r="D36" s="1145"/>
      <c r="E36" s="1146"/>
      <c r="F36" s="36">
        <v>1.25</v>
      </c>
      <c r="G36" s="37">
        <v>0.81</v>
      </c>
      <c r="H36" s="37">
        <v>1.25</v>
      </c>
      <c r="I36" s="37">
        <v>1.77</v>
      </c>
      <c r="J36" s="38">
        <v>1.04</v>
      </c>
      <c r="K36" s="22"/>
      <c r="L36" s="22"/>
      <c r="M36" s="22"/>
      <c r="N36" s="22"/>
      <c r="O36" s="22"/>
      <c r="P36" s="22"/>
    </row>
    <row r="37" spans="1:16" ht="39" customHeight="1" x14ac:dyDescent="0.15">
      <c r="A37" s="22"/>
      <c r="B37" s="35"/>
      <c r="C37" s="1144" t="s">
        <v>538</v>
      </c>
      <c r="D37" s="1145"/>
      <c r="E37" s="1146"/>
      <c r="F37" s="36">
        <v>0.14000000000000001</v>
      </c>
      <c r="G37" s="37">
        <v>0.14000000000000001</v>
      </c>
      <c r="H37" s="37">
        <v>0.15</v>
      </c>
      <c r="I37" s="37">
        <v>0.18</v>
      </c>
      <c r="J37" s="38">
        <v>0.22</v>
      </c>
      <c r="K37" s="22"/>
      <c r="L37" s="22"/>
      <c r="M37" s="22"/>
      <c r="N37" s="22"/>
      <c r="O37" s="22"/>
      <c r="P37" s="22"/>
    </row>
    <row r="38" spans="1:16" ht="39" customHeight="1" x14ac:dyDescent="0.15">
      <c r="A38" s="22"/>
      <c r="B38" s="35"/>
      <c r="C38" s="1144" t="s">
        <v>539</v>
      </c>
      <c r="D38" s="1145"/>
      <c r="E38" s="1146"/>
      <c r="F38" s="36">
        <v>0.17</v>
      </c>
      <c r="G38" s="37">
        <v>0</v>
      </c>
      <c r="H38" s="37">
        <v>0.12</v>
      </c>
      <c r="I38" s="37">
        <v>0.04</v>
      </c>
      <c r="J38" s="38">
        <v>0.03</v>
      </c>
      <c r="K38" s="22"/>
      <c r="L38" s="22"/>
      <c r="M38" s="22"/>
      <c r="N38" s="22"/>
      <c r="O38" s="22"/>
      <c r="P38" s="22"/>
    </row>
    <row r="39" spans="1:16" ht="39" customHeight="1" x14ac:dyDescent="0.15">
      <c r="A39" s="22"/>
      <c r="B39" s="35"/>
      <c r="C39" s="1144" t="s">
        <v>540</v>
      </c>
      <c r="D39" s="1145"/>
      <c r="E39" s="1146"/>
      <c r="F39" s="36">
        <v>0.03</v>
      </c>
      <c r="G39" s="37">
        <v>0.03</v>
      </c>
      <c r="H39" s="37">
        <v>0.02</v>
      </c>
      <c r="I39" s="37">
        <v>0.03</v>
      </c>
      <c r="J39" s="38">
        <v>0.01</v>
      </c>
      <c r="K39" s="22"/>
      <c r="L39" s="22"/>
      <c r="M39" s="22"/>
      <c r="N39" s="22"/>
      <c r="O39" s="22"/>
      <c r="P39" s="22"/>
    </row>
    <row r="40" spans="1:16" ht="39" customHeight="1" x14ac:dyDescent="0.15">
      <c r="A40" s="22"/>
      <c r="B40" s="35"/>
      <c r="C40" s="1144" t="s">
        <v>541</v>
      </c>
      <c r="D40" s="1145"/>
      <c r="E40" s="1146"/>
      <c r="F40" s="36">
        <v>0.03</v>
      </c>
      <c r="G40" s="37">
        <v>0.02</v>
      </c>
      <c r="H40" s="37">
        <v>0.01</v>
      </c>
      <c r="I40" s="37">
        <v>0.01</v>
      </c>
      <c r="J40" s="38">
        <v>0</v>
      </c>
      <c r="K40" s="22"/>
      <c r="L40" s="22"/>
      <c r="M40" s="22"/>
      <c r="N40" s="22"/>
      <c r="O40" s="22"/>
      <c r="P40" s="22"/>
    </row>
    <row r="41" spans="1:16" ht="39" customHeight="1" x14ac:dyDescent="0.15">
      <c r="A41" s="22"/>
      <c r="B41" s="35"/>
      <c r="C41" s="1144" t="s">
        <v>542</v>
      </c>
      <c r="D41" s="1145"/>
      <c r="E41" s="1146"/>
      <c r="F41" s="36">
        <v>0</v>
      </c>
      <c r="G41" s="37">
        <v>0</v>
      </c>
      <c r="H41" s="37">
        <v>0</v>
      </c>
      <c r="I41" s="37">
        <v>0</v>
      </c>
      <c r="J41" s="38">
        <v>0</v>
      </c>
      <c r="K41" s="22"/>
      <c r="L41" s="22"/>
      <c r="M41" s="22"/>
      <c r="N41" s="22"/>
      <c r="O41" s="22"/>
      <c r="P41" s="22"/>
    </row>
    <row r="42" spans="1:16" ht="39" customHeight="1" x14ac:dyDescent="0.15">
      <c r="A42" s="22"/>
      <c r="B42" s="39"/>
      <c r="C42" s="1144" t="s">
        <v>543</v>
      </c>
      <c r="D42" s="1145"/>
      <c r="E42" s="1146"/>
      <c r="F42" s="36" t="s">
        <v>491</v>
      </c>
      <c r="G42" s="37" t="s">
        <v>491</v>
      </c>
      <c r="H42" s="37" t="s">
        <v>491</v>
      </c>
      <c r="I42" s="37" t="s">
        <v>491</v>
      </c>
      <c r="J42" s="38" t="s">
        <v>491</v>
      </c>
      <c r="K42" s="22"/>
      <c r="L42" s="22"/>
      <c r="M42" s="22"/>
      <c r="N42" s="22"/>
      <c r="O42" s="22"/>
      <c r="P42" s="22"/>
    </row>
    <row r="43" spans="1:16" ht="39" customHeight="1" thickBot="1" x14ac:dyDescent="0.2">
      <c r="A43" s="22"/>
      <c r="B43" s="40"/>
      <c r="C43" s="1147" t="s">
        <v>544</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HrcnGcYJbW/BfknIVJfEB5d0bR23fMTth47mYtA7Xwlh82O/O36ImRz28PiPwoQq+3GZ33DoL+Sm3VKJfT4A==" saltValue="imMxN/WIC2klm0QhoUm0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4177</v>
      </c>
      <c r="L45" s="60">
        <v>4148</v>
      </c>
      <c r="M45" s="60">
        <v>4185</v>
      </c>
      <c r="N45" s="60">
        <v>4082</v>
      </c>
      <c r="O45" s="61">
        <v>3841</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491</v>
      </c>
      <c r="L46" s="64" t="s">
        <v>491</v>
      </c>
      <c r="M46" s="64" t="s">
        <v>491</v>
      </c>
      <c r="N46" s="64" t="s">
        <v>491</v>
      </c>
      <c r="O46" s="65" t="s">
        <v>491</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491</v>
      </c>
      <c r="L47" s="64" t="s">
        <v>491</v>
      </c>
      <c r="M47" s="64" t="s">
        <v>491</v>
      </c>
      <c r="N47" s="64" t="s">
        <v>491</v>
      </c>
      <c r="O47" s="65" t="s">
        <v>491</v>
      </c>
      <c r="P47" s="48"/>
      <c r="Q47" s="48"/>
      <c r="R47" s="48"/>
      <c r="S47" s="48"/>
      <c r="T47" s="48"/>
      <c r="U47" s="48"/>
    </row>
    <row r="48" spans="1:21" ht="30.75" customHeight="1" x14ac:dyDescent="0.15">
      <c r="A48" s="48"/>
      <c r="B48" s="1154"/>
      <c r="C48" s="1155"/>
      <c r="D48" s="62"/>
      <c r="E48" s="1160" t="s">
        <v>13</v>
      </c>
      <c r="F48" s="1160"/>
      <c r="G48" s="1160"/>
      <c r="H48" s="1160"/>
      <c r="I48" s="1160"/>
      <c r="J48" s="1161"/>
      <c r="K48" s="63">
        <v>1225</v>
      </c>
      <c r="L48" s="64">
        <v>1202</v>
      </c>
      <c r="M48" s="64">
        <v>1091</v>
      </c>
      <c r="N48" s="64">
        <v>1056</v>
      </c>
      <c r="O48" s="65">
        <v>1034</v>
      </c>
      <c r="P48" s="48"/>
      <c r="Q48" s="48"/>
      <c r="R48" s="48"/>
      <c r="S48" s="48"/>
      <c r="T48" s="48"/>
      <c r="U48" s="48"/>
    </row>
    <row r="49" spans="1:21" ht="30.75" customHeight="1" x14ac:dyDescent="0.15">
      <c r="A49" s="48"/>
      <c r="B49" s="1154"/>
      <c r="C49" s="1155"/>
      <c r="D49" s="62"/>
      <c r="E49" s="1160" t="s">
        <v>14</v>
      </c>
      <c r="F49" s="1160"/>
      <c r="G49" s="1160"/>
      <c r="H49" s="1160"/>
      <c r="I49" s="1160"/>
      <c r="J49" s="1161"/>
      <c r="K49" s="63">
        <v>902</v>
      </c>
      <c r="L49" s="64">
        <v>915</v>
      </c>
      <c r="M49" s="64">
        <v>828</v>
      </c>
      <c r="N49" s="64">
        <v>774</v>
      </c>
      <c r="O49" s="65">
        <v>743</v>
      </c>
      <c r="P49" s="48"/>
      <c r="Q49" s="48"/>
      <c r="R49" s="48"/>
      <c r="S49" s="48"/>
      <c r="T49" s="48"/>
      <c r="U49" s="48"/>
    </row>
    <row r="50" spans="1:21" ht="30.75" customHeight="1" x14ac:dyDescent="0.15">
      <c r="A50" s="48"/>
      <c r="B50" s="1154"/>
      <c r="C50" s="1155"/>
      <c r="D50" s="62"/>
      <c r="E50" s="1160" t="s">
        <v>15</v>
      </c>
      <c r="F50" s="1160"/>
      <c r="G50" s="1160"/>
      <c r="H50" s="1160"/>
      <c r="I50" s="1160"/>
      <c r="J50" s="1161"/>
      <c r="K50" s="63" t="s">
        <v>491</v>
      </c>
      <c r="L50" s="64" t="s">
        <v>491</v>
      </c>
      <c r="M50" s="64" t="s">
        <v>491</v>
      </c>
      <c r="N50" s="64" t="s">
        <v>491</v>
      </c>
      <c r="O50" s="65" t="s">
        <v>491</v>
      </c>
      <c r="P50" s="48"/>
      <c r="Q50" s="48"/>
      <c r="R50" s="48"/>
      <c r="S50" s="48"/>
      <c r="T50" s="48"/>
      <c r="U50" s="48"/>
    </row>
    <row r="51" spans="1:21" ht="30.75" customHeight="1" x14ac:dyDescent="0.15">
      <c r="A51" s="48"/>
      <c r="B51" s="1156"/>
      <c r="C51" s="1157"/>
      <c r="D51" s="66"/>
      <c r="E51" s="1160" t="s">
        <v>16</v>
      </c>
      <c r="F51" s="1160"/>
      <c r="G51" s="1160"/>
      <c r="H51" s="1160"/>
      <c r="I51" s="1160"/>
      <c r="J51" s="1161"/>
      <c r="K51" s="63">
        <v>0</v>
      </c>
      <c r="L51" s="64">
        <v>0</v>
      </c>
      <c r="M51" s="64">
        <v>1</v>
      </c>
      <c r="N51" s="64">
        <v>0</v>
      </c>
      <c r="O51" s="65">
        <v>1</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4402</v>
      </c>
      <c r="L52" s="64">
        <v>4319</v>
      </c>
      <c r="M52" s="64">
        <v>4408</v>
      </c>
      <c r="N52" s="64">
        <v>4117</v>
      </c>
      <c r="O52" s="65">
        <v>3761</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1902</v>
      </c>
      <c r="L53" s="69">
        <v>1946</v>
      </c>
      <c r="M53" s="69">
        <v>1697</v>
      </c>
      <c r="N53" s="69">
        <v>1795</v>
      </c>
      <c r="O53" s="70">
        <v>1858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p5gE9FDlO/a5tWkI1JnMEQRa+XVGfBEQAjplnntakClD50bQqmeGLKVv4GiQZ3q6Xa7owihqMl80vA0tnrWuQ==" saltValue="YsExo0WyHpMKpc00fx+D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3" t="s">
        <v>30</v>
      </c>
      <c r="C41" s="1184"/>
      <c r="D41" s="105"/>
      <c r="E41" s="1189" t="s">
        <v>31</v>
      </c>
      <c r="F41" s="1189"/>
      <c r="G41" s="1189"/>
      <c r="H41" s="1190"/>
      <c r="I41" s="355">
        <v>39896</v>
      </c>
      <c r="J41" s="356">
        <v>38517</v>
      </c>
      <c r="K41" s="356">
        <v>37531</v>
      </c>
      <c r="L41" s="356">
        <v>34538</v>
      </c>
      <c r="M41" s="357">
        <v>35291</v>
      </c>
    </row>
    <row r="42" spans="2:13" ht="27.75" customHeight="1" x14ac:dyDescent="0.15">
      <c r="B42" s="1185"/>
      <c r="C42" s="1186"/>
      <c r="D42" s="106"/>
      <c r="E42" s="1191" t="s">
        <v>32</v>
      </c>
      <c r="F42" s="1191"/>
      <c r="G42" s="1191"/>
      <c r="H42" s="1192"/>
      <c r="I42" s="358" t="s">
        <v>491</v>
      </c>
      <c r="J42" s="359" t="s">
        <v>491</v>
      </c>
      <c r="K42" s="359" t="s">
        <v>491</v>
      </c>
      <c r="L42" s="359" t="s">
        <v>491</v>
      </c>
      <c r="M42" s="360" t="s">
        <v>491</v>
      </c>
    </row>
    <row r="43" spans="2:13" ht="27.75" customHeight="1" x14ac:dyDescent="0.15">
      <c r="B43" s="1185"/>
      <c r="C43" s="1186"/>
      <c r="D43" s="106"/>
      <c r="E43" s="1191" t="s">
        <v>33</v>
      </c>
      <c r="F43" s="1191"/>
      <c r="G43" s="1191"/>
      <c r="H43" s="1192"/>
      <c r="I43" s="358">
        <v>19600</v>
      </c>
      <c r="J43" s="359">
        <v>18453</v>
      </c>
      <c r="K43" s="359">
        <v>16631</v>
      </c>
      <c r="L43" s="359">
        <v>15421</v>
      </c>
      <c r="M43" s="360">
        <v>14371</v>
      </c>
    </row>
    <row r="44" spans="2:13" ht="27.75" customHeight="1" x14ac:dyDescent="0.15">
      <c r="B44" s="1185"/>
      <c r="C44" s="1186"/>
      <c r="D44" s="106"/>
      <c r="E44" s="1191" t="s">
        <v>34</v>
      </c>
      <c r="F44" s="1191"/>
      <c r="G44" s="1191"/>
      <c r="H44" s="1192"/>
      <c r="I44" s="358">
        <v>8930</v>
      </c>
      <c r="J44" s="359">
        <v>8371</v>
      </c>
      <c r="K44" s="359">
        <v>7740</v>
      </c>
      <c r="L44" s="359">
        <v>7124</v>
      </c>
      <c r="M44" s="360">
        <v>6577</v>
      </c>
    </row>
    <row r="45" spans="2:13" ht="27.75" customHeight="1" x14ac:dyDescent="0.15">
      <c r="B45" s="1185"/>
      <c r="C45" s="1186"/>
      <c r="D45" s="106"/>
      <c r="E45" s="1191" t="s">
        <v>35</v>
      </c>
      <c r="F45" s="1191"/>
      <c r="G45" s="1191"/>
      <c r="H45" s="1192"/>
      <c r="I45" s="358">
        <v>4713</v>
      </c>
      <c r="J45" s="359">
        <v>4538</v>
      </c>
      <c r="K45" s="359">
        <v>4301</v>
      </c>
      <c r="L45" s="359">
        <v>4144</v>
      </c>
      <c r="M45" s="360">
        <v>3952</v>
      </c>
    </row>
    <row r="46" spans="2:13" ht="27.75" customHeight="1" x14ac:dyDescent="0.15">
      <c r="B46" s="1185"/>
      <c r="C46" s="1186"/>
      <c r="D46" s="107"/>
      <c r="E46" s="1191" t="s">
        <v>36</v>
      </c>
      <c r="F46" s="1191"/>
      <c r="G46" s="1191"/>
      <c r="H46" s="1192"/>
      <c r="I46" s="358" t="s">
        <v>491</v>
      </c>
      <c r="J46" s="359" t="s">
        <v>491</v>
      </c>
      <c r="K46" s="359" t="s">
        <v>491</v>
      </c>
      <c r="L46" s="359" t="s">
        <v>491</v>
      </c>
      <c r="M46" s="360" t="s">
        <v>491</v>
      </c>
    </row>
    <row r="47" spans="2:13" ht="27.75" customHeight="1" x14ac:dyDescent="0.15">
      <c r="B47" s="1185"/>
      <c r="C47" s="1186"/>
      <c r="D47" s="108"/>
      <c r="E47" s="1193" t="s">
        <v>37</v>
      </c>
      <c r="F47" s="1194"/>
      <c r="G47" s="1194"/>
      <c r="H47" s="1195"/>
      <c r="I47" s="358" t="s">
        <v>491</v>
      </c>
      <c r="J47" s="359" t="s">
        <v>491</v>
      </c>
      <c r="K47" s="359" t="s">
        <v>491</v>
      </c>
      <c r="L47" s="359" t="s">
        <v>491</v>
      </c>
      <c r="M47" s="360" t="s">
        <v>491</v>
      </c>
    </row>
    <row r="48" spans="2:13" ht="27.75" customHeight="1" x14ac:dyDescent="0.15">
      <c r="B48" s="1185"/>
      <c r="C48" s="1186"/>
      <c r="D48" s="106"/>
      <c r="E48" s="1191" t="s">
        <v>38</v>
      </c>
      <c r="F48" s="1191"/>
      <c r="G48" s="1191"/>
      <c r="H48" s="1192"/>
      <c r="I48" s="358" t="s">
        <v>491</v>
      </c>
      <c r="J48" s="359" t="s">
        <v>491</v>
      </c>
      <c r="K48" s="359" t="s">
        <v>491</v>
      </c>
      <c r="L48" s="359" t="s">
        <v>491</v>
      </c>
      <c r="M48" s="360" t="s">
        <v>491</v>
      </c>
    </row>
    <row r="49" spans="2:13" ht="27.75" customHeight="1" x14ac:dyDescent="0.15">
      <c r="B49" s="1187"/>
      <c r="C49" s="1188"/>
      <c r="D49" s="106"/>
      <c r="E49" s="1191" t="s">
        <v>39</v>
      </c>
      <c r="F49" s="1191"/>
      <c r="G49" s="1191"/>
      <c r="H49" s="1192"/>
      <c r="I49" s="358" t="s">
        <v>491</v>
      </c>
      <c r="J49" s="359" t="s">
        <v>491</v>
      </c>
      <c r="K49" s="359" t="s">
        <v>491</v>
      </c>
      <c r="L49" s="359" t="s">
        <v>491</v>
      </c>
      <c r="M49" s="360" t="s">
        <v>491</v>
      </c>
    </row>
    <row r="50" spans="2:13" ht="27.75" customHeight="1" x14ac:dyDescent="0.15">
      <c r="B50" s="1196" t="s">
        <v>40</v>
      </c>
      <c r="C50" s="1197"/>
      <c r="D50" s="109"/>
      <c r="E50" s="1191" t="s">
        <v>41</v>
      </c>
      <c r="F50" s="1191"/>
      <c r="G50" s="1191"/>
      <c r="H50" s="1192"/>
      <c r="I50" s="358">
        <v>9962</v>
      </c>
      <c r="J50" s="359">
        <v>9955</v>
      </c>
      <c r="K50" s="359">
        <v>12792</v>
      </c>
      <c r="L50" s="359">
        <v>14754</v>
      </c>
      <c r="M50" s="360">
        <v>15932</v>
      </c>
    </row>
    <row r="51" spans="2:13" ht="27.75" customHeight="1" x14ac:dyDescent="0.15">
      <c r="B51" s="1185"/>
      <c r="C51" s="1186"/>
      <c r="D51" s="106"/>
      <c r="E51" s="1191" t="s">
        <v>42</v>
      </c>
      <c r="F51" s="1191"/>
      <c r="G51" s="1191"/>
      <c r="H51" s="1192"/>
      <c r="I51" s="358">
        <v>3073</v>
      </c>
      <c r="J51" s="359">
        <v>2653</v>
      </c>
      <c r="K51" s="359">
        <v>2255</v>
      </c>
      <c r="L51" s="359">
        <v>1167</v>
      </c>
      <c r="M51" s="360">
        <v>1005</v>
      </c>
    </row>
    <row r="52" spans="2:13" ht="27.75" customHeight="1" x14ac:dyDescent="0.15">
      <c r="B52" s="1187"/>
      <c r="C52" s="1188"/>
      <c r="D52" s="106"/>
      <c r="E52" s="1191" t="s">
        <v>43</v>
      </c>
      <c r="F52" s="1191"/>
      <c r="G52" s="1191"/>
      <c r="H52" s="1192"/>
      <c r="I52" s="358">
        <v>40072</v>
      </c>
      <c r="J52" s="359">
        <v>39076</v>
      </c>
      <c r="K52" s="359">
        <v>37496</v>
      </c>
      <c r="L52" s="359">
        <v>35583</v>
      </c>
      <c r="M52" s="360">
        <v>36096</v>
      </c>
    </row>
    <row r="53" spans="2:13" ht="27.75" customHeight="1" thickBot="1" x14ac:dyDescent="0.2">
      <c r="B53" s="1198" t="s">
        <v>19</v>
      </c>
      <c r="C53" s="1199"/>
      <c r="D53" s="110"/>
      <c r="E53" s="1200" t="s">
        <v>44</v>
      </c>
      <c r="F53" s="1200"/>
      <c r="G53" s="1200"/>
      <c r="H53" s="1201"/>
      <c r="I53" s="361">
        <v>20032</v>
      </c>
      <c r="J53" s="362">
        <v>18195</v>
      </c>
      <c r="K53" s="362">
        <v>13660</v>
      </c>
      <c r="L53" s="362">
        <v>9724</v>
      </c>
      <c r="M53" s="363">
        <v>7158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6CyoOVE2WRo8+Q7jbowoA1G+KaJdSUiPtTh/f+5dUgOU/f1rNn3FQdl0sRWyc7b6oCI4qkKuwcl8Pu7hlUPw==" saltValue="84leRhJipZpWVBTdrM56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0" t="s">
        <v>46</v>
      </c>
      <c r="D55" s="1210"/>
      <c r="E55" s="1211"/>
      <c r="F55" s="122">
        <v>2976</v>
      </c>
      <c r="G55" s="122">
        <v>3428</v>
      </c>
      <c r="H55" s="123">
        <v>3084</v>
      </c>
    </row>
    <row r="56" spans="2:8" ht="52.5" customHeight="1" x14ac:dyDescent="0.15">
      <c r="B56" s="124"/>
      <c r="C56" s="1212" t="s">
        <v>47</v>
      </c>
      <c r="D56" s="1212"/>
      <c r="E56" s="1213"/>
      <c r="F56" s="125">
        <v>2395</v>
      </c>
      <c r="G56" s="125">
        <v>2847</v>
      </c>
      <c r="H56" s="126">
        <v>2893</v>
      </c>
    </row>
    <row r="57" spans="2:8" ht="53.25" customHeight="1" x14ac:dyDescent="0.15">
      <c r="B57" s="124"/>
      <c r="C57" s="1214" t="s">
        <v>48</v>
      </c>
      <c r="D57" s="1214"/>
      <c r="E57" s="1215"/>
      <c r="F57" s="127">
        <v>10158</v>
      </c>
      <c r="G57" s="127">
        <v>10626</v>
      </c>
      <c r="H57" s="128">
        <v>11877</v>
      </c>
    </row>
    <row r="58" spans="2:8" ht="45.75" customHeight="1" x14ac:dyDescent="0.15">
      <c r="B58" s="129"/>
      <c r="C58" s="1202" t="s">
        <v>565</v>
      </c>
      <c r="D58" s="1203"/>
      <c r="E58" s="1204"/>
      <c r="F58" s="130">
        <v>4631</v>
      </c>
      <c r="G58" s="130">
        <v>4924</v>
      </c>
      <c r="H58" s="131">
        <v>5065</v>
      </c>
    </row>
    <row r="59" spans="2:8" ht="45.75" customHeight="1" x14ac:dyDescent="0.15">
      <c r="B59" s="129"/>
      <c r="C59" s="1202" t="s">
        <v>566</v>
      </c>
      <c r="D59" s="1203"/>
      <c r="E59" s="1204"/>
      <c r="F59" s="130">
        <v>1197</v>
      </c>
      <c r="G59" s="130">
        <v>1981</v>
      </c>
      <c r="H59" s="131">
        <v>3358</v>
      </c>
    </row>
    <row r="60" spans="2:8" ht="45.75" customHeight="1" x14ac:dyDescent="0.15">
      <c r="B60" s="129"/>
      <c r="C60" s="1202" t="s">
        <v>567</v>
      </c>
      <c r="D60" s="1203"/>
      <c r="E60" s="1204"/>
      <c r="F60" s="130">
        <v>2605</v>
      </c>
      <c r="G60" s="130">
        <v>2023</v>
      </c>
      <c r="H60" s="131">
        <v>1940</v>
      </c>
    </row>
    <row r="61" spans="2:8" ht="45.75" customHeight="1" x14ac:dyDescent="0.15">
      <c r="B61" s="129"/>
      <c r="C61" s="1202" t="s">
        <v>569</v>
      </c>
      <c r="D61" s="1203"/>
      <c r="E61" s="1204"/>
      <c r="F61" s="130">
        <v>1349</v>
      </c>
      <c r="G61" s="130">
        <v>1421</v>
      </c>
      <c r="H61" s="131">
        <v>1454</v>
      </c>
    </row>
    <row r="62" spans="2:8" ht="45.75" customHeight="1" thickBot="1" x14ac:dyDescent="0.2">
      <c r="B62" s="132"/>
      <c r="C62" s="1205" t="s">
        <v>568</v>
      </c>
      <c r="D62" s="1206"/>
      <c r="E62" s="1207"/>
      <c r="F62" s="133">
        <v>49</v>
      </c>
      <c r="G62" s="133">
        <v>47</v>
      </c>
      <c r="H62" s="134">
        <v>46</v>
      </c>
    </row>
    <row r="63" spans="2:8" ht="52.5" customHeight="1" thickBot="1" x14ac:dyDescent="0.2">
      <c r="B63" s="135"/>
      <c r="C63" s="1208" t="s">
        <v>49</v>
      </c>
      <c r="D63" s="1208"/>
      <c r="E63" s="1209"/>
      <c r="F63" s="136">
        <v>15529</v>
      </c>
      <c r="G63" s="136">
        <v>16902</v>
      </c>
      <c r="H63" s="137">
        <v>17855</v>
      </c>
    </row>
    <row r="64" spans="2:8" x14ac:dyDescent="0.15"/>
  </sheetData>
  <sheetProtection algorithmName="SHA-512" hashValue="BRkCOCN5cF+IuFVzsO3R65FSQxeNWK4xmVtZI4xce3hzOoF1k8gP+VxUsRVZZzJPjDejDZFybFTd55JK8TPc9g==" saltValue="sdj5pinAYTtisyo41+w/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84052</v>
      </c>
      <c r="E3" s="156"/>
      <c r="F3" s="157">
        <v>94081</v>
      </c>
      <c r="G3" s="158"/>
      <c r="H3" s="159"/>
    </row>
    <row r="4" spans="1:8" x14ac:dyDescent="0.15">
      <c r="A4" s="160"/>
      <c r="B4" s="161"/>
      <c r="C4" s="162"/>
      <c r="D4" s="163">
        <v>61959</v>
      </c>
      <c r="E4" s="164"/>
      <c r="F4" s="165">
        <v>48949</v>
      </c>
      <c r="G4" s="166"/>
      <c r="H4" s="167"/>
    </row>
    <row r="5" spans="1:8" x14ac:dyDescent="0.15">
      <c r="A5" s="148" t="s">
        <v>524</v>
      </c>
      <c r="B5" s="153"/>
      <c r="C5" s="154"/>
      <c r="D5" s="155">
        <v>84510</v>
      </c>
      <c r="E5" s="156"/>
      <c r="F5" s="157">
        <v>92632</v>
      </c>
      <c r="G5" s="158"/>
      <c r="H5" s="159"/>
    </row>
    <row r="6" spans="1:8" x14ac:dyDescent="0.15">
      <c r="A6" s="160"/>
      <c r="B6" s="161"/>
      <c r="C6" s="162"/>
      <c r="D6" s="163">
        <v>64393</v>
      </c>
      <c r="E6" s="164"/>
      <c r="F6" s="165">
        <v>47978</v>
      </c>
      <c r="G6" s="166"/>
      <c r="H6" s="167"/>
    </row>
    <row r="7" spans="1:8" x14ac:dyDescent="0.15">
      <c r="A7" s="148" t="s">
        <v>525</v>
      </c>
      <c r="B7" s="153"/>
      <c r="C7" s="154"/>
      <c r="D7" s="155">
        <v>80271</v>
      </c>
      <c r="E7" s="156"/>
      <c r="F7" s="157">
        <v>96469</v>
      </c>
      <c r="G7" s="158"/>
      <c r="H7" s="159"/>
    </row>
    <row r="8" spans="1:8" x14ac:dyDescent="0.15">
      <c r="A8" s="160"/>
      <c r="B8" s="161"/>
      <c r="C8" s="162"/>
      <c r="D8" s="163">
        <v>55709</v>
      </c>
      <c r="E8" s="164"/>
      <c r="F8" s="165">
        <v>49775</v>
      </c>
      <c r="G8" s="166"/>
      <c r="H8" s="167"/>
    </row>
    <row r="9" spans="1:8" x14ac:dyDescent="0.15">
      <c r="A9" s="148" t="s">
        <v>526</v>
      </c>
      <c r="B9" s="153"/>
      <c r="C9" s="154"/>
      <c r="D9" s="155">
        <v>97794</v>
      </c>
      <c r="E9" s="156"/>
      <c r="F9" s="157">
        <v>85743</v>
      </c>
      <c r="G9" s="158"/>
      <c r="H9" s="159"/>
    </row>
    <row r="10" spans="1:8" x14ac:dyDescent="0.15">
      <c r="A10" s="160"/>
      <c r="B10" s="161"/>
      <c r="C10" s="162"/>
      <c r="D10" s="163">
        <v>46035</v>
      </c>
      <c r="E10" s="164"/>
      <c r="F10" s="165">
        <v>45231</v>
      </c>
      <c r="G10" s="166"/>
      <c r="H10" s="167"/>
    </row>
    <row r="11" spans="1:8" x14ac:dyDescent="0.15">
      <c r="A11" s="148" t="s">
        <v>527</v>
      </c>
      <c r="B11" s="153"/>
      <c r="C11" s="154"/>
      <c r="D11" s="155">
        <v>156213</v>
      </c>
      <c r="E11" s="156"/>
      <c r="F11" s="157">
        <v>92509</v>
      </c>
      <c r="G11" s="158"/>
      <c r="H11" s="159"/>
    </row>
    <row r="12" spans="1:8" x14ac:dyDescent="0.15">
      <c r="A12" s="160"/>
      <c r="B12" s="161"/>
      <c r="C12" s="168"/>
      <c r="D12" s="163">
        <v>86413</v>
      </c>
      <c r="E12" s="164"/>
      <c r="F12" s="165">
        <v>52274</v>
      </c>
      <c r="G12" s="166"/>
      <c r="H12" s="167"/>
    </row>
    <row r="13" spans="1:8" x14ac:dyDescent="0.15">
      <c r="A13" s="148"/>
      <c r="B13" s="153"/>
      <c r="C13" s="169"/>
      <c r="D13" s="170">
        <v>100568</v>
      </c>
      <c r="E13" s="171"/>
      <c r="F13" s="172">
        <v>92287</v>
      </c>
      <c r="G13" s="173"/>
      <c r="H13" s="159"/>
    </row>
    <row r="14" spans="1:8" x14ac:dyDescent="0.15">
      <c r="A14" s="160"/>
      <c r="B14" s="161"/>
      <c r="C14" s="162"/>
      <c r="D14" s="163">
        <v>62902</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1.36</v>
      </c>
      <c r="C19" s="174">
        <f>ROUND(VALUE(SUBSTITUTE(実質収支比率等に係る経年分析!G$48,"▲","-")),2)</f>
        <v>1.3</v>
      </c>
      <c r="D19" s="174">
        <f>ROUND(VALUE(SUBSTITUTE(実質収支比率等に係る経年分析!H$48,"▲","-")),2)</f>
        <v>5.14</v>
      </c>
      <c r="E19" s="174">
        <f>ROUND(VALUE(SUBSTITUTE(実質収支比率等に係る経年分析!I$48,"▲","-")),2)</f>
        <v>0.52</v>
      </c>
      <c r="F19" s="174">
        <f>ROUND(VALUE(SUBSTITUTE(実質収支比率等に係る経年分析!J$48,"▲","-")),2)</f>
        <v>1.56</v>
      </c>
    </row>
    <row r="20" spans="1:11" x14ac:dyDescent="0.15">
      <c r="A20" s="174" t="s">
        <v>53</v>
      </c>
      <c r="B20" s="174">
        <f>ROUND(VALUE(SUBSTITUTE(実質収支比率等に係る経年分析!F$47,"▲","-")),2)</f>
        <v>17.66</v>
      </c>
      <c r="C20" s="174">
        <f>ROUND(VALUE(SUBSTITUTE(実質収支比率等に係る経年分析!G$47,"▲","-")),2)</f>
        <v>17.03</v>
      </c>
      <c r="D20" s="174">
        <f>ROUND(VALUE(SUBSTITUTE(実質収支比率等に係る経年分析!H$47,"▲","-")),2)</f>
        <v>17.04</v>
      </c>
      <c r="E20" s="174">
        <f>ROUND(VALUE(SUBSTITUTE(実質収支比率等に係る経年分析!I$47,"▲","-")),2)</f>
        <v>20.37</v>
      </c>
      <c r="F20" s="174">
        <f>ROUND(VALUE(SUBSTITUTE(実質収支比率等に係る経年分析!J$47,"▲","-")),2)</f>
        <v>18.89</v>
      </c>
    </row>
    <row r="21" spans="1:11" x14ac:dyDescent="0.15">
      <c r="A21" s="174" t="s">
        <v>54</v>
      </c>
      <c r="B21" s="174">
        <f>IF(ISNUMBER(VALUE(SUBSTITUTE(実質収支比率等に係る経年分析!F$49,"▲","-"))),ROUND(VALUE(SUBSTITUTE(実質収支比率等に係る経年分析!F$49,"▲","-")),2),NA())</f>
        <v>4.13</v>
      </c>
      <c r="C21" s="174">
        <f>IF(ISNUMBER(VALUE(SUBSTITUTE(実質収支比率等に係る経年分析!G$49,"▲","-"))),ROUND(VALUE(SUBSTITUTE(実質収支比率等に係る経年分析!G$49,"▲","-")),2),NA())</f>
        <v>3.25</v>
      </c>
      <c r="D21" s="174">
        <f>IF(ISNUMBER(VALUE(SUBSTITUTE(実質収支比率等に係る経年分析!H$49,"▲","-"))),ROUND(VALUE(SUBSTITUTE(実質収支比率等に係る経年分析!H$49,"▲","-")),2),NA())</f>
        <v>4.55</v>
      </c>
      <c r="E21" s="174">
        <f>IF(ISNUMBER(VALUE(SUBSTITUTE(実質収支比率等に係る経年分析!I$49,"▲","-"))),ROUND(VALUE(SUBSTITUTE(実質収支比率等に係る経年分析!I$49,"▲","-")),2),NA())</f>
        <v>5.82</v>
      </c>
      <c r="F21" s="174">
        <f>IF(ISNUMBER(VALUE(SUBSTITUTE(実質収支比率等に係る経年分析!J$49,"▲","-"))),ROUND(VALUE(SUBSTITUTE(実質収支比率等に係る経年分析!J$49,"▲","-")),2),NA())</f>
        <v>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温泉事業特別会計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住宅用地造成事業等特別会計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産地直売所事業特別会計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0.14000000000000001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1.56</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4402</v>
      </c>
      <c r="E42" s="176"/>
      <c r="F42" s="176"/>
      <c r="G42" s="176">
        <f>'実質公債費比率（分子）の構造'!L$52</f>
        <v>4319</v>
      </c>
      <c r="H42" s="176"/>
      <c r="I42" s="176"/>
      <c r="J42" s="176">
        <f>'実質公債費比率（分子）の構造'!M$52</f>
        <v>4408</v>
      </c>
      <c r="K42" s="176"/>
      <c r="L42" s="176"/>
      <c r="M42" s="176">
        <f>'実質公債費比率（分子）の構造'!N$52</f>
        <v>4117</v>
      </c>
      <c r="N42" s="176"/>
      <c r="O42" s="176"/>
      <c r="P42" s="176">
        <f>'実質公債費比率（分子）の構造'!O$52</f>
        <v>3761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902</v>
      </c>
      <c r="C45" s="176"/>
      <c r="D45" s="176"/>
      <c r="E45" s="176">
        <f>'実質公債費比率（分子）の構造'!L$49</f>
        <v>915</v>
      </c>
      <c r="F45" s="176"/>
      <c r="G45" s="176"/>
      <c r="H45" s="176">
        <f>'実質公債費比率（分子）の構造'!M$49</f>
        <v>828</v>
      </c>
      <c r="I45" s="176"/>
      <c r="J45" s="176"/>
      <c r="K45" s="176">
        <f>'実質公債費比率（分子）の構造'!N$49</f>
        <v>774</v>
      </c>
      <c r="L45" s="176"/>
      <c r="M45" s="176"/>
      <c r="N45" s="176">
        <f>'実質公債費比率（分子）の構造'!O$49</f>
        <v>743</v>
      </c>
      <c r="O45" s="176"/>
      <c r="P45" s="176"/>
    </row>
    <row r="46" spans="1:16" x14ac:dyDescent="0.15">
      <c r="A46" s="176" t="s">
        <v>64</v>
      </c>
      <c r="B46" s="176">
        <f>'実質公債費比率（分子）の構造'!K$48</f>
        <v>1225</v>
      </c>
      <c r="C46" s="176"/>
      <c r="D46" s="176"/>
      <c r="E46" s="176">
        <f>'実質公債費比率（分子）の構造'!L$48</f>
        <v>1202</v>
      </c>
      <c r="F46" s="176"/>
      <c r="G46" s="176"/>
      <c r="H46" s="176">
        <f>'実質公債費比率（分子）の構造'!M$48</f>
        <v>1091</v>
      </c>
      <c r="I46" s="176"/>
      <c r="J46" s="176"/>
      <c r="K46" s="176">
        <f>'実質公債費比率（分子）の構造'!N$48</f>
        <v>1056</v>
      </c>
      <c r="L46" s="176"/>
      <c r="M46" s="176"/>
      <c r="N46" s="176">
        <f>'実質公債費比率（分子）の構造'!O$48</f>
        <v>1034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4177</v>
      </c>
      <c r="C49" s="176"/>
      <c r="D49" s="176"/>
      <c r="E49" s="176">
        <f>'実質公債費比率（分子）の構造'!L$45</f>
        <v>4148</v>
      </c>
      <c r="F49" s="176"/>
      <c r="G49" s="176"/>
      <c r="H49" s="176">
        <f>'実質公債費比率（分子）の構造'!M$45</f>
        <v>4185</v>
      </c>
      <c r="I49" s="176"/>
      <c r="J49" s="176"/>
      <c r="K49" s="176">
        <f>'実質公債費比率（分子）の構造'!N$45</f>
        <v>4082</v>
      </c>
      <c r="L49" s="176"/>
      <c r="M49" s="176"/>
      <c r="N49" s="176">
        <f>'実質公債費比率（分子）の構造'!O$45</f>
        <v>3841</v>
      </c>
      <c r="O49" s="176"/>
      <c r="P49" s="176"/>
    </row>
    <row r="50" spans="1:16" x14ac:dyDescent="0.15">
      <c r="A50" s="176" t="s">
        <v>67</v>
      </c>
      <c r="B50" s="176" t="e">
        <f>NA()</f>
        <v>#N/A</v>
      </c>
      <c r="C50" s="176">
        <f>IF(ISNUMBER('実質公債費比率（分子）の構造'!K$53),'実質公債費比率（分子）の構造'!K$53,NA())</f>
        <v>1902</v>
      </c>
      <c r="D50" s="176" t="e">
        <f>NA()</f>
        <v>#N/A</v>
      </c>
      <c r="E50" s="176" t="e">
        <f>NA()</f>
        <v>#N/A</v>
      </c>
      <c r="F50" s="176">
        <f>IF(ISNUMBER('実質公債費比率（分子）の構造'!L$53),'実質公債費比率（分子）の構造'!L$53,NA())</f>
        <v>1946</v>
      </c>
      <c r="G50" s="176" t="e">
        <f>NA()</f>
        <v>#N/A</v>
      </c>
      <c r="H50" s="176" t="e">
        <f>NA()</f>
        <v>#N/A</v>
      </c>
      <c r="I50" s="176">
        <f>IF(ISNUMBER('実質公債費比率（分子）の構造'!M$53),'実質公債費比率（分子）の構造'!M$53,NA())</f>
        <v>1697</v>
      </c>
      <c r="J50" s="176" t="e">
        <f>NA()</f>
        <v>#N/A</v>
      </c>
      <c r="K50" s="176" t="e">
        <f>NA()</f>
        <v>#N/A</v>
      </c>
      <c r="L50" s="176">
        <f>IF(ISNUMBER('実質公債費比率（分子）の構造'!N$53),'実質公債費比率（分子）の構造'!N$53,NA())</f>
        <v>1795</v>
      </c>
      <c r="M50" s="176" t="e">
        <f>NA()</f>
        <v>#N/A</v>
      </c>
      <c r="N50" s="176" t="e">
        <f>NA()</f>
        <v>#N/A</v>
      </c>
      <c r="O50" s="176">
        <f>IF(ISNUMBER('実質公債費比率（分子）の構造'!O$53),'実質公債費比率（分子）の構造'!O$53,NA())</f>
        <v>1858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40072</v>
      </c>
      <c r="E56" s="175"/>
      <c r="F56" s="175"/>
      <c r="G56" s="175">
        <f>'将来負担比率（分子）の構造'!J$52</f>
        <v>39076</v>
      </c>
      <c r="H56" s="175"/>
      <c r="I56" s="175"/>
      <c r="J56" s="175">
        <f>'将来負担比率（分子）の構造'!K$52</f>
        <v>37496</v>
      </c>
      <c r="K56" s="175"/>
      <c r="L56" s="175"/>
      <c r="M56" s="175">
        <f>'将来負担比率（分子）の構造'!L$52</f>
        <v>35583</v>
      </c>
      <c r="N56" s="175"/>
      <c r="O56" s="175"/>
      <c r="P56" s="175">
        <f>'将来負担比率（分子）の構造'!M$52</f>
        <v>36096</v>
      </c>
    </row>
    <row r="57" spans="1:16" x14ac:dyDescent="0.15">
      <c r="A57" s="175" t="s">
        <v>42</v>
      </c>
      <c r="B57" s="175"/>
      <c r="C57" s="175"/>
      <c r="D57" s="175">
        <f>'将来負担比率（分子）の構造'!I$51</f>
        <v>3073</v>
      </c>
      <c r="E57" s="175"/>
      <c r="F57" s="175"/>
      <c r="G57" s="175">
        <f>'将来負担比率（分子）の構造'!J$51</f>
        <v>2653</v>
      </c>
      <c r="H57" s="175"/>
      <c r="I57" s="175"/>
      <c r="J57" s="175">
        <f>'将来負担比率（分子）の構造'!K$51</f>
        <v>2255</v>
      </c>
      <c r="K57" s="175"/>
      <c r="L57" s="175"/>
      <c r="M57" s="175">
        <f>'将来負担比率（分子）の構造'!L$51</f>
        <v>1167</v>
      </c>
      <c r="N57" s="175"/>
      <c r="O57" s="175"/>
      <c r="P57" s="175">
        <f>'将来負担比率（分子）の構造'!M$51</f>
        <v>1005</v>
      </c>
    </row>
    <row r="58" spans="1:16" x14ac:dyDescent="0.15">
      <c r="A58" s="175" t="s">
        <v>41</v>
      </c>
      <c r="B58" s="175"/>
      <c r="C58" s="175"/>
      <c r="D58" s="175">
        <f>'将来負担比率（分子）の構造'!I$50</f>
        <v>9962</v>
      </c>
      <c r="E58" s="175"/>
      <c r="F58" s="175"/>
      <c r="G58" s="175">
        <f>'将来負担比率（分子）の構造'!J$50</f>
        <v>9955</v>
      </c>
      <c r="H58" s="175"/>
      <c r="I58" s="175"/>
      <c r="J58" s="175">
        <f>'将来負担比率（分子）の構造'!K$50</f>
        <v>12792</v>
      </c>
      <c r="K58" s="175"/>
      <c r="L58" s="175"/>
      <c r="M58" s="175">
        <f>'将来負担比率（分子）の構造'!L$50</f>
        <v>14754</v>
      </c>
      <c r="N58" s="175"/>
      <c r="O58" s="175"/>
      <c r="P58" s="175">
        <f>'将来負担比率（分子）の構造'!M$50</f>
        <v>15932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4713</v>
      </c>
      <c r="C62" s="175"/>
      <c r="D62" s="175"/>
      <c r="E62" s="175">
        <f>'将来負担比率（分子）の構造'!J$45</f>
        <v>4538</v>
      </c>
      <c r="F62" s="175"/>
      <c r="G62" s="175"/>
      <c r="H62" s="175">
        <f>'将来負担比率（分子）の構造'!K$45</f>
        <v>4301</v>
      </c>
      <c r="I62" s="175"/>
      <c r="J62" s="175"/>
      <c r="K62" s="175">
        <f>'将来負担比率（分子）の構造'!L$45</f>
        <v>4144</v>
      </c>
      <c r="L62" s="175"/>
      <c r="M62" s="175"/>
      <c r="N62" s="175">
        <f>'将来負担比率（分子）の構造'!M$45</f>
        <v>3952</v>
      </c>
      <c r="O62" s="175"/>
      <c r="P62" s="175"/>
    </row>
    <row r="63" spans="1:16" x14ac:dyDescent="0.15">
      <c r="A63" s="175" t="s">
        <v>34</v>
      </c>
      <c r="B63" s="175">
        <f>'将来負担比率（分子）の構造'!I$44</f>
        <v>8930</v>
      </c>
      <c r="C63" s="175"/>
      <c r="D63" s="175"/>
      <c r="E63" s="175">
        <f>'将来負担比率（分子）の構造'!J$44</f>
        <v>8371</v>
      </c>
      <c r="F63" s="175"/>
      <c r="G63" s="175"/>
      <c r="H63" s="175">
        <f>'将来負担比率（分子）の構造'!K$44</f>
        <v>7740</v>
      </c>
      <c r="I63" s="175"/>
      <c r="J63" s="175"/>
      <c r="K63" s="175">
        <f>'将来負担比率（分子）の構造'!L$44</f>
        <v>7124</v>
      </c>
      <c r="L63" s="175"/>
      <c r="M63" s="175"/>
      <c r="N63" s="175">
        <f>'将来負担比率（分子）の構造'!M$44</f>
        <v>6577</v>
      </c>
      <c r="O63" s="175"/>
      <c r="P63" s="175"/>
    </row>
    <row r="64" spans="1:16" x14ac:dyDescent="0.15">
      <c r="A64" s="175" t="s">
        <v>33</v>
      </c>
      <c r="B64" s="175">
        <f>'将来負担比率（分子）の構造'!I$43</f>
        <v>19600</v>
      </c>
      <c r="C64" s="175"/>
      <c r="D64" s="175"/>
      <c r="E64" s="175">
        <f>'将来負担比率（分子）の構造'!J$43</f>
        <v>18453</v>
      </c>
      <c r="F64" s="175"/>
      <c r="G64" s="175"/>
      <c r="H64" s="175">
        <f>'将来負担比率（分子）の構造'!K$43</f>
        <v>16631</v>
      </c>
      <c r="I64" s="175"/>
      <c r="J64" s="175"/>
      <c r="K64" s="175">
        <f>'将来負担比率（分子）の構造'!L$43</f>
        <v>15421</v>
      </c>
      <c r="L64" s="175"/>
      <c r="M64" s="175"/>
      <c r="N64" s="175">
        <f>'将来負担比率（分子）の構造'!M$43</f>
        <v>14371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39896</v>
      </c>
      <c r="C66" s="175"/>
      <c r="D66" s="175"/>
      <c r="E66" s="175">
        <f>'将来負担比率（分子）の構造'!J$41</f>
        <v>38517</v>
      </c>
      <c r="F66" s="175"/>
      <c r="G66" s="175"/>
      <c r="H66" s="175">
        <f>'将来負担比率（分子）の構造'!K$41</f>
        <v>37531</v>
      </c>
      <c r="I66" s="175"/>
      <c r="J66" s="175"/>
      <c r="K66" s="175">
        <f>'将来負担比率（分子）の構造'!L$41</f>
        <v>34538</v>
      </c>
      <c r="L66" s="175"/>
      <c r="M66" s="175"/>
      <c r="N66" s="175">
        <f>'将来負担比率（分子）の構造'!M$41</f>
        <v>35291</v>
      </c>
      <c r="O66" s="175"/>
      <c r="P66" s="175"/>
    </row>
    <row r="67" spans="1:16" x14ac:dyDescent="0.15">
      <c r="A67" s="175" t="s">
        <v>71</v>
      </c>
      <c r="B67" s="175" t="e">
        <f>NA()</f>
        <v>#N/A</v>
      </c>
      <c r="C67" s="175">
        <f>IF(ISNUMBER('将来負担比率（分子）の構造'!I$53), IF('将来負担比率（分子）の構造'!I$53 &lt; 0, 0, '将来負担比率（分子）の構造'!I$53), NA())</f>
        <v>20032</v>
      </c>
      <c r="D67" s="175" t="e">
        <f>NA()</f>
        <v>#N/A</v>
      </c>
      <c r="E67" s="175" t="e">
        <f>NA()</f>
        <v>#N/A</v>
      </c>
      <c r="F67" s="175">
        <f>IF(ISNUMBER('将来負担比率（分子）の構造'!J$53), IF('将来負担比率（分子）の構造'!J$53 &lt; 0, 0, '将来負担比率（分子）の構造'!J$53), NA())</f>
        <v>18195</v>
      </c>
      <c r="G67" s="175" t="e">
        <f>NA()</f>
        <v>#N/A</v>
      </c>
      <c r="H67" s="175" t="e">
        <f>NA()</f>
        <v>#N/A</v>
      </c>
      <c r="I67" s="175">
        <f>IF(ISNUMBER('将来負担比率（分子）の構造'!K$53), IF('将来負担比率（分子）の構造'!K$53 &lt; 0, 0, '将来負担比率（分子）の構造'!K$53), NA())</f>
        <v>13660</v>
      </c>
      <c r="J67" s="175" t="e">
        <f>NA()</f>
        <v>#N/A</v>
      </c>
      <c r="K67" s="175" t="e">
        <f>NA()</f>
        <v>#N/A</v>
      </c>
      <c r="L67" s="175">
        <f>IF(ISNUMBER('将来負担比率（分子）の構造'!L$53), IF('将来負担比率（分子）の構造'!L$53 &lt; 0, 0, '将来負担比率（分子）の構造'!L$53), NA())</f>
        <v>9724</v>
      </c>
      <c r="M67" s="175" t="e">
        <f>NA()</f>
        <v>#N/A</v>
      </c>
      <c r="N67" s="175" t="e">
        <f>NA()</f>
        <v>#N/A</v>
      </c>
      <c r="O67" s="175">
        <f>IF(ISNUMBER('将来負担比率（分子）の構造'!M$53), IF('将来負担比率（分子）の構造'!M$53 &lt; 0, 0, '将来負担比率（分子）の構造'!M$53), NA())</f>
        <v>7158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2976</v>
      </c>
      <c r="C72" s="179">
        <f>基金残高に係る経年分析!G55</f>
        <v>3428</v>
      </c>
      <c r="D72" s="179">
        <f>基金残高に係る経年分析!H55</f>
        <v>3084</v>
      </c>
    </row>
    <row r="73" spans="1:16" x14ac:dyDescent="0.15">
      <c r="A73" s="178" t="s">
        <v>74</v>
      </c>
      <c r="B73" s="179">
        <f>基金残高に係る経年分析!F56</f>
        <v>2395</v>
      </c>
      <c r="C73" s="179">
        <f>基金残高に係る経年分析!G56</f>
        <v>2847</v>
      </c>
      <c r="D73" s="179">
        <f>基金残高に係る経年分析!H56</f>
        <v>2893</v>
      </c>
    </row>
    <row r="74" spans="1:16" x14ac:dyDescent="0.15">
      <c r="A74" s="178" t="s">
        <v>75</v>
      </c>
      <c r="B74" s="179">
        <f>基金残高に係る経年分析!F57</f>
        <v>10158</v>
      </c>
      <c r="C74" s="179">
        <f>基金残高に係る経年分析!G57</f>
        <v>10626</v>
      </c>
      <c r="D74" s="179">
        <f>基金残高に係る経年分析!H57</f>
        <v>11877</v>
      </c>
    </row>
  </sheetData>
  <sheetProtection algorithmName="SHA-512" hashValue="C6vl/RjeHI3D9u1+MCoQN5qjfbISStz4xcLwkzVWsEAWOEQJRpF4SR3wLo/PxN06JLoT8qG70ZjZmA5sSoStgA==" saltValue="4E+T0fjSvqWGCdMQ6hkK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5631990</v>
      </c>
      <c r="S5" s="613"/>
      <c r="T5" s="613"/>
      <c r="U5" s="613"/>
      <c r="V5" s="613"/>
      <c r="W5" s="613"/>
      <c r="X5" s="613"/>
      <c r="Y5" s="614"/>
      <c r="Z5" s="615">
        <v>14.7</v>
      </c>
      <c r="AA5" s="615"/>
      <c r="AB5" s="615"/>
      <c r="AC5" s="615"/>
      <c r="AD5" s="616">
        <v>5631990</v>
      </c>
      <c r="AE5" s="616"/>
      <c r="AF5" s="616"/>
      <c r="AG5" s="616"/>
      <c r="AH5" s="616"/>
      <c r="AI5" s="616"/>
      <c r="AJ5" s="616"/>
      <c r="AK5" s="616"/>
      <c r="AL5" s="617">
        <v>34.299999999999997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5616232</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234263</v>
      </c>
      <c r="S6" s="624"/>
      <c r="T6" s="624"/>
      <c r="U6" s="624"/>
      <c r="V6" s="624"/>
      <c r="W6" s="624"/>
      <c r="X6" s="624"/>
      <c r="Y6" s="625"/>
      <c r="Z6" s="626">
        <v>0.6</v>
      </c>
      <c r="AA6" s="626"/>
      <c r="AB6" s="626"/>
      <c r="AC6" s="626"/>
      <c r="AD6" s="627">
        <v>234263</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5616232</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176523</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176523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2588</v>
      </c>
      <c r="S7" s="624"/>
      <c r="T7" s="624"/>
      <c r="U7" s="624"/>
      <c r="V7" s="624"/>
      <c r="W7" s="624"/>
      <c r="X7" s="624"/>
      <c r="Y7" s="625"/>
      <c r="Z7" s="626">
        <v>0</v>
      </c>
      <c r="AA7" s="626"/>
      <c r="AB7" s="626"/>
      <c r="AC7" s="626"/>
      <c r="AD7" s="627">
        <v>2588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2178197</v>
      </c>
      <c r="BH7" s="624"/>
      <c r="BI7" s="624"/>
      <c r="BJ7" s="624"/>
      <c r="BK7" s="624"/>
      <c r="BL7" s="624"/>
      <c r="BM7" s="624"/>
      <c r="BN7" s="625"/>
      <c r="BO7" s="626">
        <v>38.700000000000003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9529515</v>
      </c>
      <c r="CS7" s="624"/>
      <c r="CT7" s="624"/>
      <c r="CU7" s="624"/>
      <c r="CV7" s="624"/>
      <c r="CW7" s="624"/>
      <c r="CX7" s="624"/>
      <c r="CY7" s="625"/>
      <c r="CZ7" s="626">
        <v>25.1</v>
      </c>
      <c r="DA7" s="626"/>
      <c r="DB7" s="626"/>
      <c r="DC7" s="626"/>
      <c r="DD7" s="632">
        <v>272743</v>
      </c>
      <c r="DE7" s="624"/>
      <c r="DF7" s="624"/>
      <c r="DG7" s="624"/>
      <c r="DH7" s="624"/>
      <c r="DI7" s="624"/>
      <c r="DJ7" s="624"/>
      <c r="DK7" s="624"/>
      <c r="DL7" s="624"/>
      <c r="DM7" s="624"/>
      <c r="DN7" s="624"/>
      <c r="DO7" s="624"/>
      <c r="DP7" s="625"/>
      <c r="DQ7" s="632">
        <v>2370589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47686</v>
      </c>
      <c r="S8" s="624"/>
      <c r="T8" s="624"/>
      <c r="U8" s="624"/>
      <c r="V8" s="624"/>
      <c r="W8" s="624"/>
      <c r="X8" s="624"/>
      <c r="Y8" s="625"/>
      <c r="Z8" s="626">
        <v>0.1</v>
      </c>
      <c r="AA8" s="626"/>
      <c r="AB8" s="626"/>
      <c r="AC8" s="626"/>
      <c r="AD8" s="627">
        <v>47686</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73438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8430969</v>
      </c>
      <c r="CS8" s="624"/>
      <c r="CT8" s="624"/>
      <c r="CU8" s="624"/>
      <c r="CV8" s="624"/>
      <c r="CW8" s="624"/>
      <c r="CX8" s="624"/>
      <c r="CY8" s="625"/>
      <c r="CZ8" s="626">
        <v>22.2</v>
      </c>
      <c r="DA8" s="626"/>
      <c r="DB8" s="626"/>
      <c r="DC8" s="626"/>
      <c r="DD8" s="632">
        <v>189088</v>
      </c>
      <c r="DE8" s="624"/>
      <c r="DF8" s="624"/>
      <c r="DG8" s="624"/>
      <c r="DH8" s="624"/>
      <c r="DI8" s="624"/>
      <c r="DJ8" s="624"/>
      <c r="DK8" s="624"/>
      <c r="DL8" s="624"/>
      <c r="DM8" s="624"/>
      <c r="DN8" s="624"/>
      <c r="DO8" s="624"/>
      <c r="DP8" s="625"/>
      <c r="DQ8" s="632">
        <v>4740316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51374</v>
      </c>
      <c r="S9" s="624"/>
      <c r="T9" s="624"/>
      <c r="U9" s="624"/>
      <c r="V9" s="624"/>
      <c r="W9" s="624"/>
      <c r="X9" s="624"/>
      <c r="Y9" s="625"/>
      <c r="Z9" s="626">
        <v>0.1</v>
      </c>
      <c r="AA9" s="626"/>
      <c r="AB9" s="626"/>
      <c r="AC9" s="626"/>
      <c r="AD9" s="627">
        <v>51374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1818173</v>
      </c>
      <c r="BH9" s="624"/>
      <c r="BI9" s="624"/>
      <c r="BJ9" s="624"/>
      <c r="BK9" s="624"/>
      <c r="BL9" s="624"/>
      <c r="BM9" s="624"/>
      <c r="BN9" s="625"/>
      <c r="BO9" s="626">
        <v>32.299999999999997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4238366</v>
      </c>
      <c r="CS9" s="624"/>
      <c r="CT9" s="624"/>
      <c r="CU9" s="624"/>
      <c r="CV9" s="624"/>
      <c r="CW9" s="624"/>
      <c r="CX9" s="624"/>
      <c r="CY9" s="625"/>
      <c r="CZ9" s="626">
        <v>11.2</v>
      </c>
      <c r="DA9" s="626"/>
      <c r="DB9" s="626"/>
      <c r="DC9" s="626"/>
      <c r="DD9" s="632">
        <v>1795762</v>
      </c>
      <c r="DE9" s="624"/>
      <c r="DF9" s="624"/>
      <c r="DG9" s="624"/>
      <c r="DH9" s="624"/>
      <c r="DI9" s="624"/>
      <c r="DJ9" s="624"/>
      <c r="DK9" s="624"/>
      <c r="DL9" s="624"/>
      <c r="DM9" s="624"/>
      <c r="DN9" s="624"/>
      <c r="DO9" s="624"/>
      <c r="DP9" s="625"/>
      <c r="DQ9" s="632">
        <v>2132226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126767</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9450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9450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986273</v>
      </c>
      <c r="S11" s="624"/>
      <c r="T11" s="624"/>
      <c r="U11" s="624"/>
      <c r="V11" s="624"/>
      <c r="W11" s="624"/>
      <c r="X11" s="624"/>
      <c r="Y11" s="625"/>
      <c r="Z11" s="628">
        <v>2.6</v>
      </c>
      <c r="AA11" s="629"/>
      <c r="AB11" s="629"/>
      <c r="AC11" s="635"/>
      <c r="AD11" s="632">
        <v>986273</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159819</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2524889</v>
      </c>
      <c r="CS11" s="624"/>
      <c r="CT11" s="624"/>
      <c r="CU11" s="624"/>
      <c r="CV11" s="624"/>
      <c r="CW11" s="624"/>
      <c r="CX11" s="624"/>
      <c r="CY11" s="625"/>
      <c r="CZ11" s="626">
        <v>6.7</v>
      </c>
      <c r="DA11" s="626"/>
      <c r="DB11" s="626"/>
      <c r="DC11" s="626"/>
      <c r="DD11" s="632">
        <v>1511843</v>
      </c>
      <c r="DE11" s="624"/>
      <c r="DF11" s="624"/>
      <c r="DG11" s="624"/>
      <c r="DH11" s="624"/>
      <c r="DI11" s="624"/>
      <c r="DJ11" s="624"/>
      <c r="DK11" s="624"/>
      <c r="DL11" s="624"/>
      <c r="DM11" s="624"/>
      <c r="DN11" s="624"/>
      <c r="DO11" s="624"/>
      <c r="DP11" s="625"/>
      <c r="DQ11" s="632">
        <v>592296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8888</v>
      </c>
      <c r="S12" s="624"/>
      <c r="T12" s="624"/>
      <c r="U12" s="624"/>
      <c r="V12" s="624"/>
      <c r="W12" s="624"/>
      <c r="X12" s="624"/>
      <c r="Y12" s="625"/>
      <c r="Z12" s="626">
        <v>0</v>
      </c>
      <c r="AA12" s="626"/>
      <c r="AB12" s="626"/>
      <c r="AC12" s="626"/>
      <c r="AD12" s="627">
        <v>8888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2921806</v>
      </c>
      <c r="BH12" s="624"/>
      <c r="BI12" s="624"/>
      <c r="BJ12" s="624"/>
      <c r="BK12" s="624"/>
      <c r="BL12" s="624"/>
      <c r="BM12" s="624"/>
      <c r="BN12" s="625"/>
      <c r="BO12" s="626">
        <v>51.9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716344</v>
      </c>
      <c r="CS12" s="624"/>
      <c r="CT12" s="624"/>
      <c r="CU12" s="624"/>
      <c r="CV12" s="624"/>
      <c r="CW12" s="624"/>
      <c r="CX12" s="624"/>
      <c r="CY12" s="625"/>
      <c r="CZ12" s="626">
        <v>1.9</v>
      </c>
      <c r="DA12" s="626"/>
      <c r="DB12" s="626"/>
      <c r="DC12" s="626"/>
      <c r="DD12" s="632">
        <v>210385</v>
      </c>
      <c r="DE12" s="624"/>
      <c r="DF12" s="624"/>
      <c r="DG12" s="624"/>
      <c r="DH12" s="624"/>
      <c r="DI12" s="624"/>
      <c r="DJ12" s="624"/>
      <c r="DK12" s="624"/>
      <c r="DL12" s="624"/>
      <c r="DM12" s="624"/>
      <c r="DN12" s="624"/>
      <c r="DO12" s="624"/>
      <c r="DP12" s="625"/>
      <c r="DQ12" s="632">
        <v>401915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2816564</v>
      </c>
      <c r="BH13" s="624"/>
      <c r="BI13" s="624"/>
      <c r="BJ13" s="624"/>
      <c r="BK13" s="624"/>
      <c r="BL13" s="624"/>
      <c r="BM13" s="624"/>
      <c r="BN13" s="625"/>
      <c r="BO13" s="626">
        <v>50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3508759</v>
      </c>
      <c r="CS13" s="624"/>
      <c r="CT13" s="624"/>
      <c r="CU13" s="624"/>
      <c r="CV13" s="624"/>
      <c r="CW13" s="624"/>
      <c r="CX13" s="624"/>
      <c r="CY13" s="625"/>
      <c r="CZ13" s="626">
        <v>9.3000000000000007</v>
      </c>
      <c r="DA13" s="626"/>
      <c r="DB13" s="626"/>
      <c r="DC13" s="626"/>
      <c r="DD13" s="632">
        <v>1358056</v>
      </c>
      <c r="DE13" s="624"/>
      <c r="DF13" s="624"/>
      <c r="DG13" s="624"/>
      <c r="DH13" s="624"/>
      <c r="DI13" s="624"/>
      <c r="DJ13" s="624"/>
      <c r="DK13" s="624"/>
      <c r="DL13" s="624"/>
      <c r="DM13" s="624"/>
      <c r="DN13" s="624"/>
      <c r="DO13" s="624"/>
      <c r="DP13" s="625"/>
      <c r="DQ13" s="632">
        <v>2067328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2693</v>
      </c>
      <c r="S14" s="624"/>
      <c r="T14" s="624"/>
      <c r="U14" s="624"/>
      <c r="V14" s="624"/>
      <c r="W14" s="624"/>
      <c r="X14" s="624"/>
      <c r="Y14" s="625"/>
      <c r="Z14" s="626">
        <v>0</v>
      </c>
      <c r="AA14" s="626"/>
      <c r="AB14" s="626"/>
      <c r="AC14" s="626"/>
      <c r="AD14" s="627">
        <v>2693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193834</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1009950</v>
      </c>
      <c r="CS14" s="624"/>
      <c r="CT14" s="624"/>
      <c r="CU14" s="624"/>
      <c r="CV14" s="624"/>
      <c r="CW14" s="624"/>
      <c r="CX14" s="624"/>
      <c r="CY14" s="625"/>
      <c r="CZ14" s="626">
        <v>2.7</v>
      </c>
      <c r="DA14" s="626"/>
      <c r="DB14" s="626"/>
      <c r="DC14" s="626"/>
      <c r="DD14" s="632">
        <v>36892</v>
      </c>
      <c r="DE14" s="624"/>
      <c r="DF14" s="624"/>
      <c r="DG14" s="624"/>
      <c r="DH14" s="624"/>
      <c r="DI14" s="624"/>
      <c r="DJ14" s="624"/>
      <c r="DK14" s="624"/>
      <c r="DL14" s="624"/>
      <c r="DM14" s="624"/>
      <c r="DN14" s="624"/>
      <c r="DO14" s="624"/>
      <c r="DP14" s="625"/>
      <c r="DQ14" s="632">
        <v>903824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322395</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3393435</v>
      </c>
      <c r="CS15" s="624"/>
      <c r="CT15" s="624"/>
      <c r="CU15" s="624"/>
      <c r="CV15" s="624"/>
      <c r="CW15" s="624"/>
      <c r="CX15" s="624"/>
      <c r="CY15" s="625"/>
      <c r="CZ15" s="626">
        <v>8.9</v>
      </c>
      <c r="DA15" s="626"/>
      <c r="DB15" s="626"/>
      <c r="DC15" s="626"/>
      <c r="DD15" s="632">
        <v>1181323</v>
      </c>
      <c r="DE15" s="624"/>
      <c r="DF15" s="624"/>
      <c r="DG15" s="624"/>
      <c r="DH15" s="624"/>
      <c r="DI15" s="624"/>
      <c r="DJ15" s="624"/>
      <c r="DK15" s="624"/>
      <c r="DL15" s="624"/>
      <c r="DM15" s="624"/>
      <c r="DN15" s="624"/>
      <c r="DO15" s="624"/>
      <c r="DP15" s="625"/>
      <c r="DQ15" s="632">
        <v>1989535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49028</v>
      </c>
      <c r="S16" s="624"/>
      <c r="T16" s="624"/>
      <c r="U16" s="624"/>
      <c r="V16" s="624"/>
      <c r="W16" s="624"/>
      <c r="X16" s="624"/>
      <c r="Y16" s="625"/>
      <c r="Z16" s="626">
        <v>0.1</v>
      </c>
      <c r="AA16" s="626"/>
      <c r="AB16" s="626"/>
      <c r="AC16" s="626"/>
      <c r="AD16" s="627">
        <v>49028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100723</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13554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89680</v>
      </c>
      <c r="S17" s="624"/>
      <c r="T17" s="624"/>
      <c r="U17" s="624"/>
      <c r="V17" s="624"/>
      <c r="W17" s="624"/>
      <c r="X17" s="624"/>
      <c r="Y17" s="625"/>
      <c r="Z17" s="626">
        <v>0.2</v>
      </c>
      <c r="AA17" s="626"/>
      <c r="AB17" s="626"/>
      <c r="AC17" s="626"/>
      <c r="AD17" s="627">
        <v>89680</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4279826</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3989118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40987</v>
      </c>
      <c r="S18" s="624"/>
      <c r="T18" s="624"/>
      <c r="U18" s="624"/>
      <c r="V18" s="624"/>
      <c r="W18" s="624"/>
      <c r="X18" s="624"/>
      <c r="Y18" s="625"/>
      <c r="Z18" s="626">
        <v>0.1</v>
      </c>
      <c r="AA18" s="626"/>
      <c r="AB18" s="626"/>
      <c r="AC18" s="626"/>
      <c r="AD18" s="627">
        <v>40987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30944</v>
      </c>
      <c r="S19" s="624"/>
      <c r="T19" s="624"/>
      <c r="U19" s="624"/>
      <c r="V19" s="624"/>
      <c r="W19" s="624"/>
      <c r="X19" s="624"/>
      <c r="Y19" s="625"/>
      <c r="Z19" s="626">
        <v>0.1</v>
      </c>
      <c r="AA19" s="626"/>
      <c r="AB19" s="626"/>
      <c r="AC19" s="626"/>
      <c r="AD19" s="627">
        <v>30944</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15758</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10043</v>
      </c>
      <c r="S20" s="624"/>
      <c r="T20" s="624"/>
      <c r="U20" s="624"/>
      <c r="V20" s="624"/>
      <c r="W20" s="624"/>
      <c r="X20" s="624"/>
      <c r="Y20" s="625"/>
      <c r="Z20" s="626">
        <v>0</v>
      </c>
      <c r="AA20" s="626"/>
      <c r="AB20" s="626"/>
      <c r="AC20" s="626"/>
      <c r="AD20" s="627">
        <v>10043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15758</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37918749</v>
      </c>
      <c r="CS20" s="624"/>
      <c r="CT20" s="624"/>
      <c r="CU20" s="624"/>
      <c r="CV20" s="624"/>
      <c r="CW20" s="624"/>
      <c r="CX20" s="624"/>
      <c r="CY20" s="625"/>
      <c r="CZ20" s="626">
        <v>100</v>
      </c>
      <c r="DA20" s="626"/>
      <c r="DB20" s="626"/>
      <c r="DC20" s="626"/>
      <c r="DD20" s="632">
        <v>6556092</v>
      </c>
      <c r="DE20" s="624"/>
      <c r="DF20" s="624"/>
      <c r="DG20" s="624"/>
      <c r="DH20" s="624"/>
      <c r="DI20" s="624"/>
      <c r="DJ20" s="624"/>
      <c r="DK20" s="624"/>
      <c r="DL20" s="624"/>
      <c r="DM20" s="624"/>
      <c r="DN20" s="624"/>
      <c r="DO20" s="624"/>
      <c r="DP20" s="625"/>
      <c r="DQ20" s="632">
        <v>19386674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10948637</v>
      </c>
      <c r="S21" s="624"/>
      <c r="T21" s="624"/>
      <c r="U21" s="624"/>
      <c r="V21" s="624"/>
      <c r="W21" s="624"/>
      <c r="X21" s="624"/>
      <c r="Y21" s="625"/>
      <c r="Z21" s="626">
        <v>28.6</v>
      </c>
      <c r="AA21" s="626"/>
      <c r="AB21" s="626"/>
      <c r="AC21" s="626"/>
      <c r="AD21" s="627">
        <v>9245104</v>
      </c>
      <c r="AE21" s="627"/>
      <c r="AF21" s="627"/>
      <c r="AG21" s="627"/>
      <c r="AH21" s="627"/>
      <c r="AI21" s="627"/>
      <c r="AJ21" s="627"/>
      <c r="AK21" s="627"/>
      <c r="AL21" s="628">
        <v>56.3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15758</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9245104</v>
      </c>
      <c r="S22" s="624"/>
      <c r="T22" s="624"/>
      <c r="U22" s="624"/>
      <c r="V22" s="624"/>
      <c r="W22" s="624"/>
      <c r="X22" s="624"/>
      <c r="Y22" s="625"/>
      <c r="Z22" s="626">
        <v>24.2</v>
      </c>
      <c r="AA22" s="626"/>
      <c r="AB22" s="626"/>
      <c r="AC22" s="626"/>
      <c r="AD22" s="627">
        <v>9245104</v>
      </c>
      <c r="AE22" s="627"/>
      <c r="AF22" s="627"/>
      <c r="AG22" s="627"/>
      <c r="AH22" s="627"/>
      <c r="AI22" s="627"/>
      <c r="AJ22" s="627"/>
      <c r="AK22" s="627"/>
      <c r="AL22" s="628">
        <v>56.3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1703533</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12969583</v>
      </c>
      <c r="CS24" s="613"/>
      <c r="CT24" s="613"/>
      <c r="CU24" s="613"/>
      <c r="CV24" s="613"/>
      <c r="CW24" s="613"/>
      <c r="CX24" s="613"/>
      <c r="CY24" s="614"/>
      <c r="CZ24" s="617">
        <v>34.200000000000003</v>
      </c>
      <c r="DA24" s="618"/>
      <c r="DB24" s="618"/>
      <c r="DC24" s="634"/>
      <c r="DD24" s="658">
        <v>9660310</v>
      </c>
      <c r="DE24" s="613"/>
      <c r="DF24" s="613"/>
      <c r="DG24" s="613"/>
      <c r="DH24" s="613"/>
      <c r="DI24" s="613"/>
      <c r="DJ24" s="613"/>
      <c r="DK24" s="614"/>
      <c r="DL24" s="658">
        <v>8246434</v>
      </c>
      <c r="DM24" s="613"/>
      <c r="DN24" s="613"/>
      <c r="DO24" s="613"/>
      <c r="DP24" s="613"/>
      <c r="DQ24" s="613"/>
      <c r="DR24" s="613"/>
      <c r="DS24" s="613"/>
      <c r="DT24" s="613"/>
      <c r="DU24" s="613"/>
      <c r="DV24" s="614"/>
      <c r="DW24" s="617">
        <v>50</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18094087</v>
      </c>
      <c r="S25" s="624"/>
      <c r="T25" s="624"/>
      <c r="U25" s="624"/>
      <c r="V25" s="624"/>
      <c r="W25" s="624"/>
      <c r="X25" s="624"/>
      <c r="Y25" s="625"/>
      <c r="Z25" s="626">
        <v>47.3</v>
      </c>
      <c r="AA25" s="626"/>
      <c r="AB25" s="626"/>
      <c r="AC25" s="626"/>
      <c r="AD25" s="627">
        <v>16390554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4557981</v>
      </c>
      <c r="CS25" s="655"/>
      <c r="CT25" s="655"/>
      <c r="CU25" s="655"/>
      <c r="CV25" s="655"/>
      <c r="CW25" s="655"/>
      <c r="CX25" s="655"/>
      <c r="CY25" s="656"/>
      <c r="CZ25" s="628">
        <v>12</v>
      </c>
      <c r="DA25" s="653"/>
      <c r="DB25" s="653"/>
      <c r="DC25" s="657"/>
      <c r="DD25" s="632">
        <v>4142646</v>
      </c>
      <c r="DE25" s="655"/>
      <c r="DF25" s="655"/>
      <c r="DG25" s="655"/>
      <c r="DH25" s="655"/>
      <c r="DI25" s="655"/>
      <c r="DJ25" s="655"/>
      <c r="DK25" s="656"/>
      <c r="DL25" s="632">
        <v>3916768</v>
      </c>
      <c r="DM25" s="655"/>
      <c r="DN25" s="655"/>
      <c r="DO25" s="655"/>
      <c r="DP25" s="655"/>
      <c r="DQ25" s="655"/>
      <c r="DR25" s="655"/>
      <c r="DS25" s="655"/>
      <c r="DT25" s="655"/>
      <c r="DU25" s="655"/>
      <c r="DV25" s="656"/>
      <c r="DW25" s="628">
        <v>23.7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6496</v>
      </c>
      <c r="S26" s="624"/>
      <c r="T26" s="624"/>
      <c r="U26" s="624"/>
      <c r="V26" s="624"/>
      <c r="W26" s="624"/>
      <c r="X26" s="624"/>
      <c r="Y26" s="625"/>
      <c r="Z26" s="626">
        <v>0</v>
      </c>
      <c r="AA26" s="626"/>
      <c r="AB26" s="626"/>
      <c r="AC26" s="626"/>
      <c r="AD26" s="627">
        <v>6496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2542941</v>
      </c>
      <c r="CS26" s="624"/>
      <c r="CT26" s="624"/>
      <c r="CU26" s="624"/>
      <c r="CV26" s="624"/>
      <c r="CW26" s="624"/>
      <c r="CX26" s="624"/>
      <c r="CY26" s="625"/>
      <c r="CZ26" s="628">
        <v>6.7</v>
      </c>
      <c r="DA26" s="653"/>
      <c r="DB26" s="653"/>
      <c r="DC26" s="657"/>
      <c r="DD26" s="632">
        <v>2307266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48092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5631990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4131963</v>
      </c>
      <c r="CS27" s="655"/>
      <c r="CT27" s="655"/>
      <c r="CU27" s="655"/>
      <c r="CV27" s="655"/>
      <c r="CW27" s="655"/>
      <c r="CX27" s="655"/>
      <c r="CY27" s="656"/>
      <c r="CZ27" s="628">
        <v>10.9</v>
      </c>
      <c r="DA27" s="653"/>
      <c r="DB27" s="653"/>
      <c r="DC27" s="657"/>
      <c r="DD27" s="632">
        <v>1528733</v>
      </c>
      <c r="DE27" s="655"/>
      <c r="DF27" s="655"/>
      <c r="DG27" s="655"/>
      <c r="DH27" s="655"/>
      <c r="DI27" s="655"/>
      <c r="DJ27" s="655"/>
      <c r="DK27" s="656"/>
      <c r="DL27" s="632">
        <v>778435</v>
      </c>
      <c r="DM27" s="655"/>
      <c r="DN27" s="655"/>
      <c r="DO27" s="655"/>
      <c r="DP27" s="655"/>
      <c r="DQ27" s="655"/>
      <c r="DR27" s="655"/>
      <c r="DS27" s="655"/>
      <c r="DT27" s="655"/>
      <c r="DU27" s="655"/>
      <c r="DV27" s="656"/>
      <c r="DW27" s="628">
        <v>4.7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523642</v>
      </c>
      <c r="S28" s="624"/>
      <c r="T28" s="624"/>
      <c r="U28" s="624"/>
      <c r="V28" s="624"/>
      <c r="W28" s="624"/>
      <c r="X28" s="624"/>
      <c r="Y28" s="625"/>
      <c r="Z28" s="626">
        <v>1.4</v>
      </c>
      <c r="AA28" s="626"/>
      <c r="AB28" s="626"/>
      <c r="AC28" s="626"/>
      <c r="AD28" s="627">
        <v>26689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4279639</v>
      </c>
      <c r="CS28" s="624"/>
      <c r="CT28" s="624"/>
      <c r="CU28" s="624"/>
      <c r="CV28" s="624"/>
      <c r="CW28" s="624"/>
      <c r="CX28" s="624"/>
      <c r="CY28" s="625"/>
      <c r="CZ28" s="628">
        <v>11.3</v>
      </c>
      <c r="DA28" s="653"/>
      <c r="DB28" s="653"/>
      <c r="DC28" s="657"/>
      <c r="DD28" s="632">
        <v>3988931</v>
      </c>
      <c r="DE28" s="624"/>
      <c r="DF28" s="624"/>
      <c r="DG28" s="624"/>
      <c r="DH28" s="624"/>
      <c r="DI28" s="624"/>
      <c r="DJ28" s="624"/>
      <c r="DK28" s="625"/>
      <c r="DL28" s="632">
        <v>3551231</v>
      </c>
      <c r="DM28" s="624"/>
      <c r="DN28" s="624"/>
      <c r="DO28" s="624"/>
      <c r="DP28" s="624"/>
      <c r="DQ28" s="624"/>
      <c r="DR28" s="624"/>
      <c r="DS28" s="624"/>
      <c r="DT28" s="624"/>
      <c r="DU28" s="624"/>
      <c r="DV28" s="625"/>
      <c r="DW28" s="628">
        <v>21.5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201116</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4279373</v>
      </c>
      <c r="CS29" s="655"/>
      <c r="CT29" s="655"/>
      <c r="CU29" s="655"/>
      <c r="CV29" s="655"/>
      <c r="CW29" s="655"/>
      <c r="CX29" s="655"/>
      <c r="CY29" s="656"/>
      <c r="CZ29" s="628">
        <v>11.3</v>
      </c>
      <c r="DA29" s="653"/>
      <c r="DB29" s="653"/>
      <c r="DC29" s="657"/>
      <c r="DD29" s="632">
        <v>3988665</v>
      </c>
      <c r="DE29" s="655"/>
      <c r="DF29" s="655"/>
      <c r="DG29" s="655"/>
      <c r="DH29" s="655"/>
      <c r="DI29" s="655"/>
      <c r="DJ29" s="655"/>
      <c r="DK29" s="656"/>
      <c r="DL29" s="632">
        <v>3550965</v>
      </c>
      <c r="DM29" s="655"/>
      <c r="DN29" s="655"/>
      <c r="DO29" s="655"/>
      <c r="DP29" s="655"/>
      <c r="DQ29" s="655"/>
      <c r="DR29" s="655"/>
      <c r="DS29" s="655"/>
      <c r="DT29" s="655"/>
      <c r="DU29" s="655"/>
      <c r="DV29" s="656"/>
      <c r="DW29" s="628">
        <v>21.5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3804244</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4097456</v>
      </c>
      <c r="CS30" s="624"/>
      <c r="CT30" s="624"/>
      <c r="CU30" s="624"/>
      <c r="CV30" s="624"/>
      <c r="CW30" s="624"/>
      <c r="CX30" s="624"/>
      <c r="CY30" s="625"/>
      <c r="CZ30" s="628">
        <v>10.8</v>
      </c>
      <c r="DA30" s="653"/>
      <c r="DB30" s="653"/>
      <c r="DC30" s="657"/>
      <c r="DD30" s="632">
        <v>3807104</v>
      </c>
      <c r="DE30" s="624"/>
      <c r="DF30" s="624"/>
      <c r="DG30" s="624"/>
      <c r="DH30" s="624"/>
      <c r="DI30" s="624"/>
      <c r="DJ30" s="624"/>
      <c r="DK30" s="625"/>
      <c r="DL30" s="632">
        <v>3369404</v>
      </c>
      <c r="DM30" s="624"/>
      <c r="DN30" s="624"/>
      <c r="DO30" s="624"/>
      <c r="DP30" s="624"/>
      <c r="DQ30" s="624"/>
      <c r="DR30" s="624"/>
      <c r="DS30" s="624"/>
      <c r="DT30" s="624"/>
      <c r="DU30" s="624"/>
      <c r="DV30" s="625"/>
      <c r="DW30" s="628">
        <v>20.399999999999999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96.4</v>
      </c>
      <c r="BN31" s="667"/>
      <c r="BO31" s="667"/>
      <c r="BP31" s="667"/>
      <c r="BQ31" s="668"/>
      <c r="BR31" s="679">
        <v>99.2</v>
      </c>
      <c r="BS31" s="667"/>
      <c r="BT31" s="667"/>
      <c r="BU31" s="667"/>
      <c r="BV31" s="667"/>
      <c r="BW31" s="667"/>
      <c r="BX31" s="618">
        <v>96.3</v>
      </c>
      <c r="BY31" s="667"/>
      <c r="BZ31" s="667"/>
      <c r="CA31" s="667"/>
      <c r="CB31" s="668"/>
      <c r="CD31" s="661"/>
      <c r="CE31" s="662"/>
      <c r="CF31" s="620" t="s">
        <v>300</v>
      </c>
      <c r="CG31" s="621"/>
      <c r="CH31" s="621"/>
      <c r="CI31" s="621"/>
      <c r="CJ31" s="621"/>
      <c r="CK31" s="621"/>
      <c r="CL31" s="621"/>
      <c r="CM31" s="621"/>
      <c r="CN31" s="621"/>
      <c r="CO31" s="621"/>
      <c r="CP31" s="621"/>
      <c r="CQ31" s="622"/>
      <c r="CR31" s="623">
        <v>181917</v>
      </c>
      <c r="CS31" s="655"/>
      <c r="CT31" s="655"/>
      <c r="CU31" s="655"/>
      <c r="CV31" s="655"/>
      <c r="CW31" s="655"/>
      <c r="CX31" s="655"/>
      <c r="CY31" s="656"/>
      <c r="CZ31" s="628">
        <v>0.5</v>
      </c>
      <c r="DA31" s="653"/>
      <c r="DB31" s="653"/>
      <c r="DC31" s="657"/>
      <c r="DD31" s="632">
        <v>181561</v>
      </c>
      <c r="DE31" s="655"/>
      <c r="DF31" s="655"/>
      <c r="DG31" s="655"/>
      <c r="DH31" s="655"/>
      <c r="DI31" s="655"/>
      <c r="DJ31" s="655"/>
      <c r="DK31" s="656"/>
      <c r="DL31" s="632">
        <v>181561</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2292694</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97.3</v>
      </c>
      <c r="BN32" s="655"/>
      <c r="BO32" s="655"/>
      <c r="BP32" s="655"/>
      <c r="BQ32" s="678"/>
      <c r="BR32" s="680">
        <v>99.5</v>
      </c>
      <c r="BS32" s="655"/>
      <c r="BT32" s="655"/>
      <c r="BU32" s="655"/>
      <c r="BV32" s="655"/>
      <c r="BW32" s="655"/>
      <c r="BX32" s="629">
        <v>97.2</v>
      </c>
      <c r="BY32" s="655"/>
      <c r="BZ32" s="655"/>
      <c r="CA32" s="655"/>
      <c r="CB32" s="678"/>
      <c r="CD32" s="663"/>
      <c r="CE32" s="664"/>
      <c r="CF32" s="620" t="s">
        <v>304</v>
      </c>
      <c r="CG32" s="621"/>
      <c r="CH32" s="621"/>
      <c r="CI32" s="621"/>
      <c r="CJ32" s="621"/>
      <c r="CK32" s="621"/>
      <c r="CL32" s="621"/>
      <c r="CM32" s="621"/>
      <c r="CN32" s="621"/>
      <c r="CO32" s="621"/>
      <c r="CP32" s="621"/>
      <c r="CQ32" s="622"/>
      <c r="CR32" s="623">
        <v>266</v>
      </c>
      <c r="CS32" s="624"/>
      <c r="CT32" s="624"/>
      <c r="CU32" s="624"/>
      <c r="CV32" s="624"/>
      <c r="CW32" s="624"/>
      <c r="CX32" s="624"/>
      <c r="CY32" s="625"/>
      <c r="CZ32" s="628">
        <v>0</v>
      </c>
      <c r="DA32" s="653"/>
      <c r="DB32" s="653"/>
      <c r="DC32" s="657"/>
      <c r="DD32" s="632">
        <v>266</v>
      </c>
      <c r="DE32" s="624"/>
      <c r="DF32" s="624"/>
      <c r="DG32" s="624"/>
      <c r="DH32" s="624"/>
      <c r="DI32" s="624"/>
      <c r="DJ32" s="624"/>
      <c r="DK32" s="625"/>
      <c r="DL32" s="632">
        <v>266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273755</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v>
      </c>
      <c r="BH33" s="682"/>
      <c r="BI33" s="682"/>
      <c r="BJ33" s="682"/>
      <c r="BK33" s="682"/>
      <c r="BL33" s="682"/>
      <c r="BM33" s="683">
        <v>95.2</v>
      </c>
      <c r="BN33" s="682"/>
      <c r="BO33" s="682"/>
      <c r="BP33" s="682"/>
      <c r="BQ33" s="684"/>
      <c r="BR33" s="681">
        <v>98.9</v>
      </c>
      <c r="BS33" s="682"/>
      <c r="BT33" s="682"/>
      <c r="BU33" s="682"/>
      <c r="BV33" s="682"/>
      <c r="BW33" s="682"/>
      <c r="BX33" s="683">
        <v>94.9</v>
      </c>
      <c r="BY33" s="682"/>
      <c r="BZ33" s="682"/>
      <c r="CA33" s="682"/>
      <c r="CB33" s="684"/>
      <c r="CD33" s="620" t="s">
        <v>307</v>
      </c>
      <c r="CE33" s="621"/>
      <c r="CF33" s="621"/>
      <c r="CG33" s="621"/>
      <c r="CH33" s="621"/>
      <c r="CI33" s="621"/>
      <c r="CJ33" s="621"/>
      <c r="CK33" s="621"/>
      <c r="CL33" s="621"/>
      <c r="CM33" s="621"/>
      <c r="CN33" s="621"/>
      <c r="CO33" s="621"/>
      <c r="CP33" s="621"/>
      <c r="CQ33" s="622"/>
      <c r="CR33" s="623">
        <v>18292351</v>
      </c>
      <c r="CS33" s="655"/>
      <c r="CT33" s="655"/>
      <c r="CU33" s="655"/>
      <c r="CV33" s="655"/>
      <c r="CW33" s="655"/>
      <c r="CX33" s="655"/>
      <c r="CY33" s="656"/>
      <c r="CZ33" s="628">
        <v>48.2</v>
      </c>
      <c r="DA33" s="653"/>
      <c r="DB33" s="653"/>
      <c r="DC33" s="657"/>
      <c r="DD33" s="632">
        <v>9163174</v>
      </c>
      <c r="DE33" s="655"/>
      <c r="DF33" s="655"/>
      <c r="DG33" s="655"/>
      <c r="DH33" s="655"/>
      <c r="DI33" s="655"/>
      <c r="DJ33" s="655"/>
      <c r="DK33" s="656"/>
      <c r="DL33" s="632">
        <v>7236604</v>
      </c>
      <c r="DM33" s="655"/>
      <c r="DN33" s="655"/>
      <c r="DO33" s="655"/>
      <c r="DP33" s="655"/>
      <c r="DQ33" s="655"/>
      <c r="DR33" s="655"/>
      <c r="DS33" s="655"/>
      <c r="DT33" s="655"/>
      <c r="DU33" s="655"/>
      <c r="DV33" s="656"/>
      <c r="DW33" s="628">
        <v>43.8</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3774955</v>
      </c>
      <c r="S34" s="624"/>
      <c r="T34" s="624"/>
      <c r="U34" s="624"/>
      <c r="V34" s="624"/>
      <c r="W34" s="624"/>
      <c r="X34" s="624"/>
      <c r="Y34" s="625"/>
      <c r="Z34" s="626">
        <v>9.9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6081156</v>
      </c>
      <c r="CS34" s="624"/>
      <c r="CT34" s="624"/>
      <c r="CU34" s="624"/>
      <c r="CV34" s="624"/>
      <c r="CW34" s="624"/>
      <c r="CX34" s="624"/>
      <c r="CY34" s="625"/>
      <c r="CZ34" s="628">
        <v>16</v>
      </c>
      <c r="DA34" s="653"/>
      <c r="DB34" s="653"/>
      <c r="DC34" s="657"/>
      <c r="DD34" s="632">
        <v>2670975</v>
      </c>
      <c r="DE34" s="624"/>
      <c r="DF34" s="624"/>
      <c r="DG34" s="624"/>
      <c r="DH34" s="624"/>
      <c r="DI34" s="624"/>
      <c r="DJ34" s="624"/>
      <c r="DK34" s="625"/>
      <c r="DL34" s="632">
        <v>2378157</v>
      </c>
      <c r="DM34" s="624"/>
      <c r="DN34" s="624"/>
      <c r="DO34" s="624"/>
      <c r="DP34" s="624"/>
      <c r="DQ34" s="624"/>
      <c r="DR34" s="624"/>
      <c r="DS34" s="624"/>
      <c r="DT34" s="624"/>
      <c r="DU34" s="624"/>
      <c r="DV34" s="625"/>
      <c r="DW34" s="628">
        <v>14.4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3474269</v>
      </c>
      <c r="S35" s="624"/>
      <c r="T35" s="624"/>
      <c r="U35" s="624"/>
      <c r="V35" s="624"/>
      <c r="W35" s="624"/>
      <c r="X35" s="624"/>
      <c r="Y35" s="625"/>
      <c r="Z35" s="626">
        <v>9.1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191061</v>
      </c>
      <c r="CS35" s="655"/>
      <c r="CT35" s="655"/>
      <c r="CU35" s="655"/>
      <c r="CV35" s="655"/>
      <c r="CW35" s="655"/>
      <c r="CX35" s="655"/>
      <c r="CY35" s="656"/>
      <c r="CZ35" s="628">
        <v>0.5</v>
      </c>
      <c r="DA35" s="653"/>
      <c r="DB35" s="653"/>
      <c r="DC35" s="657"/>
      <c r="DD35" s="632">
        <v>117885</v>
      </c>
      <c r="DE35" s="655"/>
      <c r="DF35" s="655"/>
      <c r="DG35" s="655"/>
      <c r="DH35" s="655"/>
      <c r="DI35" s="655"/>
      <c r="DJ35" s="655"/>
      <c r="DK35" s="656"/>
      <c r="DL35" s="632">
        <v>117256</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224278</v>
      </c>
      <c r="S36" s="624"/>
      <c r="T36" s="624"/>
      <c r="U36" s="624"/>
      <c r="V36" s="624"/>
      <c r="W36" s="624"/>
      <c r="X36" s="624"/>
      <c r="Y36" s="625"/>
      <c r="Z36" s="626">
        <v>0.6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4692921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6125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5037660</v>
      </c>
      <c r="CS36" s="624"/>
      <c r="CT36" s="624"/>
      <c r="CU36" s="624"/>
      <c r="CV36" s="624"/>
      <c r="CW36" s="624"/>
      <c r="CX36" s="624"/>
      <c r="CY36" s="625"/>
      <c r="CZ36" s="628">
        <v>13.3</v>
      </c>
      <c r="DA36" s="653"/>
      <c r="DB36" s="653"/>
      <c r="DC36" s="657"/>
      <c r="DD36" s="632">
        <v>4099543</v>
      </c>
      <c r="DE36" s="624"/>
      <c r="DF36" s="624"/>
      <c r="DG36" s="624"/>
      <c r="DH36" s="624"/>
      <c r="DI36" s="624"/>
      <c r="DJ36" s="624"/>
      <c r="DK36" s="625"/>
      <c r="DL36" s="632">
        <v>3021106</v>
      </c>
      <c r="DM36" s="624"/>
      <c r="DN36" s="624"/>
      <c r="DO36" s="624"/>
      <c r="DP36" s="624"/>
      <c r="DQ36" s="624"/>
      <c r="DR36" s="624"/>
      <c r="DS36" s="624"/>
      <c r="DT36" s="624"/>
      <c r="DU36" s="624"/>
      <c r="DV36" s="625"/>
      <c r="DW36" s="628">
        <v>18.3</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680061</v>
      </c>
      <c r="S37" s="624"/>
      <c r="T37" s="624"/>
      <c r="U37" s="624"/>
      <c r="V37" s="624"/>
      <c r="W37" s="624"/>
      <c r="X37" s="624"/>
      <c r="Y37" s="625"/>
      <c r="Z37" s="626">
        <v>1.8</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1497312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-24056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729789</v>
      </c>
      <c r="CS37" s="655"/>
      <c r="CT37" s="655"/>
      <c r="CU37" s="655"/>
      <c r="CV37" s="655"/>
      <c r="CW37" s="655"/>
      <c r="CX37" s="655"/>
      <c r="CY37" s="656"/>
      <c r="CZ37" s="628">
        <v>1.9</v>
      </c>
      <c r="DA37" s="653"/>
      <c r="DB37" s="653"/>
      <c r="DC37" s="657"/>
      <c r="DD37" s="632">
        <v>715583</v>
      </c>
      <c r="DE37" s="655"/>
      <c r="DF37" s="655"/>
      <c r="DG37" s="655"/>
      <c r="DH37" s="655"/>
      <c r="DI37" s="655"/>
      <c r="DJ37" s="655"/>
      <c r="DK37" s="656"/>
      <c r="DL37" s="632">
        <v>675118</v>
      </c>
      <c r="DM37" s="655"/>
      <c r="DN37" s="655"/>
      <c r="DO37" s="655"/>
      <c r="DP37" s="655"/>
      <c r="DQ37" s="655"/>
      <c r="DR37" s="655"/>
      <c r="DS37" s="655"/>
      <c r="DT37" s="655"/>
      <c r="DU37" s="655"/>
      <c r="DV37" s="656"/>
      <c r="DW37" s="628">
        <v>4.0999999999999996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4849700</v>
      </c>
      <c r="S38" s="624"/>
      <c r="T38" s="624"/>
      <c r="U38" s="624"/>
      <c r="V38" s="624"/>
      <c r="W38" s="624"/>
      <c r="X38" s="624"/>
      <c r="Y38" s="625"/>
      <c r="Z38" s="626">
        <v>12.7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765885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6488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2429724</v>
      </c>
      <c r="CS38" s="624"/>
      <c r="CT38" s="624"/>
      <c r="CU38" s="624"/>
      <c r="CV38" s="624"/>
      <c r="CW38" s="624"/>
      <c r="CX38" s="624"/>
      <c r="CY38" s="625"/>
      <c r="CZ38" s="628">
        <v>6.4</v>
      </c>
      <c r="DA38" s="653"/>
      <c r="DB38" s="653"/>
      <c r="DC38" s="657"/>
      <c r="DD38" s="632">
        <v>1862663</v>
      </c>
      <c r="DE38" s="624"/>
      <c r="DF38" s="624"/>
      <c r="DG38" s="624"/>
      <c r="DH38" s="624"/>
      <c r="DI38" s="624"/>
      <c r="DJ38" s="624"/>
      <c r="DK38" s="625"/>
      <c r="DL38" s="632">
        <v>1720085</v>
      </c>
      <c r="DM38" s="624"/>
      <c r="DN38" s="624"/>
      <c r="DO38" s="624"/>
      <c r="DP38" s="624"/>
      <c r="DQ38" s="624"/>
      <c r="DR38" s="624"/>
      <c r="DS38" s="624"/>
      <c r="DT38" s="624"/>
      <c r="DU38" s="624"/>
      <c r="DV38" s="625"/>
      <c r="DW38" s="628">
        <v>10.4</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14356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10159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4427421</v>
      </c>
      <c r="CS39" s="655"/>
      <c r="CT39" s="655"/>
      <c r="CU39" s="655"/>
      <c r="CV39" s="655"/>
      <c r="CW39" s="655"/>
      <c r="CX39" s="655"/>
      <c r="CY39" s="656"/>
      <c r="CZ39" s="628">
        <v>11.7</v>
      </c>
      <c r="DA39" s="653"/>
      <c r="DB39" s="653"/>
      <c r="DC39" s="657"/>
      <c r="DD39" s="632">
        <v>286779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83300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9060</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125329</v>
      </c>
      <c r="CS40" s="624"/>
      <c r="CT40" s="624"/>
      <c r="CU40" s="624"/>
      <c r="CV40" s="624"/>
      <c r="CW40" s="624"/>
      <c r="CX40" s="624"/>
      <c r="CY40" s="625"/>
      <c r="CZ40" s="628">
        <v>0.3</v>
      </c>
      <c r="DA40" s="653"/>
      <c r="DB40" s="653"/>
      <c r="DC40" s="657"/>
      <c r="DD40" s="632">
        <v>125329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38247389</v>
      </c>
      <c r="S41" s="696"/>
      <c r="T41" s="696"/>
      <c r="U41" s="696"/>
      <c r="V41" s="696"/>
      <c r="W41" s="696"/>
      <c r="X41" s="696"/>
      <c r="Y41" s="700"/>
      <c r="Z41" s="701">
        <v>100</v>
      </c>
      <c r="AA41" s="701"/>
      <c r="AB41" s="701"/>
      <c r="AC41" s="701"/>
      <c r="AD41" s="702">
        <v>16423739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481178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1925130</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6656815</v>
      </c>
      <c r="CS42" s="655"/>
      <c r="CT42" s="655"/>
      <c r="CU42" s="655"/>
      <c r="CV42" s="655"/>
      <c r="CW42" s="655"/>
      <c r="CX42" s="655"/>
      <c r="CY42" s="656"/>
      <c r="CZ42" s="628">
        <v>17.600000000000001</v>
      </c>
      <c r="DA42" s="653"/>
      <c r="DB42" s="653"/>
      <c r="DC42" s="657"/>
      <c r="DD42" s="632">
        <v>563190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107114</v>
      </c>
      <c r="CS43" s="655"/>
      <c r="CT43" s="655"/>
      <c r="CU43" s="655"/>
      <c r="CV43" s="655"/>
      <c r="CW43" s="655"/>
      <c r="CX43" s="655"/>
      <c r="CY43" s="656"/>
      <c r="CZ43" s="628">
        <v>0.3</v>
      </c>
      <c r="DA43" s="653"/>
      <c r="DB43" s="653"/>
      <c r="DC43" s="657"/>
      <c r="DD43" s="632">
        <v>98016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6556092</v>
      </c>
      <c r="CS44" s="624"/>
      <c r="CT44" s="624"/>
      <c r="CU44" s="624"/>
      <c r="CV44" s="624"/>
      <c r="CW44" s="624"/>
      <c r="CX44" s="624"/>
      <c r="CY44" s="625"/>
      <c r="CZ44" s="628">
        <v>17.3</v>
      </c>
      <c r="DA44" s="629"/>
      <c r="DB44" s="629"/>
      <c r="DC44" s="635"/>
      <c r="DD44" s="632">
        <v>549636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2875883</v>
      </c>
      <c r="CS45" s="655"/>
      <c r="CT45" s="655"/>
      <c r="CU45" s="655"/>
      <c r="CV45" s="655"/>
      <c r="CW45" s="655"/>
      <c r="CX45" s="655"/>
      <c r="CY45" s="656"/>
      <c r="CZ45" s="628">
        <v>7.6</v>
      </c>
      <c r="DA45" s="653"/>
      <c r="DB45" s="653"/>
      <c r="DC45" s="657"/>
      <c r="DD45" s="632">
        <v>114315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3626653</v>
      </c>
      <c r="CS46" s="624"/>
      <c r="CT46" s="624"/>
      <c r="CU46" s="624"/>
      <c r="CV46" s="624"/>
      <c r="CW46" s="624"/>
      <c r="CX46" s="624"/>
      <c r="CY46" s="625"/>
      <c r="CZ46" s="628">
        <v>9.6</v>
      </c>
      <c r="DA46" s="629"/>
      <c r="DB46" s="629"/>
      <c r="DC46" s="635"/>
      <c r="DD46" s="632">
        <v>419865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100723</v>
      </c>
      <c r="CS47" s="655"/>
      <c r="CT47" s="655"/>
      <c r="CU47" s="655"/>
      <c r="CV47" s="655"/>
      <c r="CW47" s="655"/>
      <c r="CX47" s="655"/>
      <c r="CY47" s="656"/>
      <c r="CZ47" s="628">
        <v>0.3</v>
      </c>
      <c r="DA47" s="653"/>
      <c r="DB47" s="653"/>
      <c r="DC47" s="657"/>
      <c r="DD47" s="632">
        <v>13554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37918749</v>
      </c>
      <c r="CS49" s="682"/>
      <c r="CT49" s="682"/>
      <c r="CU49" s="682"/>
      <c r="CV49" s="682"/>
      <c r="CW49" s="682"/>
      <c r="CX49" s="682"/>
      <c r="CY49" s="711"/>
      <c r="CZ49" s="703">
        <v>100</v>
      </c>
      <c r="DA49" s="712"/>
      <c r="DB49" s="712"/>
      <c r="DC49" s="713"/>
      <c r="DD49" s="714">
        <v>19386674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z8hqTAm8nUkx97dPAdldvID6JzFgQQErINN2bm4mRq1tBKoNaKeB5QXXzgQebzyk7RnJpDYaKBaoCGqo0IVSQ==" saltValue="oqAsiGltNjG6U5mioukk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38269</v>
      </c>
      <c r="R7" s="753"/>
      <c r="S7" s="753"/>
      <c r="T7" s="753"/>
      <c r="U7" s="753"/>
      <c r="V7" s="753">
        <v>37940</v>
      </c>
      <c r="W7" s="753"/>
      <c r="X7" s="753"/>
      <c r="Y7" s="753"/>
      <c r="Z7" s="753"/>
      <c r="AA7" s="753">
        <v>329</v>
      </c>
      <c r="AB7" s="753"/>
      <c r="AC7" s="753"/>
      <c r="AD7" s="753"/>
      <c r="AE7" s="754"/>
      <c r="AF7" s="755">
        <v>255</v>
      </c>
      <c r="AG7" s="756"/>
      <c r="AH7" s="756"/>
      <c r="AI7" s="756"/>
      <c r="AJ7" s="757"/>
      <c r="AK7" s="758">
        <v>3474</v>
      </c>
      <c r="AL7" s="759"/>
      <c r="AM7" s="759"/>
      <c r="AN7" s="759"/>
      <c r="AO7" s="759"/>
      <c r="AP7" s="759">
        <v>35291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-4</v>
      </c>
      <c r="CI7" s="744"/>
      <c r="CJ7" s="744"/>
      <c r="CK7" s="744"/>
      <c r="CL7" s="745"/>
      <c r="CM7" s="743">
        <v>125</v>
      </c>
      <c r="CN7" s="744"/>
      <c r="CO7" s="744"/>
      <c r="CP7" s="744"/>
      <c r="CQ7" s="745"/>
      <c r="CR7" s="743">
        <v>100</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-4</v>
      </c>
      <c r="CI8" s="777"/>
      <c r="CJ8" s="777"/>
      <c r="CK8" s="777"/>
      <c r="CL8" s="778"/>
      <c r="CM8" s="776">
        <v>28</v>
      </c>
      <c r="CN8" s="777"/>
      <c r="CO8" s="777"/>
      <c r="CP8" s="777"/>
      <c r="CQ8" s="778"/>
      <c r="CR8" s="776">
        <v>26</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562</v>
      </c>
      <c r="BT9" s="774"/>
      <c r="BU9" s="774"/>
      <c r="BV9" s="774"/>
      <c r="BW9" s="774"/>
      <c r="BX9" s="774"/>
      <c r="BY9" s="774"/>
      <c r="BZ9" s="774"/>
      <c r="CA9" s="774"/>
      <c r="CB9" s="774"/>
      <c r="CC9" s="774"/>
      <c r="CD9" s="774"/>
      <c r="CE9" s="774"/>
      <c r="CF9" s="774"/>
      <c r="CG9" s="775"/>
      <c r="CH9" s="776">
        <v>-3</v>
      </c>
      <c r="CI9" s="777"/>
      <c r="CJ9" s="777"/>
      <c r="CK9" s="777"/>
      <c r="CL9" s="778"/>
      <c r="CM9" s="776">
        <v>42</v>
      </c>
      <c r="CN9" s="777"/>
      <c r="CO9" s="777"/>
      <c r="CP9" s="777"/>
      <c r="CQ9" s="778"/>
      <c r="CR9" s="776">
        <v>100</v>
      </c>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38248</v>
      </c>
      <c r="R23" s="793"/>
      <c r="S23" s="793"/>
      <c r="T23" s="793"/>
      <c r="U23" s="793"/>
      <c r="V23" s="793">
        <v>37919</v>
      </c>
      <c r="W23" s="793"/>
      <c r="X23" s="793"/>
      <c r="Y23" s="793"/>
      <c r="Z23" s="793"/>
      <c r="AA23" s="793">
        <v>329</v>
      </c>
      <c r="AB23" s="793"/>
      <c r="AC23" s="793"/>
      <c r="AD23" s="793"/>
      <c r="AE23" s="794"/>
      <c r="AF23" s="795">
        <v>255</v>
      </c>
      <c r="AG23" s="793"/>
      <c r="AH23" s="793"/>
      <c r="AI23" s="793"/>
      <c r="AJ23" s="796"/>
      <c r="AK23" s="797"/>
      <c r="AL23" s="798"/>
      <c r="AM23" s="798"/>
      <c r="AN23" s="798"/>
      <c r="AO23" s="798"/>
      <c r="AP23" s="793">
        <v>35291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5857</v>
      </c>
      <c r="R28" s="823"/>
      <c r="S28" s="823"/>
      <c r="T28" s="823"/>
      <c r="U28" s="823"/>
      <c r="V28" s="823">
        <v>5851</v>
      </c>
      <c r="W28" s="823"/>
      <c r="X28" s="823"/>
      <c r="Y28" s="823"/>
      <c r="Z28" s="823"/>
      <c r="AA28" s="823">
        <v>6</v>
      </c>
      <c r="AB28" s="823"/>
      <c r="AC28" s="823"/>
      <c r="AD28" s="823"/>
      <c r="AE28" s="824"/>
      <c r="AF28" s="825">
        <v>6</v>
      </c>
      <c r="AG28" s="823"/>
      <c r="AH28" s="823"/>
      <c r="AI28" s="823"/>
      <c r="AJ28" s="826"/>
      <c r="AK28" s="827">
        <v>391</v>
      </c>
      <c r="AL28" s="828"/>
      <c r="AM28" s="828"/>
      <c r="AN28" s="828"/>
      <c r="AO28" s="828"/>
      <c r="AP28" s="828" t="s">
        <v>563</v>
      </c>
      <c r="AQ28" s="828"/>
      <c r="AR28" s="828"/>
      <c r="AS28" s="828"/>
      <c r="AT28" s="828"/>
      <c r="AU28" s="828" t="s">
        <v>563</v>
      </c>
      <c r="AV28" s="828"/>
      <c r="AW28" s="828"/>
      <c r="AX28" s="828"/>
      <c r="AY28" s="828"/>
      <c r="AZ28" s="828" t="s">
        <v>563</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124</v>
      </c>
      <c r="R29" s="784"/>
      <c r="S29" s="784"/>
      <c r="T29" s="784"/>
      <c r="U29" s="784"/>
      <c r="V29" s="784">
        <v>124</v>
      </c>
      <c r="W29" s="784"/>
      <c r="X29" s="784"/>
      <c r="Y29" s="784"/>
      <c r="Z29" s="784"/>
      <c r="AA29" s="784" t="s">
        <v>563</v>
      </c>
      <c r="AB29" s="784"/>
      <c r="AC29" s="784"/>
      <c r="AD29" s="784"/>
      <c r="AE29" s="785"/>
      <c r="AF29" s="786" t="s">
        <v>122</v>
      </c>
      <c r="AG29" s="787"/>
      <c r="AH29" s="787"/>
      <c r="AI29" s="787"/>
      <c r="AJ29" s="788"/>
      <c r="AK29" s="832">
        <v>39</v>
      </c>
      <c r="AL29" s="829"/>
      <c r="AM29" s="829"/>
      <c r="AN29" s="829"/>
      <c r="AO29" s="829"/>
      <c r="AP29" s="829" t="s">
        <v>563</v>
      </c>
      <c r="AQ29" s="829"/>
      <c r="AR29" s="829"/>
      <c r="AS29" s="829"/>
      <c r="AT29" s="829"/>
      <c r="AU29" s="829" t="s">
        <v>563</v>
      </c>
      <c r="AV29" s="829"/>
      <c r="AW29" s="829"/>
      <c r="AX29" s="829"/>
      <c r="AY29" s="829"/>
      <c r="AZ29" s="829" t="s">
        <v>563</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5532</v>
      </c>
      <c r="R30" s="784"/>
      <c r="S30" s="784"/>
      <c r="T30" s="784"/>
      <c r="U30" s="784"/>
      <c r="V30" s="784">
        <v>5362</v>
      </c>
      <c r="W30" s="784"/>
      <c r="X30" s="784"/>
      <c r="Y30" s="784"/>
      <c r="Z30" s="784"/>
      <c r="AA30" s="784">
        <v>170</v>
      </c>
      <c r="AB30" s="784"/>
      <c r="AC30" s="784"/>
      <c r="AD30" s="784"/>
      <c r="AE30" s="785"/>
      <c r="AF30" s="786">
        <v>170</v>
      </c>
      <c r="AG30" s="787"/>
      <c r="AH30" s="787"/>
      <c r="AI30" s="787"/>
      <c r="AJ30" s="788"/>
      <c r="AK30" s="832">
        <v>778</v>
      </c>
      <c r="AL30" s="829"/>
      <c r="AM30" s="829"/>
      <c r="AN30" s="829"/>
      <c r="AO30" s="829"/>
      <c r="AP30" s="829" t="s">
        <v>563</v>
      </c>
      <c r="AQ30" s="829"/>
      <c r="AR30" s="829"/>
      <c r="AS30" s="829"/>
      <c r="AT30" s="829"/>
      <c r="AU30" s="829" t="s">
        <v>563</v>
      </c>
      <c r="AV30" s="829"/>
      <c r="AW30" s="829"/>
      <c r="AX30" s="829"/>
      <c r="AY30" s="829"/>
      <c r="AZ30" s="829" t="s">
        <v>563</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113</v>
      </c>
      <c r="R31" s="784"/>
      <c r="S31" s="784"/>
      <c r="T31" s="784"/>
      <c r="U31" s="784"/>
      <c r="V31" s="784">
        <v>113</v>
      </c>
      <c r="W31" s="784"/>
      <c r="X31" s="784"/>
      <c r="Y31" s="784"/>
      <c r="Z31" s="784"/>
      <c r="AA31" s="784" t="s">
        <v>563</v>
      </c>
      <c r="AB31" s="784"/>
      <c r="AC31" s="784"/>
      <c r="AD31" s="784"/>
      <c r="AE31" s="785"/>
      <c r="AF31" s="786" t="s">
        <v>122</v>
      </c>
      <c r="AG31" s="787"/>
      <c r="AH31" s="787"/>
      <c r="AI31" s="787"/>
      <c r="AJ31" s="788"/>
      <c r="AK31" s="832">
        <v>92</v>
      </c>
      <c r="AL31" s="829"/>
      <c r="AM31" s="829"/>
      <c r="AN31" s="829"/>
      <c r="AO31" s="829"/>
      <c r="AP31" s="829" t="s">
        <v>563</v>
      </c>
      <c r="AQ31" s="829"/>
      <c r="AR31" s="829"/>
      <c r="AS31" s="829"/>
      <c r="AT31" s="829"/>
      <c r="AU31" s="829" t="s">
        <v>563</v>
      </c>
      <c r="AV31" s="829"/>
      <c r="AW31" s="829"/>
      <c r="AX31" s="829"/>
      <c r="AY31" s="829"/>
      <c r="AZ31" s="829" t="s">
        <v>563</v>
      </c>
      <c r="BA31" s="829"/>
      <c r="BB31" s="829"/>
      <c r="BC31" s="829"/>
      <c r="BD31" s="829"/>
      <c r="BE31" s="830"/>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864</v>
      </c>
      <c r="R32" s="784"/>
      <c r="S32" s="784"/>
      <c r="T32" s="784"/>
      <c r="U32" s="784"/>
      <c r="V32" s="784">
        <v>827</v>
      </c>
      <c r="W32" s="784"/>
      <c r="X32" s="784"/>
      <c r="Y32" s="784"/>
      <c r="Z32" s="784"/>
      <c r="AA32" s="784">
        <v>37</v>
      </c>
      <c r="AB32" s="784"/>
      <c r="AC32" s="784"/>
      <c r="AD32" s="784"/>
      <c r="AE32" s="785"/>
      <c r="AF32" s="786">
        <v>37</v>
      </c>
      <c r="AG32" s="787"/>
      <c r="AH32" s="787"/>
      <c r="AI32" s="787"/>
      <c r="AJ32" s="788"/>
      <c r="AK32" s="832">
        <v>229</v>
      </c>
      <c r="AL32" s="829"/>
      <c r="AM32" s="829"/>
      <c r="AN32" s="829"/>
      <c r="AO32" s="829"/>
      <c r="AP32" s="829" t="s">
        <v>563</v>
      </c>
      <c r="AQ32" s="829"/>
      <c r="AR32" s="829"/>
      <c r="AS32" s="829"/>
      <c r="AT32" s="829"/>
      <c r="AU32" s="829" t="s">
        <v>563</v>
      </c>
      <c r="AV32" s="829"/>
      <c r="AW32" s="829"/>
      <c r="AX32" s="829"/>
      <c r="AY32" s="829"/>
      <c r="AZ32" s="829" t="s">
        <v>563</v>
      </c>
      <c r="BA32" s="829"/>
      <c r="BB32" s="829"/>
      <c r="BC32" s="829"/>
      <c r="BD32" s="829"/>
      <c r="BE32" s="830"/>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2300</v>
      </c>
      <c r="R33" s="784"/>
      <c r="S33" s="784"/>
      <c r="T33" s="784"/>
      <c r="U33" s="784"/>
      <c r="V33" s="784">
        <v>2296</v>
      </c>
      <c r="W33" s="784"/>
      <c r="X33" s="784"/>
      <c r="Y33" s="784"/>
      <c r="Z33" s="784"/>
      <c r="AA33" s="784">
        <v>4</v>
      </c>
      <c r="AB33" s="784"/>
      <c r="AC33" s="784"/>
      <c r="AD33" s="784"/>
      <c r="AE33" s="785"/>
      <c r="AF33" s="786">
        <v>285</v>
      </c>
      <c r="AG33" s="787"/>
      <c r="AH33" s="787"/>
      <c r="AI33" s="787"/>
      <c r="AJ33" s="788"/>
      <c r="AK33" s="832">
        <v>1491</v>
      </c>
      <c r="AL33" s="829"/>
      <c r="AM33" s="829"/>
      <c r="AN33" s="829"/>
      <c r="AO33" s="829"/>
      <c r="AP33" s="829">
        <v>19394</v>
      </c>
      <c r="AQ33" s="829"/>
      <c r="AR33" s="829"/>
      <c r="AS33" s="829"/>
      <c r="AT33" s="829"/>
      <c r="AU33" s="829">
        <v>14371</v>
      </c>
      <c r="AV33" s="829"/>
      <c r="AW33" s="829"/>
      <c r="AX33" s="829"/>
      <c r="AY33" s="829"/>
      <c r="AZ33" s="829" t="s">
        <v>563</v>
      </c>
      <c r="BA33" s="829"/>
      <c r="BB33" s="829"/>
      <c r="BC33" s="829"/>
      <c r="BD33" s="829"/>
      <c r="BE33" s="830" t="s">
        <v>394</v>
      </c>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37</v>
      </c>
      <c r="R34" s="784"/>
      <c r="S34" s="784"/>
      <c r="T34" s="784"/>
      <c r="U34" s="784"/>
      <c r="V34" s="784">
        <v>35</v>
      </c>
      <c r="W34" s="784"/>
      <c r="X34" s="784"/>
      <c r="Y34" s="784"/>
      <c r="Z34" s="784"/>
      <c r="AA34" s="784">
        <v>2</v>
      </c>
      <c r="AB34" s="784"/>
      <c r="AC34" s="784"/>
      <c r="AD34" s="784"/>
      <c r="AE34" s="785"/>
      <c r="AF34" s="786">
        <v>2</v>
      </c>
      <c r="AG34" s="787"/>
      <c r="AH34" s="787"/>
      <c r="AI34" s="787"/>
      <c r="AJ34" s="788"/>
      <c r="AK34" s="832" t="s">
        <v>563</v>
      </c>
      <c r="AL34" s="829"/>
      <c r="AM34" s="829"/>
      <c r="AN34" s="829"/>
      <c r="AO34" s="829"/>
      <c r="AP34" s="829" t="s">
        <v>563</v>
      </c>
      <c r="AQ34" s="829"/>
      <c r="AR34" s="829"/>
      <c r="AS34" s="829"/>
      <c r="AT34" s="829"/>
      <c r="AU34" s="829" t="s">
        <v>563</v>
      </c>
      <c r="AV34" s="829"/>
      <c r="AW34" s="829"/>
      <c r="AX34" s="829"/>
      <c r="AY34" s="829"/>
      <c r="AZ34" s="829" t="s">
        <v>563</v>
      </c>
      <c r="BA34" s="829"/>
      <c r="BB34" s="829"/>
      <c r="BC34" s="829"/>
      <c r="BD34" s="829"/>
      <c r="BE34" s="830" t="s">
        <v>396</v>
      </c>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3</v>
      </c>
      <c r="R35" s="784"/>
      <c r="S35" s="784"/>
      <c r="T35" s="784"/>
      <c r="U35" s="784"/>
      <c r="V35" s="784">
        <v>3</v>
      </c>
      <c r="W35" s="784"/>
      <c r="X35" s="784"/>
      <c r="Y35" s="784"/>
      <c r="Z35" s="784"/>
      <c r="AA35" s="784">
        <v>0</v>
      </c>
      <c r="AB35" s="784"/>
      <c r="AC35" s="784"/>
      <c r="AD35" s="784"/>
      <c r="AE35" s="785"/>
      <c r="AF35" s="786">
        <v>0</v>
      </c>
      <c r="AG35" s="787"/>
      <c r="AH35" s="787"/>
      <c r="AI35" s="787"/>
      <c r="AJ35" s="788"/>
      <c r="AK35" s="832" t="s">
        <v>563</v>
      </c>
      <c r="AL35" s="829"/>
      <c r="AM35" s="829"/>
      <c r="AN35" s="829"/>
      <c r="AO35" s="829"/>
      <c r="AP35" s="829" t="s">
        <v>563</v>
      </c>
      <c r="AQ35" s="829"/>
      <c r="AR35" s="829"/>
      <c r="AS35" s="829"/>
      <c r="AT35" s="829"/>
      <c r="AU35" s="829" t="s">
        <v>563</v>
      </c>
      <c r="AV35" s="829"/>
      <c r="AW35" s="829"/>
      <c r="AX35" s="829"/>
      <c r="AY35" s="829"/>
      <c r="AZ35" s="829" t="s">
        <v>563</v>
      </c>
      <c r="BA35" s="829"/>
      <c r="BB35" s="829"/>
      <c r="BC35" s="829"/>
      <c r="BD35" s="829"/>
      <c r="BE35" s="830" t="s">
        <v>396</v>
      </c>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398</v>
      </c>
      <c r="C36" s="781"/>
      <c r="D36" s="781"/>
      <c r="E36" s="781"/>
      <c r="F36" s="781"/>
      <c r="G36" s="781"/>
      <c r="H36" s="781"/>
      <c r="I36" s="781"/>
      <c r="J36" s="781"/>
      <c r="K36" s="781"/>
      <c r="L36" s="781"/>
      <c r="M36" s="781"/>
      <c r="N36" s="781"/>
      <c r="O36" s="781"/>
      <c r="P36" s="782"/>
      <c r="Q36" s="783">
        <v>20</v>
      </c>
      <c r="R36" s="784"/>
      <c r="S36" s="784"/>
      <c r="T36" s="784"/>
      <c r="U36" s="784"/>
      <c r="V36" s="784">
        <v>20</v>
      </c>
      <c r="W36" s="784"/>
      <c r="X36" s="784"/>
      <c r="Y36" s="784"/>
      <c r="Z36" s="784"/>
      <c r="AA36" s="784" t="s">
        <v>563</v>
      </c>
      <c r="AB36" s="784"/>
      <c r="AC36" s="784"/>
      <c r="AD36" s="784"/>
      <c r="AE36" s="785"/>
      <c r="AF36" s="786" t="s">
        <v>122</v>
      </c>
      <c r="AG36" s="787"/>
      <c r="AH36" s="787"/>
      <c r="AI36" s="787"/>
      <c r="AJ36" s="788"/>
      <c r="AK36" s="832">
        <v>9</v>
      </c>
      <c r="AL36" s="829"/>
      <c r="AM36" s="829"/>
      <c r="AN36" s="829"/>
      <c r="AO36" s="829"/>
      <c r="AP36" s="829" t="s">
        <v>563</v>
      </c>
      <c r="AQ36" s="829"/>
      <c r="AR36" s="829"/>
      <c r="AS36" s="829"/>
      <c r="AT36" s="829"/>
      <c r="AU36" s="829" t="s">
        <v>563</v>
      </c>
      <c r="AV36" s="829"/>
      <c r="AW36" s="829"/>
      <c r="AX36" s="829"/>
      <c r="AY36" s="829"/>
      <c r="AZ36" s="829" t="s">
        <v>563</v>
      </c>
      <c r="BA36" s="829"/>
      <c r="BB36" s="829"/>
      <c r="BC36" s="829"/>
      <c r="BD36" s="829"/>
      <c r="BE36" s="830" t="s">
        <v>396</v>
      </c>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399</v>
      </c>
      <c r="C37" s="781"/>
      <c r="D37" s="781"/>
      <c r="E37" s="781"/>
      <c r="F37" s="781"/>
      <c r="G37" s="781"/>
      <c r="H37" s="781"/>
      <c r="I37" s="781"/>
      <c r="J37" s="781"/>
      <c r="K37" s="781"/>
      <c r="L37" s="781"/>
      <c r="M37" s="781"/>
      <c r="N37" s="781"/>
      <c r="O37" s="781"/>
      <c r="P37" s="782"/>
      <c r="Q37" s="783">
        <v>2</v>
      </c>
      <c r="R37" s="784"/>
      <c r="S37" s="784"/>
      <c r="T37" s="784"/>
      <c r="U37" s="784"/>
      <c r="V37" s="784">
        <v>1</v>
      </c>
      <c r="W37" s="784"/>
      <c r="X37" s="784"/>
      <c r="Y37" s="784"/>
      <c r="Z37" s="784"/>
      <c r="AA37" s="784">
        <v>1</v>
      </c>
      <c r="AB37" s="784"/>
      <c r="AC37" s="784"/>
      <c r="AD37" s="784"/>
      <c r="AE37" s="785"/>
      <c r="AF37" s="786">
        <v>1</v>
      </c>
      <c r="AG37" s="787"/>
      <c r="AH37" s="787"/>
      <c r="AI37" s="787"/>
      <c r="AJ37" s="788"/>
      <c r="AK37" s="832" t="s">
        <v>563</v>
      </c>
      <c r="AL37" s="829"/>
      <c r="AM37" s="829"/>
      <c r="AN37" s="829"/>
      <c r="AO37" s="829"/>
      <c r="AP37" s="829" t="s">
        <v>563</v>
      </c>
      <c r="AQ37" s="829"/>
      <c r="AR37" s="829"/>
      <c r="AS37" s="829"/>
      <c r="AT37" s="829"/>
      <c r="AU37" s="829" t="s">
        <v>563</v>
      </c>
      <c r="AV37" s="829"/>
      <c r="AW37" s="829"/>
      <c r="AX37" s="829"/>
      <c r="AY37" s="829"/>
      <c r="AZ37" s="829" t="s">
        <v>563</v>
      </c>
      <c r="BA37" s="829"/>
      <c r="BB37" s="829"/>
      <c r="BC37" s="829"/>
      <c r="BD37" s="829"/>
      <c r="BE37" s="830" t="s">
        <v>396</v>
      </c>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401</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501</v>
      </c>
      <c r="AG63" s="843"/>
      <c r="AH63" s="843"/>
      <c r="AI63" s="843"/>
      <c r="AJ63" s="844"/>
      <c r="AK63" s="845"/>
      <c r="AL63" s="840"/>
      <c r="AM63" s="840"/>
      <c r="AN63" s="840"/>
      <c r="AO63" s="840"/>
      <c r="AP63" s="843">
        <v>19394</v>
      </c>
      <c r="AQ63" s="843"/>
      <c r="AR63" s="843"/>
      <c r="AS63" s="843"/>
      <c r="AT63" s="843"/>
      <c r="AU63" s="843">
        <v>14371</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550</v>
      </c>
      <c r="C68" s="869"/>
      <c r="D68" s="869"/>
      <c r="E68" s="869"/>
      <c r="F68" s="869"/>
      <c r="G68" s="869"/>
      <c r="H68" s="869"/>
      <c r="I68" s="869"/>
      <c r="J68" s="869"/>
      <c r="K68" s="869"/>
      <c r="L68" s="869"/>
      <c r="M68" s="869"/>
      <c r="N68" s="869"/>
      <c r="O68" s="869"/>
      <c r="P68" s="870"/>
      <c r="Q68" s="871">
        <v>11414</v>
      </c>
      <c r="R68" s="865"/>
      <c r="S68" s="865"/>
      <c r="T68" s="865"/>
      <c r="U68" s="865"/>
      <c r="V68" s="865">
        <v>7873</v>
      </c>
      <c r="W68" s="865"/>
      <c r="X68" s="865"/>
      <c r="Y68" s="865"/>
      <c r="Z68" s="865"/>
      <c r="AA68" s="865">
        <v>3541</v>
      </c>
      <c r="AB68" s="865"/>
      <c r="AC68" s="865"/>
      <c r="AD68" s="865"/>
      <c r="AE68" s="865"/>
      <c r="AF68" s="865">
        <v>3541</v>
      </c>
      <c r="AG68" s="865"/>
      <c r="AH68" s="865"/>
      <c r="AI68" s="865"/>
      <c r="AJ68" s="865"/>
      <c r="AK68" s="865">
        <v>0</v>
      </c>
      <c r="AL68" s="865"/>
      <c r="AM68" s="865"/>
      <c r="AN68" s="865"/>
      <c r="AO68" s="865"/>
      <c r="AP68" s="865" t="s">
        <v>563</v>
      </c>
      <c r="AQ68" s="865"/>
      <c r="AR68" s="865"/>
      <c r="AS68" s="865"/>
      <c r="AT68" s="865"/>
      <c r="AU68" s="865" t="s">
        <v>563</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551</v>
      </c>
      <c r="C69" s="873"/>
      <c r="D69" s="873"/>
      <c r="E69" s="873"/>
      <c r="F69" s="873"/>
      <c r="G69" s="873"/>
      <c r="H69" s="873"/>
      <c r="I69" s="873"/>
      <c r="J69" s="873"/>
      <c r="K69" s="873"/>
      <c r="L69" s="873"/>
      <c r="M69" s="873"/>
      <c r="N69" s="873"/>
      <c r="O69" s="873"/>
      <c r="P69" s="874"/>
      <c r="Q69" s="875">
        <v>12</v>
      </c>
      <c r="R69" s="829"/>
      <c r="S69" s="829"/>
      <c r="T69" s="829"/>
      <c r="U69" s="829"/>
      <c r="V69" s="829">
        <v>11</v>
      </c>
      <c r="W69" s="829"/>
      <c r="X69" s="829"/>
      <c r="Y69" s="829"/>
      <c r="Z69" s="829"/>
      <c r="AA69" s="829">
        <v>1</v>
      </c>
      <c r="AB69" s="829"/>
      <c r="AC69" s="829"/>
      <c r="AD69" s="829"/>
      <c r="AE69" s="829"/>
      <c r="AF69" s="829">
        <v>1</v>
      </c>
      <c r="AG69" s="829"/>
      <c r="AH69" s="829"/>
      <c r="AI69" s="829"/>
      <c r="AJ69" s="829"/>
      <c r="AK69" s="829">
        <v>0</v>
      </c>
      <c r="AL69" s="829"/>
      <c r="AM69" s="829"/>
      <c r="AN69" s="829"/>
      <c r="AO69" s="829"/>
      <c r="AP69" s="829" t="s">
        <v>563</v>
      </c>
      <c r="AQ69" s="829"/>
      <c r="AR69" s="829"/>
      <c r="AS69" s="829"/>
      <c r="AT69" s="829"/>
      <c r="AU69" s="829" t="s">
        <v>563</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552</v>
      </c>
      <c r="C70" s="873"/>
      <c r="D70" s="873"/>
      <c r="E70" s="873"/>
      <c r="F70" s="873"/>
      <c r="G70" s="873"/>
      <c r="H70" s="873"/>
      <c r="I70" s="873"/>
      <c r="J70" s="873"/>
      <c r="K70" s="873"/>
      <c r="L70" s="873"/>
      <c r="M70" s="873"/>
      <c r="N70" s="873"/>
      <c r="O70" s="873"/>
      <c r="P70" s="874"/>
      <c r="Q70" s="875">
        <v>684</v>
      </c>
      <c r="R70" s="829"/>
      <c r="S70" s="829"/>
      <c r="T70" s="829"/>
      <c r="U70" s="829"/>
      <c r="V70" s="829">
        <v>181</v>
      </c>
      <c r="W70" s="829"/>
      <c r="X70" s="829"/>
      <c r="Y70" s="829"/>
      <c r="Z70" s="829"/>
      <c r="AA70" s="829">
        <v>503</v>
      </c>
      <c r="AB70" s="829"/>
      <c r="AC70" s="829"/>
      <c r="AD70" s="829"/>
      <c r="AE70" s="829"/>
      <c r="AF70" s="829">
        <v>503</v>
      </c>
      <c r="AG70" s="829"/>
      <c r="AH70" s="829"/>
      <c r="AI70" s="829"/>
      <c r="AJ70" s="829"/>
      <c r="AK70" s="829">
        <v>0</v>
      </c>
      <c r="AL70" s="829"/>
      <c r="AM70" s="829"/>
      <c r="AN70" s="829"/>
      <c r="AO70" s="829"/>
      <c r="AP70" s="829" t="s">
        <v>563</v>
      </c>
      <c r="AQ70" s="829"/>
      <c r="AR70" s="829"/>
      <c r="AS70" s="829"/>
      <c r="AT70" s="829"/>
      <c r="AU70" s="829" t="s">
        <v>563</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553</v>
      </c>
      <c r="C71" s="873"/>
      <c r="D71" s="873"/>
      <c r="E71" s="873"/>
      <c r="F71" s="873"/>
      <c r="G71" s="873"/>
      <c r="H71" s="873"/>
      <c r="I71" s="873"/>
      <c r="J71" s="873"/>
      <c r="K71" s="873"/>
      <c r="L71" s="873"/>
      <c r="M71" s="873"/>
      <c r="N71" s="873"/>
      <c r="O71" s="873"/>
      <c r="P71" s="874"/>
      <c r="Q71" s="875">
        <v>871279</v>
      </c>
      <c r="R71" s="829"/>
      <c r="S71" s="829"/>
      <c r="T71" s="829"/>
      <c r="U71" s="829"/>
      <c r="V71" s="829">
        <v>850651</v>
      </c>
      <c r="W71" s="829"/>
      <c r="X71" s="829"/>
      <c r="Y71" s="829"/>
      <c r="Z71" s="829"/>
      <c r="AA71" s="829">
        <v>20628</v>
      </c>
      <c r="AB71" s="829"/>
      <c r="AC71" s="829"/>
      <c r="AD71" s="829"/>
      <c r="AE71" s="829"/>
      <c r="AF71" s="829">
        <v>20628</v>
      </c>
      <c r="AG71" s="829"/>
      <c r="AH71" s="829"/>
      <c r="AI71" s="829"/>
      <c r="AJ71" s="829"/>
      <c r="AK71" s="829">
        <v>10502</v>
      </c>
      <c r="AL71" s="829"/>
      <c r="AM71" s="829"/>
      <c r="AN71" s="829"/>
      <c r="AO71" s="829"/>
      <c r="AP71" s="829" t="s">
        <v>563</v>
      </c>
      <c r="AQ71" s="829"/>
      <c r="AR71" s="829"/>
      <c r="AS71" s="829"/>
      <c r="AT71" s="829"/>
      <c r="AU71" s="829" t="s">
        <v>563</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554</v>
      </c>
      <c r="C72" s="873"/>
      <c r="D72" s="873"/>
      <c r="E72" s="873"/>
      <c r="F72" s="873"/>
      <c r="G72" s="873"/>
      <c r="H72" s="873"/>
      <c r="I72" s="873"/>
      <c r="J72" s="873"/>
      <c r="K72" s="873"/>
      <c r="L72" s="873"/>
      <c r="M72" s="873"/>
      <c r="N72" s="873"/>
      <c r="O72" s="873"/>
      <c r="P72" s="874"/>
      <c r="Q72" s="875">
        <v>391</v>
      </c>
      <c r="R72" s="829"/>
      <c r="S72" s="829"/>
      <c r="T72" s="829"/>
      <c r="U72" s="829"/>
      <c r="V72" s="829">
        <v>361</v>
      </c>
      <c r="W72" s="829"/>
      <c r="X72" s="829"/>
      <c r="Y72" s="829"/>
      <c r="Z72" s="829"/>
      <c r="AA72" s="829">
        <v>30</v>
      </c>
      <c r="AB72" s="829"/>
      <c r="AC72" s="829"/>
      <c r="AD72" s="829"/>
      <c r="AE72" s="829"/>
      <c r="AF72" s="829">
        <v>30</v>
      </c>
      <c r="AG72" s="829"/>
      <c r="AH72" s="829"/>
      <c r="AI72" s="829"/>
      <c r="AJ72" s="829"/>
      <c r="AK72" s="829" t="s">
        <v>564</v>
      </c>
      <c r="AL72" s="829"/>
      <c r="AM72" s="829"/>
      <c r="AN72" s="829"/>
      <c r="AO72" s="829"/>
      <c r="AP72" s="829">
        <v>98</v>
      </c>
      <c r="AQ72" s="829"/>
      <c r="AR72" s="829"/>
      <c r="AS72" s="829"/>
      <c r="AT72" s="829"/>
      <c r="AU72" s="829">
        <v>33</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555</v>
      </c>
      <c r="C73" s="873"/>
      <c r="D73" s="873"/>
      <c r="E73" s="873"/>
      <c r="F73" s="873"/>
      <c r="G73" s="873"/>
      <c r="H73" s="873"/>
      <c r="I73" s="873"/>
      <c r="J73" s="873"/>
      <c r="K73" s="873"/>
      <c r="L73" s="873"/>
      <c r="M73" s="873"/>
      <c r="N73" s="873"/>
      <c r="O73" s="873"/>
      <c r="P73" s="874"/>
      <c r="Q73" s="875">
        <v>2</v>
      </c>
      <c r="R73" s="829"/>
      <c r="S73" s="829"/>
      <c r="T73" s="829"/>
      <c r="U73" s="829"/>
      <c r="V73" s="829">
        <v>2</v>
      </c>
      <c r="W73" s="829"/>
      <c r="X73" s="829"/>
      <c r="Y73" s="829"/>
      <c r="Z73" s="829"/>
      <c r="AA73" s="829" t="s">
        <v>564</v>
      </c>
      <c r="AB73" s="829"/>
      <c r="AC73" s="829"/>
      <c r="AD73" s="829"/>
      <c r="AE73" s="829"/>
      <c r="AF73" s="829" t="s">
        <v>564</v>
      </c>
      <c r="AG73" s="829"/>
      <c r="AH73" s="829"/>
      <c r="AI73" s="829"/>
      <c r="AJ73" s="829"/>
      <c r="AK73" s="829" t="s">
        <v>564</v>
      </c>
      <c r="AL73" s="829"/>
      <c r="AM73" s="829"/>
      <c r="AN73" s="829"/>
      <c r="AO73" s="829"/>
      <c r="AP73" s="829" t="s">
        <v>564</v>
      </c>
      <c r="AQ73" s="829"/>
      <c r="AR73" s="829"/>
      <c r="AS73" s="829"/>
      <c r="AT73" s="829"/>
      <c r="AU73" s="829" t="s">
        <v>564</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556</v>
      </c>
      <c r="C74" s="873"/>
      <c r="D74" s="873"/>
      <c r="E74" s="873"/>
      <c r="F74" s="873"/>
      <c r="G74" s="873"/>
      <c r="H74" s="873"/>
      <c r="I74" s="873"/>
      <c r="J74" s="873"/>
      <c r="K74" s="873"/>
      <c r="L74" s="873"/>
      <c r="M74" s="873"/>
      <c r="N74" s="873"/>
      <c r="O74" s="873"/>
      <c r="P74" s="874"/>
      <c r="Q74" s="875">
        <v>1</v>
      </c>
      <c r="R74" s="829"/>
      <c r="S74" s="829"/>
      <c r="T74" s="829"/>
      <c r="U74" s="829"/>
      <c r="V74" s="829">
        <v>1</v>
      </c>
      <c r="W74" s="829"/>
      <c r="X74" s="829"/>
      <c r="Y74" s="829"/>
      <c r="Z74" s="829"/>
      <c r="AA74" s="829">
        <v>0</v>
      </c>
      <c r="AB74" s="829"/>
      <c r="AC74" s="829"/>
      <c r="AD74" s="829"/>
      <c r="AE74" s="829"/>
      <c r="AF74" s="829">
        <v>0</v>
      </c>
      <c r="AG74" s="829"/>
      <c r="AH74" s="829"/>
      <c r="AI74" s="829"/>
      <c r="AJ74" s="829"/>
      <c r="AK74" s="829" t="s">
        <v>564</v>
      </c>
      <c r="AL74" s="829"/>
      <c r="AM74" s="829"/>
      <c r="AN74" s="829"/>
      <c r="AO74" s="829"/>
      <c r="AP74" s="829" t="s">
        <v>564</v>
      </c>
      <c r="AQ74" s="829"/>
      <c r="AR74" s="829"/>
      <c r="AS74" s="829"/>
      <c r="AT74" s="829"/>
      <c r="AU74" s="829" t="s">
        <v>564</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557</v>
      </c>
      <c r="C75" s="873"/>
      <c r="D75" s="873"/>
      <c r="E75" s="873"/>
      <c r="F75" s="873"/>
      <c r="G75" s="873"/>
      <c r="H75" s="873"/>
      <c r="I75" s="873"/>
      <c r="J75" s="873"/>
      <c r="K75" s="873"/>
      <c r="L75" s="873"/>
      <c r="M75" s="873"/>
      <c r="N75" s="873"/>
      <c r="O75" s="873"/>
      <c r="P75" s="874"/>
      <c r="Q75" s="876">
        <v>79</v>
      </c>
      <c r="R75" s="877"/>
      <c r="S75" s="877"/>
      <c r="T75" s="877"/>
      <c r="U75" s="832"/>
      <c r="V75" s="878">
        <v>73</v>
      </c>
      <c r="W75" s="877"/>
      <c r="X75" s="877"/>
      <c r="Y75" s="877"/>
      <c r="Z75" s="832"/>
      <c r="AA75" s="878">
        <v>6</v>
      </c>
      <c r="AB75" s="877"/>
      <c r="AC75" s="877"/>
      <c r="AD75" s="877"/>
      <c r="AE75" s="832"/>
      <c r="AF75" s="878">
        <v>6</v>
      </c>
      <c r="AG75" s="877"/>
      <c r="AH75" s="877"/>
      <c r="AI75" s="877"/>
      <c r="AJ75" s="832"/>
      <c r="AK75" s="829" t="s">
        <v>564</v>
      </c>
      <c r="AL75" s="829"/>
      <c r="AM75" s="829"/>
      <c r="AN75" s="829"/>
      <c r="AO75" s="829"/>
      <c r="AP75" s="829">
        <v>5</v>
      </c>
      <c r="AQ75" s="829"/>
      <c r="AR75" s="829"/>
      <c r="AS75" s="829"/>
      <c r="AT75" s="829"/>
      <c r="AU75" s="829">
        <v>2</v>
      </c>
      <c r="AV75" s="829"/>
      <c r="AW75" s="829"/>
      <c r="AX75" s="829"/>
      <c r="AY75" s="829"/>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558</v>
      </c>
      <c r="C76" s="873"/>
      <c r="D76" s="873"/>
      <c r="E76" s="873"/>
      <c r="F76" s="873"/>
      <c r="G76" s="873"/>
      <c r="H76" s="873"/>
      <c r="I76" s="873"/>
      <c r="J76" s="873"/>
      <c r="K76" s="873"/>
      <c r="L76" s="873"/>
      <c r="M76" s="873"/>
      <c r="N76" s="873"/>
      <c r="O76" s="873"/>
      <c r="P76" s="874"/>
      <c r="Q76" s="876">
        <v>2382</v>
      </c>
      <c r="R76" s="877"/>
      <c r="S76" s="877"/>
      <c r="T76" s="877"/>
      <c r="U76" s="832"/>
      <c r="V76" s="878">
        <v>2338</v>
      </c>
      <c r="W76" s="877"/>
      <c r="X76" s="877"/>
      <c r="Y76" s="877"/>
      <c r="Z76" s="832"/>
      <c r="AA76" s="829">
        <v>44</v>
      </c>
      <c r="AB76" s="829"/>
      <c r="AC76" s="829"/>
      <c r="AD76" s="829"/>
      <c r="AE76" s="829"/>
      <c r="AF76" s="829">
        <v>44</v>
      </c>
      <c r="AG76" s="829"/>
      <c r="AH76" s="829"/>
      <c r="AI76" s="829"/>
      <c r="AJ76" s="829"/>
      <c r="AK76" s="829" t="s">
        <v>564</v>
      </c>
      <c r="AL76" s="829"/>
      <c r="AM76" s="829"/>
      <c r="AN76" s="829"/>
      <c r="AO76" s="829"/>
      <c r="AP76" s="878">
        <v>1164</v>
      </c>
      <c r="AQ76" s="877"/>
      <c r="AR76" s="877"/>
      <c r="AS76" s="877"/>
      <c r="AT76" s="832"/>
      <c r="AU76" s="878">
        <v>385</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t="s">
        <v>559</v>
      </c>
      <c r="C77" s="873"/>
      <c r="D77" s="873"/>
      <c r="E77" s="873"/>
      <c r="F77" s="873"/>
      <c r="G77" s="873"/>
      <c r="H77" s="873"/>
      <c r="I77" s="873"/>
      <c r="J77" s="873"/>
      <c r="K77" s="873"/>
      <c r="L77" s="873"/>
      <c r="M77" s="873"/>
      <c r="N77" s="873"/>
      <c r="O77" s="873"/>
      <c r="P77" s="874"/>
      <c r="Q77" s="876">
        <v>6186</v>
      </c>
      <c r="R77" s="877"/>
      <c r="S77" s="877"/>
      <c r="T77" s="877"/>
      <c r="U77" s="832"/>
      <c r="V77" s="878">
        <v>5892</v>
      </c>
      <c r="W77" s="877"/>
      <c r="X77" s="877"/>
      <c r="Y77" s="877"/>
      <c r="Z77" s="832"/>
      <c r="AA77" s="878">
        <v>294</v>
      </c>
      <c r="AB77" s="877"/>
      <c r="AC77" s="877"/>
      <c r="AD77" s="877"/>
      <c r="AE77" s="832"/>
      <c r="AF77" s="878">
        <v>7075</v>
      </c>
      <c r="AG77" s="877"/>
      <c r="AH77" s="877"/>
      <c r="AI77" s="877"/>
      <c r="AJ77" s="832"/>
      <c r="AK77" s="829" t="s">
        <v>564</v>
      </c>
      <c r="AL77" s="829"/>
      <c r="AM77" s="829"/>
      <c r="AN77" s="829"/>
      <c r="AO77" s="829"/>
      <c r="AP77" s="878">
        <v>11090</v>
      </c>
      <c r="AQ77" s="877"/>
      <c r="AR77" s="877"/>
      <c r="AS77" s="877"/>
      <c r="AT77" s="832"/>
      <c r="AU77" s="878">
        <v>6157</v>
      </c>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376</v>
      </c>
      <c r="B88" s="789" t="s">
        <v>405</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31828</v>
      </c>
      <c r="AG88" s="843"/>
      <c r="AH88" s="843"/>
      <c r="AI88" s="843"/>
      <c r="AJ88" s="843"/>
      <c r="AK88" s="840"/>
      <c r="AL88" s="840"/>
      <c r="AM88" s="840"/>
      <c r="AN88" s="840"/>
      <c r="AO88" s="840"/>
      <c r="AP88" s="843">
        <v>12358</v>
      </c>
      <c r="AQ88" s="843"/>
      <c r="AR88" s="843"/>
      <c r="AS88" s="843"/>
      <c r="AT88" s="843"/>
      <c r="AU88" s="843">
        <v>6577</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406</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226</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407</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408</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411</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412</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414</v>
      </c>
      <c r="AB109" s="892"/>
      <c r="AC109" s="892"/>
      <c r="AD109" s="892"/>
      <c r="AE109" s="893"/>
      <c r="AF109" s="891" t="s">
        <v>415</v>
      </c>
      <c r="AG109" s="892"/>
      <c r="AH109" s="892"/>
      <c r="AI109" s="892"/>
      <c r="AJ109" s="893"/>
      <c r="AK109" s="891" t="s">
        <v>294</v>
      </c>
      <c r="AL109" s="892"/>
      <c r="AM109" s="892"/>
      <c r="AN109" s="892"/>
      <c r="AO109" s="893"/>
      <c r="AP109" s="891" t="s">
        <v>416</v>
      </c>
      <c r="AQ109" s="892"/>
      <c r="AR109" s="892"/>
      <c r="AS109" s="892"/>
      <c r="AT109" s="894"/>
      <c r="AU109" s="911" t="s">
        <v>413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414</v>
      </c>
      <c r="BR109" s="892"/>
      <c r="BS109" s="892"/>
      <c r="BT109" s="892"/>
      <c r="BU109" s="893"/>
      <c r="BV109" s="891" t="s">
        <v>415</v>
      </c>
      <c r="BW109" s="892"/>
      <c r="BX109" s="892"/>
      <c r="BY109" s="892"/>
      <c r="BZ109" s="893"/>
      <c r="CA109" s="891" t="s">
        <v>294</v>
      </c>
      <c r="CB109" s="892"/>
      <c r="CC109" s="892"/>
      <c r="CD109" s="892"/>
      <c r="CE109" s="893"/>
      <c r="CF109" s="912" t="s">
        <v>416</v>
      </c>
      <c r="CG109" s="912"/>
      <c r="CH109" s="912"/>
      <c r="CI109" s="912"/>
      <c r="CJ109" s="912"/>
      <c r="CK109" s="891" t="s">
        <v>417</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414</v>
      </c>
      <c r="DH109" s="892"/>
      <c r="DI109" s="892"/>
      <c r="DJ109" s="892"/>
      <c r="DK109" s="893"/>
      <c r="DL109" s="891" t="s">
        <v>415</v>
      </c>
      <c r="DM109" s="892"/>
      <c r="DN109" s="892"/>
      <c r="DO109" s="892"/>
      <c r="DP109" s="893"/>
      <c r="DQ109" s="891" t="s">
        <v>294</v>
      </c>
      <c r="DR109" s="892"/>
      <c r="DS109" s="892"/>
      <c r="DT109" s="892"/>
      <c r="DU109" s="893"/>
      <c r="DV109" s="891" t="s">
        <v>416</v>
      </c>
      <c r="DW109" s="892"/>
      <c r="DX109" s="892"/>
      <c r="DY109" s="892"/>
      <c r="DZ109" s="894"/>
    </row>
    <row r="110" spans="1:131" s="230" customFormat="1" ht="26.25" customHeight="1" x14ac:dyDescent="0.15">
      <c r="A110" s="895" t="s">
        <v>418</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4185052</v>
      </c>
      <c r="AB110" s="899"/>
      <c r="AC110" s="899"/>
      <c r="AD110" s="899"/>
      <c r="AE110" s="900"/>
      <c r="AF110" s="901">
        <v>4082169</v>
      </c>
      <c r="AG110" s="899"/>
      <c r="AH110" s="899"/>
      <c r="AI110" s="899"/>
      <c r="AJ110" s="900"/>
      <c r="AK110" s="901">
        <v>3841313</v>
      </c>
      <c r="AL110" s="899"/>
      <c r="AM110" s="899"/>
      <c r="AN110" s="899"/>
      <c r="AO110" s="900"/>
      <c r="AP110" s="902">
        <v>29.9</v>
      </c>
      <c r="AQ110" s="903"/>
      <c r="AR110" s="903"/>
      <c r="AS110" s="903"/>
      <c r="AT110" s="904"/>
      <c r="AU110" s="905" t="s">
        <v>69</v>
      </c>
      <c r="AV110" s="906"/>
      <c r="AW110" s="906"/>
      <c r="AX110" s="906"/>
      <c r="AY110" s="906"/>
      <c r="AZ110" s="928" t="s">
        <v>419</v>
      </c>
      <c r="BA110" s="896"/>
      <c r="BB110" s="896"/>
      <c r="BC110" s="896"/>
      <c r="BD110" s="896"/>
      <c r="BE110" s="896"/>
      <c r="BF110" s="896"/>
      <c r="BG110" s="896"/>
      <c r="BH110" s="896"/>
      <c r="BI110" s="896"/>
      <c r="BJ110" s="896"/>
      <c r="BK110" s="896"/>
      <c r="BL110" s="896"/>
      <c r="BM110" s="896"/>
      <c r="BN110" s="896"/>
      <c r="BO110" s="896"/>
      <c r="BP110" s="897"/>
      <c r="BQ110" s="929">
        <v>37531157</v>
      </c>
      <c r="BR110" s="930"/>
      <c r="BS110" s="930"/>
      <c r="BT110" s="930"/>
      <c r="BU110" s="930"/>
      <c r="BV110" s="930">
        <v>34538337</v>
      </c>
      <c r="BW110" s="930"/>
      <c r="BX110" s="930"/>
      <c r="BY110" s="930"/>
      <c r="BZ110" s="930"/>
      <c r="CA110" s="930">
        <v>35290581</v>
      </c>
      <c r="CB110" s="930"/>
      <c r="CC110" s="930"/>
      <c r="CD110" s="930"/>
      <c r="CE110" s="930"/>
      <c r="CF110" s="943">
        <v>274.5</v>
      </c>
      <c r="CG110" s="944"/>
      <c r="CH110" s="944"/>
      <c r="CI110" s="944"/>
      <c r="CJ110" s="944"/>
      <c r="CK110" s="945" t="s">
        <v>420</v>
      </c>
      <c r="CL110" s="946"/>
      <c r="CM110" s="928" t="s">
        <v>421</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422</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423</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424</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425</v>
      </c>
      <c r="B112" s="952"/>
      <c r="C112" s="922" t="s">
        <v>426</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427</v>
      </c>
      <c r="BA112" s="922"/>
      <c r="BB112" s="922"/>
      <c r="BC112" s="922"/>
      <c r="BD112" s="922"/>
      <c r="BE112" s="922"/>
      <c r="BF112" s="922"/>
      <c r="BG112" s="922"/>
      <c r="BH112" s="922"/>
      <c r="BI112" s="922"/>
      <c r="BJ112" s="922"/>
      <c r="BK112" s="922"/>
      <c r="BL112" s="922"/>
      <c r="BM112" s="922"/>
      <c r="BN112" s="922"/>
      <c r="BO112" s="922"/>
      <c r="BP112" s="923"/>
      <c r="BQ112" s="924">
        <v>16630948</v>
      </c>
      <c r="BR112" s="925"/>
      <c r="BS112" s="925"/>
      <c r="BT112" s="925"/>
      <c r="BU112" s="925"/>
      <c r="BV112" s="925">
        <v>15421177</v>
      </c>
      <c r="BW112" s="925"/>
      <c r="BX112" s="925"/>
      <c r="BY112" s="925"/>
      <c r="BZ112" s="925"/>
      <c r="CA112" s="925">
        <v>14371187</v>
      </c>
      <c r="CB112" s="925"/>
      <c r="CC112" s="925"/>
      <c r="CD112" s="925"/>
      <c r="CE112" s="925"/>
      <c r="CF112" s="919">
        <v>111.8</v>
      </c>
      <c r="CG112" s="920"/>
      <c r="CH112" s="920"/>
      <c r="CI112" s="920"/>
      <c r="CJ112" s="920"/>
      <c r="CK112" s="947"/>
      <c r="CL112" s="948"/>
      <c r="CM112" s="921" t="s">
        <v>428</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1091142</v>
      </c>
      <c r="AB113" s="937"/>
      <c r="AC113" s="937"/>
      <c r="AD113" s="937"/>
      <c r="AE113" s="938"/>
      <c r="AF113" s="939">
        <v>1056059</v>
      </c>
      <c r="AG113" s="937"/>
      <c r="AH113" s="937"/>
      <c r="AI113" s="937"/>
      <c r="AJ113" s="938"/>
      <c r="AK113" s="939">
        <v>1033874</v>
      </c>
      <c r="AL113" s="937"/>
      <c r="AM113" s="937"/>
      <c r="AN113" s="937"/>
      <c r="AO113" s="938"/>
      <c r="AP113" s="940">
        <v>8</v>
      </c>
      <c r="AQ113" s="941"/>
      <c r="AR113" s="941"/>
      <c r="AS113" s="941"/>
      <c r="AT113" s="942"/>
      <c r="AU113" s="907"/>
      <c r="AV113" s="908"/>
      <c r="AW113" s="908"/>
      <c r="AX113" s="908"/>
      <c r="AY113" s="908"/>
      <c r="AZ113" s="921" t="s">
        <v>430</v>
      </c>
      <c r="BA113" s="922"/>
      <c r="BB113" s="922"/>
      <c r="BC113" s="922"/>
      <c r="BD113" s="922"/>
      <c r="BE113" s="922"/>
      <c r="BF113" s="922"/>
      <c r="BG113" s="922"/>
      <c r="BH113" s="922"/>
      <c r="BI113" s="922"/>
      <c r="BJ113" s="922"/>
      <c r="BK113" s="922"/>
      <c r="BL113" s="922"/>
      <c r="BM113" s="922"/>
      <c r="BN113" s="922"/>
      <c r="BO113" s="922"/>
      <c r="BP113" s="923"/>
      <c r="BQ113" s="924">
        <v>7739895</v>
      </c>
      <c r="BR113" s="925"/>
      <c r="BS113" s="925"/>
      <c r="BT113" s="925"/>
      <c r="BU113" s="925"/>
      <c r="BV113" s="925">
        <v>7123830</v>
      </c>
      <c r="BW113" s="925"/>
      <c r="BX113" s="925"/>
      <c r="BY113" s="925"/>
      <c r="BZ113" s="925"/>
      <c r="CA113" s="925">
        <v>6577090</v>
      </c>
      <c r="CB113" s="925"/>
      <c r="CC113" s="925"/>
      <c r="CD113" s="925"/>
      <c r="CE113" s="925"/>
      <c r="CF113" s="919">
        <v>51.2</v>
      </c>
      <c r="CG113" s="920"/>
      <c r="CH113" s="920"/>
      <c r="CI113" s="920"/>
      <c r="CJ113" s="920"/>
      <c r="CK113" s="947"/>
      <c r="CL113" s="948"/>
      <c r="CM113" s="921" t="s">
        <v>431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828003</v>
      </c>
      <c r="AB114" s="958"/>
      <c r="AC114" s="958"/>
      <c r="AD114" s="958"/>
      <c r="AE114" s="959"/>
      <c r="AF114" s="960">
        <v>774002</v>
      </c>
      <c r="AG114" s="958"/>
      <c r="AH114" s="958"/>
      <c r="AI114" s="958"/>
      <c r="AJ114" s="959"/>
      <c r="AK114" s="960">
        <v>743493</v>
      </c>
      <c r="AL114" s="958"/>
      <c r="AM114" s="958"/>
      <c r="AN114" s="958"/>
      <c r="AO114" s="959"/>
      <c r="AP114" s="961">
        <v>5.8</v>
      </c>
      <c r="AQ114" s="962"/>
      <c r="AR114" s="962"/>
      <c r="AS114" s="962"/>
      <c r="AT114" s="963"/>
      <c r="AU114" s="907"/>
      <c r="AV114" s="908"/>
      <c r="AW114" s="908"/>
      <c r="AX114" s="908"/>
      <c r="AY114" s="908"/>
      <c r="AZ114" s="921" t="s">
        <v>433</v>
      </c>
      <c r="BA114" s="922"/>
      <c r="BB114" s="922"/>
      <c r="BC114" s="922"/>
      <c r="BD114" s="922"/>
      <c r="BE114" s="922"/>
      <c r="BF114" s="922"/>
      <c r="BG114" s="922"/>
      <c r="BH114" s="922"/>
      <c r="BI114" s="922"/>
      <c r="BJ114" s="922"/>
      <c r="BK114" s="922"/>
      <c r="BL114" s="922"/>
      <c r="BM114" s="922"/>
      <c r="BN114" s="922"/>
      <c r="BO114" s="922"/>
      <c r="BP114" s="923"/>
      <c r="BQ114" s="924">
        <v>4300670</v>
      </c>
      <c r="BR114" s="925"/>
      <c r="BS114" s="925"/>
      <c r="BT114" s="925"/>
      <c r="BU114" s="925"/>
      <c r="BV114" s="925">
        <v>4143839</v>
      </c>
      <c r="BW114" s="925"/>
      <c r="BX114" s="925"/>
      <c r="BY114" s="925"/>
      <c r="BZ114" s="925"/>
      <c r="CA114" s="925">
        <v>3952458</v>
      </c>
      <c r="CB114" s="925"/>
      <c r="CC114" s="925"/>
      <c r="CD114" s="925"/>
      <c r="CE114" s="925"/>
      <c r="CF114" s="919">
        <v>30.7</v>
      </c>
      <c r="CG114" s="920"/>
      <c r="CH114" s="920"/>
      <c r="CI114" s="920"/>
      <c r="CJ114" s="920"/>
      <c r="CK114" s="947"/>
      <c r="CL114" s="948"/>
      <c r="CM114" s="921" t="s">
        <v>434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435</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436</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437</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829</v>
      </c>
      <c r="AB116" s="958"/>
      <c r="AC116" s="958"/>
      <c r="AD116" s="958"/>
      <c r="AE116" s="959"/>
      <c r="AF116" s="960">
        <v>223</v>
      </c>
      <c r="AG116" s="958"/>
      <c r="AH116" s="958"/>
      <c r="AI116" s="958"/>
      <c r="AJ116" s="959"/>
      <c r="AK116" s="960">
        <v>605</v>
      </c>
      <c r="AL116" s="958"/>
      <c r="AM116" s="958"/>
      <c r="AN116" s="958"/>
      <c r="AO116" s="959"/>
      <c r="AP116" s="961">
        <v>0</v>
      </c>
      <c r="AQ116" s="962"/>
      <c r="AR116" s="962"/>
      <c r="AS116" s="962"/>
      <c r="AT116" s="963"/>
      <c r="AU116" s="907"/>
      <c r="AV116" s="908"/>
      <c r="AW116" s="908"/>
      <c r="AX116" s="908"/>
      <c r="AY116" s="908"/>
      <c r="AZ116" s="966" t="s">
        <v>439</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440</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441</v>
      </c>
      <c r="Z117" s="893"/>
      <c r="AA117" s="977">
        <v>6105026</v>
      </c>
      <c r="AB117" s="978"/>
      <c r="AC117" s="978"/>
      <c r="AD117" s="978"/>
      <c r="AE117" s="979"/>
      <c r="AF117" s="980">
        <v>5912453</v>
      </c>
      <c r="AG117" s="978"/>
      <c r="AH117" s="978"/>
      <c r="AI117" s="978"/>
      <c r="AJ117" s="979"/>
      <c r="AK117" s="980">
        <v>5619285</v>
      </c>
      <c r="AL117" s="978"/>
      <c r="AM117" s="978"/>
      <c r="AN117" s="978"/>
      <c r="AO117" s="979"/>
      <c r="AP117" s="981"/>
      <c r="AQ117" s="982"/>
      <c r="AR117" s="982"/>
      <c r="AS117" s="982"/>
      <c r="AT117" s="983"/>
      <c r="AU117" s="907"/>
      <c r="AV117" s="908"/>
      <c r="AW117" s="908"/>
      <c r="AX117" s="908"/>
      <c r="AY117" s="908"/>
      <c r="AZ117" s="973" t="s">
        <v>442</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443</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417</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414</v>
      </c>
      <c r="AB118" s="892"/>
      <c r="AC118" s="892"/>
      <c r="AD118" s="892"/>
      <c r="AE118" s="893"/>
      <c r="AF118" s="891" t="s">
        <v>415</v>
      </c>
      <c r="AG118" s="892"/>
      <c r="AH118" s="892"/>
      <c r="AI118" s="892"/>
      <c r="AJ118" s="893"/>
      <c r="AK118" s="891" t="s">
        <v>294</v>
      </c>
      <c r="AL118" s="892"/>
      <c r="AM118" s="892"/>
      <c r="AN118" s="892"/>
      <c r="AO118" s="893"/>
      <c r="AP118" s="969" t="s">
        <v>416</v>
      </c>
      <c r="AQ118" s="970"/>
      <c r="AR118" s="970"/>
      <c r="AS118" s="970"/>
      <c r="AT118" s="971"/>
      <c r="AU118" s="907"/>
      <c r="AV118" s="908"/>
      <c r="AW118" s="908"/>
      <c r="AX118" s="908"/>
      <c r="AY118" s="908"/>
      <c r="AZ118" s="972" t="s">
        <v>444</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445</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420</v>
      </c>
      <c r="B119" s="946"/>
      <c r="C119" s="928" t="s">
        <v>421</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446</v>
      </c>
      <c r="BP119" s="1004"/>
      <c r="BQ119" s="998">
        <v>66202670</v>
      </c>
      <c r="BR119" s="999"/>
      <c r="BS119" s="999"/>
      <c r="BT119" s="999"/>
      <c r="BU119" s="999"/>
      <c r="BV119" s="999">
        <v>61227183</v>
      </c>
      <c r="BW119" s="999"/>
      <c r="BX119" s="999"/>
      <c r="BY119" s="999"/>
      <c r="BZ119" s="999"/>
      <c r="CA119" s="999">
        <v>60191316</v>
      </c>
      <c r="CB119" s="999"/>
      <c r="CC119" s="999"/>
      <c r="CD119" s="999"/>
      <c r="CE119" s="999"/>
      <c r="CF119" s="1000"/>
      <c r="CG119" s="1001"/>
      <c r="CH119" s="1001"/>
      <c r="CI119" s="1001"/>
      <c r="CJ119" s="1002"/>
      <c r="CK119" s="949"/>
      <c r="CL119" s="950"/>
      <c r="CM119" s="972" t="s">
        <v>447</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424</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448</v>
      </c>
      <c r="AV120" s="991"/>
      <c r="AW120" s="991"/>
      <c r="AX120" s="991"/>
      <c r="AY120" s="992"/>
      <c r="AZ120" s="928" t="s">
        <v>449</v>
      </c>
      <c r="BA120" s="896"/>
      <c r="BB120" s="896"/>
      <c r="BC120" s="896"/>
      <c r="BD120" s="896"/>
      <c r="BE120" s="896"/>
      <c r="BF120" s="896"/>
      <c r="BG120" s="896"/>
      <c r="BH120" s="896"/>
      <c r="BI120" s="896"/>
      <c r="BJ120" s="896"/>
      <c r="BK120" s="896"/>
      <c r="BL120" s="896"/>
      <c r="BM120" s="896"/>
      <c r="BN120" s="896"/>
      <c r="BO120" s="896"/>
      <c r="BP120" s="897"/>
      <c r="BQ120" s="929">
        <v>12792143</v>
      </c>
      <c r="BR120" s="930"/>
      <c r="BS120" s="930"/>
      <c r="BT120" s="930"/>
      <c r="BU120" s="930"/>
      <c r="BV120" s="930">
        <v>14753517</v>
      </c>
      <c r="BW120" s="930"/>
      <c r="BX120" s="930"/>
      <c r="BY120" s="930"/>
      <c r="BZ120" s="930"/>
      <c r="CA120" s="930">
        <v>15932285</v>
      </c>
      <c r="CB120" s="930"/>
      <c r="CC120" s="930"/>
      <c r="CD120" s="930"/>
      <c r="CE120" s="930"/>
      <c r="CF120" s="943">
        <v>123.9</v>
      </c>
      <c r="CG120" s="944"/>
      <c r="CH120" s="944"/>
      <c r="CI120" s="944"/>
      <c r="CJ120" s="944"/>
      <c r="CK120" s="1005" t="s">
        <v>450</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16630948</v>
      </c>
      <c r="DH120" s="930"/>
      <c r="DI120" s="930"/>
      <c r="DJ120" s="930"/>
      <c r="DK120" s="930"/>
      <c r="DL120" s="930">
        <v>15421177</v>
      </c>
      <c r="DM120" s="930"/>
      <c r="DN120" s="930"/>
      <c r="DO120" s="930"/>
      <c r="DP120" s="930"/>
      <c r="DQ120" s="930">
        <v>14371187</v>
      </c>
      <c r="DR120" s="930"/>
      <c r="DS120" s="930"/>
      <c r="DT120" s="930"/>
      <c r="DU120" s="930"/>
      <c r="DV120" s="931">
        <v>111.8</v>
      </c>
      <c r="DW120" s="931"/>
      <c r="DX120" s="931"/>
      <c r="DY120" s="931"/>
      <c r="DZ120" s="932"/>
    </row>
    <row r="121" spans="1:130" s="230" customFormat="1" ht="26.25" customHeight="1" x14ac:dyDescent="0.15">
      <c r="A121" s="1056"/>
      <c r="B121" s="948"/>
      <c r="C121" s="973" t="s">
        <v>451</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452</v>
      </c>
      <c r="BA121" s="922"/>
      <c r="BB121" s="922"/>
      <c r="BC121" s="922"/>
      <c r="BD121" s="922"/>
      <c r="BE121" s="922"/>
      <c r="BF121" s="922"/>
      <c r="BG121" s="922"/>
      <c r="BH121" s="922"/>
      <c r="BI121" s="922"/>
      <c r="BJ121" s="922"/>
      <c r="BK121" s="922"/>
      <c r="BL121" s="922"/>
      <c r="BM121" s="922"/>
      <c r="BN121" s="922"/>
      <c r="BO121" s="922"/>
      <c r="BP121" s="923"/>
      <c r="BQ121" s="924">
        <v>2254841</v>
      </c>
      <c r="BR121" s="925"/>
      <c r="BS121" s="925"/>
      <c r="BT121" s="925"/>
      <c r="BU121" s="925"/>
      <c r="BV121" s="925">
        <v>1166529</v>
      </c>
      <c r="BW121" s="925"/>
      <c r="BX121" s="925"/>
      <c r="BY121" s="925"/>
      <c r="BZ121" s="925"/>
      <c r="CA121" s="925">
        <v>1005162</v>
      </c>
      <c r="CB121" s="925"/>
      <c r="CC121" s="925"/>
      <c r="CD121" s="925"/>
      <c r="CE121" s="925"/>
      <c r="CF121" s="919">
        <v>7.8</v>
      </c>
      <c r="CG121" s="920"/>
      <c r="CH121" s="920"/>
      <c r="CI121" s="920"/>
      <c r="CJ121" s="920"/>
      <c r="CK121" s="1008"/>
      <c r="CL121" s="1009"/>
      <c r="CM121" s="1009"/>
      <c r="CN121" s="1009"/>
      <c r="CO121" s="1010"/>
      <c r="CP121" s="1018" t="s">
        <v>399</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t="s">
        <v>122</v>
      </c>
      <c r="DR121" s="925"/>
      <c r="DS121" s="925"/>
      <c r="DT121" s="925"/>
      <c r="DU121" s="925"/>
      <c r="DV121" s="926" t="s">
        <v>122</v>
      </c>
      <c r="DW121" s="926"/>
      <c r="DX121" s="926"/>
      <c r="DY121" s="926"/>
      <c r="DZ121" s="927"/>
    </row>
    <row r="122" spans="1:130" s="230" customFormat="1" ht="26.25" customHeight="1" x14ac:dyDescent="0.15">
      <c r="A122" s="1056"/>
      <c r="B122" s="948"/>
      <c r="C122" s="921" t="s">
        <v>434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453</v>
      </c>
      <c r="BA122" s="964"/>
      <c r="BB122" s="964"/>
      <c r="BC122" s="964"/>
      <c r="BD122" s="964"/>
      <c r="BE122" s="964"/>
      <c r="BF122" s="964"/>
      <c r="BG122" s="964"/>
      <c r="BH122" s="964"/>
      <c r="BI122" s="964"/>
      <c r="BJ122" s="964"/>
      <c r="BK122" s="964"/>
      <c r="BL122" s="964"/>
      <c r="BM122" s="964"/>
      <c r="BN122" s="964"/>
      <c r="BO122" s="964"/>
      <c r="BP122" s="965"/>
      <c r="BQ122" s="998">
        <v>37495654</v>
      </c>
      <c r="BR122" s="999"/>
      <c r="BS122" s="999"/>
      <c r="BT122" s="999"/>
      <c r="BU122" s="999"/>
      <c r="BV122" s="999">
        <v>35583371</v>
      </c>
      <c r="BW122" s="999"/>
      <c r="BX122" s="999"/>
      <c r="BY122" s="999"/>
      <c r="BZ122" s="999"/>
      <c r="CA122" s="999">
        <v>36095720</v>
      </c>
      <c r="CB122" s="999"/>
      <c r="CC122" s="999"/>
      <c r="CD122" s="999"/>
      <c r="CE122" s="999"/>
      <c r="CF122" s="1016">
        <v>280.8</v>
      </c>
      <c r="CG122" s="1017"/>
      <c r="CH122" s="1017"/>
      <c r="CI122" s="1017"/>
      <c r="CJ122" s="1017"/>
      <c r="CK122" s="1008"/>
      <c r="CL122" s="1009"/>
      <c r="CM122" s="1009"/>
      <c r="CN122" s="1009"/>
      <c r="CO122" s="1010"/>
      <c r="CP122" s="1018" t="s">
        <v>397</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30" customFormat="1" ht="26.25" customHeight="1" x14ac:dyDescent="0.15">
      <c r="A123" s="1056"/>
      <c r="B123" s="948"/>
      <c r="C123" s="921" t="s">
        <v>440</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454</v>
      </c>
      <c r="BP123" s="1004"/>
      <c r="BQ123" s="1062">
        <v>52542638</v>
      </c>
      <c r="BR123" s="1063"/>
      <c r="BS123" s="1063"/>
      <c r="BT123" s="1063"/>
      <c r="BU123" s="1063"/>
      <c r="BV123" s="1063">
        <v>51503417</v>
      </c>
      <c r="BW123" s="1063"/>
      <c r="BX123" s="1063"/>
      <c r="BY123" s="1063"/>
      <c r="BZ123" s="1063"/>
      <c r="CA123" s="1063">
        <v>53033167</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443</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455</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101.2</v>
      </c>
      <c r="BR124" s="1026"/>
      <c r="BS124" s="1026"/>
      <c r="BT124" s="1026"/>
      <c r="BU124" s="1026"/>
      <c r="BV124" s="1026">
        <v>74.5</v>
      </c>
      <c r="BW124" s="1026"/>
      <c r="BX124" s="1026"/>
      <c r="BY124" s="1026"/>
      <c r="BZ124" s="1026"/>
      <c r="CA124" s="1026">
        <v>55.6</v>
      </c>
      <c r="CB124" s="1026"/>
      <c r="CC124" s="1026"/>
      <c r="CD124" s="1026"/>
      <c r="CE124" s="1026"/>
      <c r="CF124" s="1027"/>
      <c r="CG124" s="1028"/>
      <c r="CH124" s="1028"/>
      <c r="CI124" s="1028"/>
      <c r="CJ124" s="1029"/>
      <c r="CK124" s="1011"/>
      <c r="CL124" s="1011"/>
      <c r="CM124" s="1011"/>
      <c r="CN124" s="1011"/>
      <c r="CO124" s="1012"/>
      <c r="CP124" s="1018" t="s">
        <v>456</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445</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457</v>
      </c>
      <c r="CL125" s="1006"/>
      <c r="CM125" s="1006"/>
      <c r="CN125" s="1006"/>
      <c r="CO125" s="1007"/>
      <c r="CP125" s="928" t="s">
        <v>458</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447</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459</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460</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461</v>
      </c>
      <c r="AY127" s="1031"/>
      <c r="AZ127" s="1031"/>
      <c r="BA127" s="1031"/>
      <c r="BB127" s="1031"/>
      <c r="BC127" s="1031"/>
      <c r="BD127" s="1031"/>
      <c r="BE127" s="1032"/>
      <c r="BF127" s="1033" t="s">
        <v>462</v>
      </c>
      <c r="BG127" s="1031"/>
      <c r="BH127" s="1031"/>
      <c r="BI127" s="1031"/>
      <c r="BJ127" s="1031"/>
      <c r="BK127" s="1031"/>
      <c r="BL127" s="1032"/>
      <c r="BM127" s="1033" t="s">
        <v>463</v>
      </c>
      <c r="BN127" s="1031"/>
      <c r="BO127" s="1031"/>
      <c r="BP127" s="1031"/>
      <c r="BQ127" s="1031"/>
      <c r="BR127" s="1031"/>
      <c r="BS127" s="1032"/>
      <c r="BT127" s="1033" t="s">
        <v>464</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465</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466</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467</v>
      </c>
      <c r="X128" s="1042"/>
      <c r="Y128" s="1042"/>
      <c r="Z128" s="1043"/>
      <c r="AA128" s="1044">
        <v>430149</v>
      </c>
      <c r="AB128" s="1045"/>
      <c r="AC128" s="1045"/>
      <c r="AD128" s="1045"/>
      <c r="AE128" s="1046"/>
      <c r="AF128" s="1047">
        <v>324905</v>
      </c>
      <c r="AG128" s="1045"/>
      <c r="AH128" s="1045"/>
      <c r="AI128" s="1045"/>
      <c r="AJ128" s="1046"/>
      <c r="AK128" s="1047">
        <v>290708</v>
      </c>
      <c r="AL128" s="1045"/>
      <c r="AM128" s="1045"/>
      <c r="AN128" s="1045"/>
      <c r="AO128" s="1046"/>
      <c r="AP128" s="1048"/>
      <c r="AQ128" s="1049"/>
      <c r="AR128" s="1049"/>
      <c r="AS128" s="1049"/>
      <c r="AT128" s="1050"/>
      <c r="AU128" s="232"/>
      <c r="AV128" s="232"/>
      <c r="AW128" s="232"/>
      <c r="AX128" s="895" t="s">
        <v>468</v>
      </c>
      <c r="AY128" s="896"/>
      <c r="AZ128" s="896"/>
      <c r="BA128" s="896"/>
      <c r="BB128" s="896"/>
      <c r="BC128" s="896"/>
      <c r="BD128" s="896"/>
      <c r="BE128" s="897"/>
      <c r="BF128" s="1051" t="s">
        <v>122</v>
      </c>
      <c r="BG128" s="1052"/>
      <c r="BH128" s="1052"/>
      <c r="BI128" s="1052"/>
      <c r="BJ128" s="1052"/>
      <c r="BK128" s="1052"/>
      <c r="BL128" s="1053"/>
      <c r="BM128" s="1051">
        <v>12.69</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469</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470</v>
      </c>
      <c r="X129" s="1070"/>
      <c r="Y129" s="1070"/>
      <c r="Z129" s="1071"/>
      <c r="AA129" s="957">
        <v>17464896</v>
      </c>
      <c r="AB129" s="958"/>
      <c r="AC129" s="958"/>
      <c r="AD129" s="958"/>
      <c r="AE129" s="959"/>
      <c r="AF129" s="960">
        <v>16830992</v>
      </c>
      <c r="AG129" s="958"/>
      <c r="AH129" s="958"/>
      <c r="AI129" s="958"/>
      <c r="AJ129" s="959"/>
      <c r="AK129" s="960">
        <v>16324428</v>
      </c>
      <c r="AL129" s="958"/>
      <c r="AM129" s="958"/>
      <c r="AN129" s="958"/>
      <c r="AO129" s="959"/>
      <c r="AP129" s="1072"/>
      <c r="AQ129" s="1073"/>
      <c r="AR129" s="1073"/>
      <c r="AS129" s="1073"/>
      <c r="AT129" s="1074"/>
      <c r="AU129" s="233"/>
      <c r="AV129" s="233"/>
      <c r="AW129" s="233"/>
      <c r="AX129" s="1064" t="s">
        <v>471</v>
      </c>
      <c r="AY129" s="922"/>
      <c r="AZ129" s="922"/>
      <c r="BA129" s="922"/>
      <c r="BB129" s="922"/>
      <c r="BC129" s="922"/>
      <c r="BD129" s="922"/>
      <c r="BE129" s="923"/>
      <c r="BF129" s="1065" t="s">
        <v>122</v>
      </c>
      <c r="BG129" s="1066"/>
      <c r="BH129" s="1066"/>
      <c r="BI129" s="1066"/>
      <c r="BJ129" s="1066"/>
      <c r="BK129" s="1066"/>
      <c r="BL129" s="1067"/>
      <c r="BM129" s="1065">
        <v>17.690000000000001</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472</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473</v>
      </c>
      <c r="X130" s="1070"/>
      <c r="Y130" s="1070"/>
      <c r="Z130" s="1071"/>
      <c r="AA130" s="957">
        <v>3977499</v>
      </c>
      <c r="AB130" s="958"/>
      <c r="AC130" s="958"/>
      <c r="AD130" s="958"/>
      <c r="AE130" s="959"/>
      <c r="AF130" s="960">
        <v>3791098</v>
      </c>
      <c r="AG130" s="958"/>
      <c r="AH130" s="958"/>
      <c r="AI130" s="958"/>
      <c r="AJ130" s="959"/>
      <c r="AK130" s="960">
        <v>3470276</v>
      </c>
      <c r="AL130" s="958"/>
      <c r="AM130" s="958"/>
      <c r="AN130" s="958"/>
      <c r="AO130" s="959"/>
      <c r="AP130" s="1072"/>
      <c r="AQ130" s="1073"/>
      <c r="AR130" s="1073"/>
      <c r="AS130" s="1073"/>
      <c r="AT130" s="1074"/>
      <c r="AU130" s="233"/>
      <c r="AV130" s="233"/>
      <c r="AW130" s="233"/>
      <c r="AX130" s="1064" t="s">
        <v>474</v>
      </c>
      <c r="AY130" s="922"/>
      <c r="AZ130" s="922"/>
      <c r="BA130" s="922"/>
      <c r="BB130" s="922"/>
      <c r="BC130" s="922"/>
      <c r="BD130" s="922"/>
      <c r="BE130" s="923"/>
      <c r="BF130" s="1100">
        <v>13.6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475</v>
      </c>
      <c r="X131" s="1107"/>
      <c r="Y131" s="1107"/>
      <c r="Z131" s="1108"/>
      <c r="AA131" s="1003">
        <v>13487397</v>
      </c>
      <c r="AB131" s="985"/>
      <c r="AC131" s="985"/>
      <c r="AD131" s="985"/>
      <c r="AE131" s="986"/>
      <c r="AF131" s="984">
        <v>13039894</v>
      </c>
      <c r="AG131" s="985"/>
      <c r="AH131" s="985"/>
      <c r="AI131" s="985"/>
      <c r="AJ131" s="986"/>
      <c r="AK131" s="984">
        <v>12854152</v>
      </c>
      <c r="AL131" s="985"/>
      <c r="AM131" s="985"/>
      <c r="AN131" s="985"/>
      <c r="AO131" s="986"/>
      <c r="AP131" s="1109"/>
      <c r="AQ131" s="1110"/>
      <c r="AR131" s="1110"/>
      <c r="AS131" s="1110"/>
      <c r="AT131" s="1111"/>
      <c r="AU131" s="233"/>
      <c r="AV131" s="233"/>
      <c r="AW131" s="233"/>
      <c r="AX131" s="1082" t="s">
        <v>476</v>
      </c>
      <c r="AY131" s="726"/>
      <c r="AZ131" s="726"/>
      <c r="BA131" s="726"/>
      <c r="BB131" s="726"/>
      <c r="BC131" s="726"/>
      <c r="BD131" s="726"/>
      <c r="BE131" s="1035"/>
      <c r="BF131" s="1083">
        <v>55.6</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477</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478</v>
      </c>
      <c r="W132" s="1093"/>
      <c r="X132" s="1093"/>
      <c r="Y132" s="1093"/>
      <c r="Z132" s="1094"/>
      <c r="AA132" s="1095">
        <v>12.58491909</v>
      </c>
      <c r="AB132" s="1096"/>
      <c r="AC132" s="1096"/>
      <c r="AD132" s="1096"/>
      <c r="AE132" s="1097"/>
      <c r="AF132" s="1098">
        <v>13.77656904</v>
      </c>
      <c r="AG132" s="1096"/>
      <c r="AH132" s="1096"/>
      <c r="AI132" s="1096"/>
      <c r="AJ132" s="1097"/>
      <c r="AK132" s="1098">
        <v>14.456815199999999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479</v>
      </c>
      <c r="W133" s="1076"/>
      <c r="X133" s="1076"/>
      <c r="Y133" s="1076"/>
      <c r="Z133" s="1077"/>
      <c r="AA133" s="1078">
        <v>14.2</v>
      </c>
      <c r="AB133" s="1079"/>
      <c r="AC133" s="1079"/>
      <c r="AD133" s="1079"/>
      <c r="AE133" s="1080"/>
      <c r="AF133" s="1078">
        <v>13.8</v>
      </c>
      <c r="AG133" s="1079"/>
      <c r="AH133" s="1079"/>
      <c r="AI133" s="1079"/>
      <c r="AJ133" s="1080"/>
      <c r="AK133" s="1078">
        <v>13.6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M4P2h/Tj/pL3VFI92XbA6458Wp2oMxQXnX4aj7ELlaZBMnRitkjcerDQ1K1if1gxbx2W6BBuhHAGLboCja7eA==" saltValue="ubZi8DMf8CcWGM1ztrV6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UE3JVtwQiMM2y2n70ZNCP1ZLPQJySivhhP7Il8WAdLR76WCeCQdkSOa0BDLzcWPYvaBRhw4AkbfG/8LQ+v+iA==" saltValue="7esxObwtfM4buWRaRmib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SV1aKXgTLC5HniSJumA5K81MnIrJt34jLuzRDHQrOm7HKvs99d+IYbIj5PrJMbosVjyVKU401uJX6imU5k3lg==" saltValue="iZKSt2icdA76pun724ui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488</v>
      </c>
      <c r="AL9" s="1116"/>
      <c r="AM9" s="1116"/>
      <c r="AN9" s="1117"/>
      <c r="AO9" s="281">
        <v>4557981</v>
      </c>
      <c r="AP9" s="281">
        <v>108604</v>
      </c>
      <c r="AQ9" s="282">
        <v>107616</v>
      </c>
      <c r="AR9" s="283">
        <v>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489</v>
      </c>
      <c r="AL10" s="1116"/>
      <c r="AM10" s="1116"/>
      <c r="AN10" s="1117"/>
      <c r="AO10" s="284">
        <v>488224</v>
      </c>
      <c r="AP10" s="284">
        <v>11633</v>
      </c>
      <c r="AQ10" s="285">
        <v>10095</v>
      </c>
      <c r="AR10" s="286">
        <v>15.2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490</v>
      </c>
      <c r="AL11" s="1116"/>
      <c r="AM11" s="1116"/>
      <c r="AN11" s="1117"/>
      <c r="AO11" s="284" t="s">
        <v>491</v>
      </c>
      <c r="AP11" s="284" t="s">
        <v>491</v>
      </c>
      <c r="AQ11" s="285">
        <v>1704</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492</v>
      </c>
      <c r="AL12" s="1116"/>
      <c r="AM12" s="1116"/>
      <c r="AN12" s="1117"/>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493</v>
      </c>
      <c r="AL13" s="1116"/>
      <c r="AM13" s="1116"/>
      <c r="AN13" s="1117"/>
      <c r="AO13" s="284">
        <v>127429</v>
      </c>
      <c r="AP13" s="284">
        <v>3036</v>
      </c>
      <c r="AQ13" s="285">
        <v>4110</v>
      </c>
      <c r="AR13" s="286">
        <v>-26.1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494</v>
      </c>
      <c r="AL14" s="1116"/>
      <c r="AM14" s="1116"/>
      <c r="AN14" s="1117"/>
      <c r="AO14" s="284">
        <v>107114</v>
      </c>
      <c r="AP14" s="284">
        <v>2552</v>
      </c>
      <c r="AQ14" s="285">
        <v>2451</v>
      </c>
      <c r="AR14" s="286">
        <v>4.0999999999999996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495</v>
      </c>
      <c r="AL15" s="1119"/>
      <c r="AM15" s="1119"/>
      <c r="AN15" s="1120"/>
      <c r="AO15" s="284">
        <v>-437222</v>
      </c>
      <c r="AP15" s="284">
        <v>-10418</v>
      </c>
      <c r="AQ15" s="285">
        <v>-6399</v>
      </c>
      <c r="AR15" s="286">
        <v>62.8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4843526</v>
      </c>
      <c r="AP16" s="284">
        <v>115407</v>
      </c>
      <c r="AQ16" s="285">
        <v>119584</v>
      </c>
      <c r="AR16" s="286">
        <v>-3.5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500</v>
      </c>
      <c r="AL21" s="1122"/>
      <c r="AM21" s="1122"/>
      <c r="AN21" s="1123"/>
      <c r="AO21" s="297">
        <v>9.17</v>
      </c>
      <c r="AP21" s="298">
        <v>10.86</v>
      </c>
      <c r="AQ21" s="299">
        <v>-1.69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501</v>
      </c>
      <c r="AL22" s="1122"/>
      <c r="AM22" s="1122"/>
      <c r="AN22" s="1123"/>
      <c r="AO22" s="302">
        <v>97.5</v>
      </c>
      <c r="AP22" s="303">
        <v>97.3</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502</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505</v>
      </c>
      <c r="AL32" s="1130"/>
      <c r="AM32" s="1130"/>
      <c r="AN32" s="1131"/>
      <c r="AO32" s="312">
        <v>3841313</v>
      </c>
      <c r="AP32" s="312">
        <v>91527</v>
      </c>
      <c r="AQ32" s="313">
        <v>75090</v>
      </c>
      <c r="AR32" s="314">
        <v>21.9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506</v>
      </c>
      <c r="AL33" s="1130"/>
      <c r="AM33" s="1130"/>
      <c r="AN33" s="1131"/>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507</v>
      </c>
      <c r="AL34" s="1130"/>
      <c r="AM34" s="1130"/>
      <c r="AN34" s="1131"/>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508</v>
      </c>
      <c r="AL35" s="1130"/>
      <c r="AM35" s="1130"/>
      <c r="AN35" s="1131"/>
      <c r="AO35" s="312">
        <v>1033874</v>
      </c>
      <c r="AP35" s="312">
        <v>24634</v>
      </c>
      <c r="AQ35" s="313">
        <v>17211</v>
      </c>
      <c r="AR35" s="314">
        <v>43.1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509</v>
      </c>
      <c r="AL36" s="1130"/>
      <c r="AM36" s="1130"/>
      <c r="AN36" s="1131"/>
      <c r="AO36" s="312">
        <v>743493</v>
      </c>
      <c r="AP36" s="312">
        <v>17715</v>
      </c>
      <c r="AQ36" s="313">
        <v>2478</v>
      </c>
      <c r="AR36" s="314">
        <v>614.9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510</v>
      </c>
      <c r="AL37" s="1130"/>
      <c r="AM37" s="1130"/>
      <c r="AN37" s="1131"/>
      <c r="AO37" s="312" t="s">
        <v>491</v>
      </c>
      <c r="AP37" s="312" t="s">
        <v>491</v>
      </c>
      <c r="AQ37" s="313">
        <v>654</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511</v>
      </c>
      <c r="AL38" s="1133"/>
      <c r="AM38" s="1133"/>
      <c r="AN38" s="1134"/>
      <c r="AO38" s="315">
        <v>605</v>
      </c>
      <c r="AP38" s="315">
        <v>14</v>
      </c>
      <c r="AQ38" s="316">
        <v>4</v>
      </c>
      <c r="AR38" s="304">
        <v>250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512</v>
      </c>
      <c r="AL39" s="1133"/>
      <c r="AM39" s="1133"/>
      <c r="AN39" s="1134"/>
      <c r="AO39" s="312">
        <v>-290708</v>
      </c>
      <c r="AP39" s="312">
        <v>-6927</v>
      </c>
      <c r="AQ39" s="313">
        <v>-3502</v>
      </c>
      <c r="AR39" s="314">
        <v>97.8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513</v>
      </c>
      <c r="AL40" s="1130"/>
      <c r="AM40" s="1130"/>
      <c r="AN40" s="1131"/>
      <c r="AO40" s="312">
        <v>-3470276</v>
      </c>
      <c r="AP40" s="312">
        <v>-82687</v>
      </c>
      <c r="AQ40" s="313">
        <v>-63750</v>
      </c>
      <c r="AR40" s="314">
        <v>29.7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1858301</v>
      </c>
      <c r="AP41" s="312">
        <v>44278</v>
      </c>
      <c r="AQ41" s="313">
        <v>28185</v>
      </c>
      <c r="AR41" s="314">
        <v>57.1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483</v>
      </c>
      <c r="AN49" s="1126" t="s">
        <v>516</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3661483</v>
      </c>
      <c r="AN51" s="334">
        <v>84052</v>
      </c>
      <c r="AO51" s="335">
        <v>60.7</v>
      </c>
      <c r="AP51" s="336">
        <v>94081</v>
      </c>
      <c r="AQ51" s="337">
        <v>10.5</v>
      </c>
      <c r="AR51" s="338">
        <v>50.2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2699047</v>
      </c>
      <c r="AN52" s="342">
        <v>61959</v>
      </c>
      <c r="AO52" s="343">
        <v>98</v>
      </c>
      <c r="AP52" s="344">
        <v>48949</v>
      </c>
      <c r="AQ52" s="345">
        <v>11.5</v>
      </c>
      <c r="AR52" s="346">
        <v>86.5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3645012</v>
      </c>
      <c r="AN53" s="334">
        <v>84510</v>
      </c>
      <c r="AO53" s="335">
        <v>0.5</v>
      </c>
      <c r="AP53" s="336">
        <v>92632</v>
      </c>
      <c r="AQ53" s="337">
        <v>-1.5</v>
      </c>
      <c r="AR53" s="338">
        <v>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2777314</v>
      </c>
      <c r="AN54" s="342">
        <v>64393</v>
      </c>
      <c r="AO54" s="343">
        <v>3.9</v>
      </c>
      <c r="AP54" s="344">
        <v>47978</v>
      </c>
      <c r="AQ54" s="345">
        <v>-2</v>
      </c>
      <c r="AR54" s="346">
        <v>5.9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3429254</v>
      </c>
      <c r="AN55" s="334">
        <v>80271</v>
      </c>
      <c r="AO55" s="335">
        <v>-5</v>
      </c>
      <c r="AP55" s="336">
        <v>96469</v>
      </c>
      <c r="AQ55" s="337">
        <v>4.0999999999999996</v>
      </c>
      <c r="AR55" s="338">
        <v>-9.1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2379952</v>
      </c>
      <c r="AN56" s="342">
        <v>55709</v>
      </c>
      <c r="AO56" s="343">
        <v>-13.5</v>
      </c>
      <c r="AP56" s="344">
        <v>49775</v>
      </c>
      <c r="AQ56" s="345">
        <v>3.7</v>
      </c>
      <c r="AR56" s="346">
        <v>-17.2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4150095</v>
      </c>
      <c r="AN57" s="334">
        <v>97794</v>
      </c>
      <c r="AO57" s="335">
        <v>21.8</v>
      </c>
      <c r="AP57" s="336">
        <v>85743</v>
      </c>
      <c r="AQ57" s="337">
        <v>-11.1</v>
      </c>
      <c r="AR57" s="338">
        <v>32.9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1953593</v>
      </c>
      <c r="AN58" s="342">
        <v>46035</v>
      </c>
      <c r="AO58" s="343">
        <v>-17.399999999999999</v>
      </c>
      <c r="AP58" s="344">
        <v>45231</v>
      </c>
      <c r="AQ58" s="345">
        <v>-9.1</v>
      </c>
      <c r="AR58" s="346">
        <v>-8.3000000000000007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6556092</v>
      </c>
      <c r="AN59" s="334">
        <v>156213</v>
      </c>
      <c r="AO59" s="335">
        <v>59.7</v>
      </c>
      <c r="AP59" s="336">
        <v>92509</v>
      </c>
      <c r="AQ59" s="337">
        <v>7.9</v>
      </c>
      <c r="AR59" s="338">
        <v>51.8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3626653</v>
      </c>
      <c r="AN60" s="342">
        <v>86413</v>
      </c>
      <c r="AO60" s="343">
        <v>87.7</v>
      </c>
      <c r="AP60" s="344">
        <v>52274</v>
      </c>
      <c r="AQ60" s="345">
        <v>15.6</v>
      </c>
      <c r="AR60" s="346">
        <v>72.099999999999994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4288387</v>
      </c>
      <c r="AN61" s="349">
        <v>100568</v>
      </c>
      <c r="AO61" s="350">
        <v>27.5</v>
      </c>
      <c r="AP61" s="351">
        <v>92287</v>
      </c>
      <c r="AQ61" s="352">
        <v>2</v>
      </c>
      <c r="AR61" s="338">
        <v>25.5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2687312</v>
      </c>
      <c r="AN62" s="342">
        <v>62902</v>
      </c>
      <c r="AO62" s="343">
        <v>31.7</v>
      </c>
      <c r="AP62" s="344">
        <v>48841</v>
      </c>
      <c r="AQ62" s="345">
        <v>3.9</v>
      </c>
      <c r="AR62" s="346">
        <v>27.8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sX9mR9oWHdrBaIGXukM9Q4u14gz9B1Y2nmfZH36RjdE7UgtEeXTryy91/NaIIUFUacuwQtLgJnbVpMwbTxuhA==" saltValue="49kKByekBjZlLHxsfOrd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q3lLqiZMNE4ec380UbZuZ/bok5sJBJR/uW6mJ9/n1S/afDax34Ou1x9/E79i4LXl6cQ75psOymJz+V+azK7VYw==" saltValue="t/3xJaBJjuMWKIfI0/K4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LKLb7RH72jMHxcedq9wfeK719X/a8xTkFDcoje2ESN0lxcBT/NgrMQF32ATVU2ovCtpUGvSbnPKSFl2jEPNVSA==" saltValue="8flxK3QgZXPBCQ/z6QjM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8" t="s">
        <v>3</v>
      </c>
      <c r="D47" s="1138"/>
      <c r="E47" s="1139"/>
      <c r="F47" s="11">
        <v>17.66</v>
      </c>
      <c r="G47" s="12">
        <v>17.03</v>
      </c>
      <c r="H47" s="12">
        <v>17.04</v>
      </c>
      <c r="I47" s="12">
        <v>20.37</v>
      </c>
      <c r="J47" s="13">
        <v>18.89</v>
      </c>
    </row>
    <row r="48" spans="2:10" ht="57.75" customHeight="1" x14ac:dyDescent="0.15">
      <c r="B48" s="14"/>
      <c r="C48" s="1140" t="s">
        <v>4</v>
      </c>
      <c r="D48" s="1140"/>
      <c r="E48" s="1141"/>
      <c r="F48" s="15">
        <v>1.36</v>
      </c>
      <c r="G48" s="16">
        <v>1.3</v>
      </c>
      <c r="H48" s="16">
        <v>5.14</v>
      </c>
      <c r="I48" s="16">
        <v>0.52</v>
      </c>
      <c r="J48" s="17">
        <v>1.56</v>
      </c>
    </row>
    <row r="49" spans="2:10" ht="57.75" customHeight="1" thickBot="1" x14ac:dyDescent="0.2">
      <c r="B49" s="18"/>
      <c r="C49" s="1142" t="s">
        <v>5</v>
      </c>
      <c r="D49" s="1142"/>
      <c r="E49" s="1143"/>
      <c r="F49" s="19">
        <v>4.13</v>
      </c>
      <c r="G49" s="20">
        <v>3.25</v>
      </c>
      <c r="H49" s="20">
        <v>4.55</v>
      </c>
      <c r="I49" s="20">
        <v>5.82</v>
      </c>
      <c r="J49" s="21">
        <v>1.6</v>
      </c>
    </row>
    <row r="50" spans="2:10" x14ac:dyDescent="0.15"/>
  </sheetData>
  <sheetProtection algorithmName="SHA-512" hashValue="sBzDwopk5oSgENUGeX44F55qfe1j+IfBte4xtir0/cgiKOXVkQI3WumfJlH09NWsf2x1/WX/Zz+XNwCDP0Jnlw==" saltValue="gRhiUzQPvvFlALpYS2EW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2025-03-17T01:44:51Z</cp:lastPrinted>
  <dcterms:created xsi:type="dcterms:W3CDTF">2025-02-19T03:39:51Z</dcterms:created>
  <dcterms:modified xsi:type="dcterms:W3CDTF">2025-03-17T06:04:40Z</dcterms:modified>
  <cp:category/>
</cp:coreProperties>
</file>