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72.16.70.80\20020_Zaisei\36 財政状況等一覧表\R05財政状況一覧\01_回答\"/>
    </mc:Choice>
  </mc:AlternateContent>
  <xr:revisionPtr revIDLastSave="0" documentId="13_ncr:1_{5D130745-4C7C-4665-8475-02CA007550C4}"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<sst xmlns="http://schemas.openxmlformats.org/spreadsheetml/2006/main" count="1103" uniqueCount="564">
  <si>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</si>
  <si>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</si>
  <si>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</si>
  <si>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</si>
  <si>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</si>
  <si>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</si>
  <si>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</si>
  <si>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</si>
  <si>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</si>
  <si>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</si>
  <si>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</si>
  <si>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</si>
  <si>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</si>
  <si>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</si>
  <si>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</si>
  <si>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</si>
  <si>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</si>
  <si>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</si>
  <si>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</si>
  <si>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</si>
  <si>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</si>
  <si>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</si>
  <si>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</si>
  <si>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</si>
  <si>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</si>
  <si>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</si>
  <si>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</si>
  <si>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</si>
  <si>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</si>
  <si>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</si>
  <si>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</si>
  <si>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</si>
  <si>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</si>
  <si>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</si>
  <si>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</si>
  <si>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</si>
  <si>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</si>
  <si>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</si>
  <si>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</si>
  <si>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</si>
  <si>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</si>
  <si>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</si>
  <si>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</si>
  <si>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</si>
  <si>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</si>
  <si>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</si>
  <si>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</si>
  <si>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</si>
  <si>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</si>
  <si>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</si>
  <si>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</si>
  <si>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</si>
  <si>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</si>
  <si>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</si>
  <si>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</si>
  <si>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</si>
  <si>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</si>
  <si>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</si>
  <si>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</si>
  <si>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</si>
  <si>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</si>
  <si>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</si>
  <si>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</si>
  <si>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</si>
  <si>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</si>
  <si>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</si>
  <si>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</si>
  <si>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</si>
  <si>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</si>
  <si>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</si>
  <si>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</si>
  <si>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</si>
  <si>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</si>
  <si>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</si>
  <si>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</si>
  <si>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</si>
  <si>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</si>
  <si>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</si>
  <si>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</si>
  <si>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</si>
  <si>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</si>
  <si>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</si>
  <si>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</si>
  <si>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</si>
  <si>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</si>
  <si>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</si>
  <si>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</si>
  <si>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</si>
  <si>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</si>
  <si>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</si>
  <si>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</si>
  <si>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</si>
  <si>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</si>
  <si>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</si>
  <si>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</si>
  <si>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</si>
  <si>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</si>
  <si>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</si>
  <si>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</si>
  <si>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</si>
  <si>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</si>
  <si>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</si>
  <si>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</si>
  <si>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</si>
  <si>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</si>
  <si>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</si>
  <si>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</si>
  <si>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</si>
  <si>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</si>
  <si>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</si>
  <si>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</si>
  <si>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</si>
  <si>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</si>
  <si>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</si>
  <si>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</si>
  <si>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</si>
  <si>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</si>
  <si>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</si>
  <si>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</si>
  <si>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</si>
  <si>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</si>
  <si>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</si>
  <si>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</si>
  <si>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</si>
  <si>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</si>
  <si>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</si>
  <si>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</si>
  <si>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</si>
  <si>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</si>
  <si>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</si>
  <si>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</si>
  <si>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</si>
  <si>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</si>
  <si>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</si>
  <si>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</si>
  <si>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</si>
  <si>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</si>
  <si>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</si>
  <si>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</si>
  <si>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</si>
  <si>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</si>
  <si>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</si>
  <si>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</si>
  <si>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</si>
  <si>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</si>
  <si>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</si>
  <si>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</si>
  <si>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</si>
  <si>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</si>
  <si>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</si>
  <si>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</si>
  <si>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</si>
  <si>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</si>
  <si>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</si>
  <si>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</si>
  <si>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</si>
  <si>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</si>
  <si>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</si>
  <si>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</si>
  <si>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</si>
  <si>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</si>
  <si>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</si>
  <si>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</si>
  <si>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</si>
  <si>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</si>
  <si>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</si>
  <si>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</si>
  <si>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</si>
  <si>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</si>
  <si>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</si>
  <si>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</si>
  <si>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</si>
  <si>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</si>
  <si>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</si>
  <si>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</si>
  <si>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</si>
  <si>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</si>
  <si>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</si>
  <si>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</si>
  <si>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</si>
  <si>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</si>
  <si>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</si>
  <si>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</si>
  <si>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</si>
  <si>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</si>
  <si>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</si>
  <si>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</si>
  <si>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</si>
  <si>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</si>
  <si>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</si>
  <si>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</si>
  <si>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</si>
  <si>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</si>
  <si>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</si>
  <si>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</si>
  <si>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</si>
  <si>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</si>
  <si>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</si>
  <si>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</si>
  <si>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</si>
  <si>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</si>
  <si>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</si>
  <si>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</si>
  <si>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兵庫県小野市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</si>
  <si>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</si>
  <si>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</si>
  <si>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</si>
  <si>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</si>
  <si>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</si>
  <si>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</si>
  <si>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</si>
  <si>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</si>
  <si>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</si>
  <si>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</si>
  <si>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</si>
  <si>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</si>
  <si>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</si>
  <si>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</si>
  <si>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</si>
  <si>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</si>
  <si>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</si>
  <si>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</si>
  <si>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</si>
  <si>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</si>
  <si>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</si>
  <si>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</si>
  <si>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</si>
  <si>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</si>
  <si>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</si>
  <si>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</si>
  <si>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</si>
  <si>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</si>
  <si>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</si>
  <si>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</si>
  <si>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</si>
  <si>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</si>
  <si>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</si>
  <si>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</si>
  <si>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</si>
  <si>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</si>
  <si>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</si>
  <si>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</si>
  <si>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</si>
  <si>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</si>
  <si>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</si>
  <si>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</si>
  <si>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</si>
  <si>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</si>
  <si>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</si>
  <si>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</si>
  <si>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</si>
  <si>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</si>
  <si>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</si>
  <si>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</si>
  <si>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</si>
  <si>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</si>
  <si>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</si>
  <si>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</si>
  <si>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</si>
  <si>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</si>
  <si>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</si>
  <si>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</si>
  <si>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</si>
  <si>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</si>
  <si>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</si>
  <si>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</si>
  <si>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</si>
  <si>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</si>
  <si>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</si>
  <si>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</si>
  <si>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</si>
  <si>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</si>
  <si>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</si>
  <si>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</si>
  <si>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</si>
  <si>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</si>
  <si>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</si>
  <si>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</si>
  <si>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</si>
  <si>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</si>
  <si>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</si>
  <si>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</si>
  <si>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</si>
  <si>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</si>
  <si>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</si>
  <si>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</si>
  <si>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</si>
  <si>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</si>
  <si>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</si>
  <si>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</si>
  <si>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</si>
  <si>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</si>
  <si>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</si>
  <si>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</si>
  <si>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</si>
  <si>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</si>
  <si>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</si>
  <si>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</si>
  <si>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</si>
  <si>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</si>
  <si>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</si>
  <si>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</si>
  <si>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</si>
  <si>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</si>
  <si>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</si>
  <si>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</si>
  <si>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</si>
  <si>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</si>
  <si>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</si>
  <si>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</si>
  <si>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</si>
  <si>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</si>
  <si>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</si>
  <si>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</si>
  <si>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</si>
  <si>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</si>
  <si>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</si>
  <si>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</si>
  <si>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</si>
  <si>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</si>
  <si>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</si>
  <si>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</si>
  <si>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</si>
  <si>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</si>
  <si>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</si>
  <si>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</si>
  <si>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</si>
  <si>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</si>
  <si>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</si>
  <si>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</si>
  <si>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</si>
  <si>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</si>
  <si>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</si>
  <si>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</si>
  <si>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</si>
  <si>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</si>
  <si>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</si>
  <si>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</si>
  <si>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</si>
  <si>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</si>
  <si>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</si>
  <si>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</si>
  <si>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</si>
  <si>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</si>
  <si>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</si>
  <si>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</si>
  <si>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</si>
  <si>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</si>
  <si>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</si>
  <si>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</si>
  <si>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</si>
  <si>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</si>
  <si>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</si>
  <si>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</si>
  <si>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兵庫県小野市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</si>
  <si>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</si>
  <si>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</si>
  <si>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</si>
  <si>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</si>
  <si>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</si>
  <si>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</si>
  <si>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</si>
  <si>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</si>
  <si>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</si>
  <si>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</si>
  <si>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</si>
  <si>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</si>
  <si>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</si>
  <si>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</si>
  <si>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</si>
  <si>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</si>
  <si>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</si>
  <si>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</si>
  <si>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</si>
  <si>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</si>
  <si>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</si>
  <si>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</si>
  <si>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</si>
  <si>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</si>
  <si>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</si>
  <si>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</si>
  <si>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</si>
  <si>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</si>
  <si>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</si>
  <si>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</si>
  <si>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</si>
  <si>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</si>
  <si>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</si>
  <si>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</si>
  <si>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</si>
  <si>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</si>
  <si>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</si>
  <si>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</si>
  <si>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</si>
  <si>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</si>
  <si>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</si>
  <si>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</si>
  <si>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</si>
  <si>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</si>
  <si>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</si>
  <si>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</si>
  <si>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</si>
  <si>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</si>
  <si>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</si>
  <si>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</si>
  <si>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</si>
  <si>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</si>
  <si>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</si>
  <si>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</si>
  <si>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</si>
  <si>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</si>
  <si>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</si>
  <si>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</si>
  <si>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</si>
  <si>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</si>
  <si>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</si>
  <si>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</si>
  <si>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</si>
  <si>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</si>
  <si>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</si>
  <si>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</si>
  <si>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</si>
  <si>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</si>
  <si>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</si>
  <si>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</si>
  <si>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</si>
  <si>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</si>
  <si>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</si>
  <si>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</si>
  <si>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</si>
  <si>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</si>
  <si>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</si>
  <si>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</si>
  <si>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</si>
  <si>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</si>
  <si>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</si>
  <si>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</si>
  <si>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</si>
  <si>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</si>
  <si>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</si>
  <si>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</si>
  <si>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</si>
  <si>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</si>
  <si>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</si>
  <si>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</si>
  <si>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</si>
  <si>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</si>
  <si>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</si>
  <si>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</si>
  <si>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</si>
  <si>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</si>
  <si>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</si>
  <si>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</si>
  <si>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</si>
  <si>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</si>
  <si>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</si>
  <si>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</si>
  <si>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</si>
  <si>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</si>
  <si>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</si>
  <si>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</si>
  <si>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</si>
  <si>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</si>
  <si>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</si>
  <si>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</si>
  <si>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</si>
  <si>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</si>
  <si>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</si>
  <si>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</si>
  <si>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</si>
  <si>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</si>
  <si>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</si>
  <si>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</si>
  <si>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</si>
  <si>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</si>
  <si>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</si>
  <si>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</si>
  <si>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</si>
  <si>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</si>
  <si>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</si>
  <si>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</si>
  <si>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</si>
  <si>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</si>
  <si>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</si>
  <si>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</si>
  <si>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</si>
  <si>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</si>
  <si>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</si>
  <si>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</si>
  <si>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</si>
  <si>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</si>
  <si>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</si>
  <si>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</si>
  <si>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</si>
  <si>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</si>
  <si>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</si>
  <si>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</si>
  <si>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</si>
  <si>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</si>
  <si>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</si>
  <si>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</si>
  <si>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</si>
  <si>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</si>
  <si>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</si>
  <si>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</si>
  <si>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</si>
  <si>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</si>
  <si>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</si>
  <si>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</si>
  <si>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</si>
  <si>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</si>
  <si>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</si>
  <si>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</si>
  <si>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</si>
  <si>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</si>
  <si>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</si>
  <si>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</si>
  <si>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</si>
  <si>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</si>
  <si>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</si>
  <si>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</si>
  <si>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</si>
  <si>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</si>
  <si>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</si>
  <si>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</si>
  <si>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</si>
  <si>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</si>
  <si>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</si>
  <si>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</si>
  <si>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</si>
  <si>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1.74</t>
  </si>
  <si>
    <t>▲ 0.31</t>
  </si>
  <si>
    <t>▲ 7.23</t>
  </si>
  <si>
    <t>▲ 0.23</t>
  </si>
  <si>
    <t>水道事業会計</t>
  </si>
  <si>
    <t>一般会計</t>
  </si>
  <si>
    <t>下水道事業会計</t>
  </si>
  <si>
    <t>都市開発事業会計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</si>
  <si>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</si>
  <si>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</si>
  <si>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</si>
  <si>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</si>
  <si>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</si>
  <si>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</si>
  <si>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</si>
  <si>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</si>
  <si>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</si>
  <si>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</si>
  <si>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北播磨総合医療センター企業団</t>
    <rPh sb="0" eb="7">
      <t>キタハリマソウゴウイリョウ</t>
    </rPh>
    <rPh sb="11" eb="13">
      <t>キギョウ</t>
    </rPh>
    <rPh sb="13" eb="14">
      <t>ダン</t>
    </rPh>
    <phoneticPr fontId="2"/>
  </si>
  <si>
    <t>北播衛生事務組合</t>
    <rPh sb="0" eb="4">
      <t>ホクバンエイセイ</t>
    </rPh>
    <rPh sb="4" eb="6">
      <t>ジム</t>
    </rPh>
    <rPh sb="6" eb="8">
      <t>クミアイ</t>
    </rPh>
    <phoneticPr fontId="2"/>
  </si>
  <si>
    <t>小野加東加西環境施設事務組合</t>
    <rPh sb="0" eb="14">
      <t>オノカトウカサイカンキョウシセツジムクミアイ</t>
    </rPh>
    <phoneticPr fontId="2"/>
  </si>
  <si>
    <t>小野加東広域事務組合</t>
    <rPh sb="0" eb="2">
      <t>オノ</t>
    </rPh>
    <rPh sb="2" eb="4">
      <t>カトウ</t>
    </rPh>
    <rPh sb="4" eb="10">
      <t>コウイキジムクミアイ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</si>
  <si>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</si>
  <si>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</si>
  <si>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</si>
  <si>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小野市都市施設管理協会</t>
    <rPh sb="0" eb="3">
      <t>オノシ</t>
    </rPh>
    <rPh sb="3" eb="5">
      <t>トシ</t>
    </rPh>
    <rPh sb="5" eb="7">
      <t>シセツ</t>
    </rPh>
    <rPh sb="7" eb="9">
      <t>カンリ</t>
    </rPh>
    <rPh sb="9" eb="11">
      <t>キョウカイ</t>
    </rPh>
    <phoneticPr fontId="2"/>
  </si>
  <si>
    <t>小野市土地開発公社</t>
    <rPh sb="0" eb="3">
      <t>オノシ</t>
    </rPh>
    <rPh sb="3" eb="7">
      <t>トチカイハツ</t>
    </rPh>
    <rPh sb="7" eb="9">
      <t>コウシャ</t>
    </rPh>
    <phoneticPr fontId="2"/>
  </si>
  <si>
    <t>-</t>
    <phoneticPr fontId="2"/>
  </si>
  <si>
    <t>公共施設整備基金</t>
    <rPh sb="0" eb="2">
      <t>コウキョウ</t>
    </rPh>
    <rPh sb="2" eb="4">
      <t>シセツ</t>
    </rPh>
    <rPh sb="4" eb="6">
      <t>セイビ</t>
    </rPh>
    <rPh sb="6" eb="8">
      <t>キキン</t>
    </rPh>
    <phoneticPr fontId="5"/>
  </si>
  <si>
    <t>福祉基金</t>
    <rPh sb="0" eb="2">
      <t>フクシ</t>
    </rPh>
    <rPh sb="2" eb="4">
      <t>キキン</t>
    </rPh>
    <phoneticPr fontId="2"/>
  </si>
  <si>
    <t>文化振興基金</t>
    <rPh sb="0" eb="2">
      <t>ブンカ</t>
    </rPh>
    <rPh sb="2" eb="4">
      <t>シンコウ</t>
    </rPh>
    <rPh sb="4" eb="6">
      <t>キキン</t>
    </rPh>
    <phoneticPr fontId="2"/>
  </si>
  <si>
    <t>教育基金</t>
    <rPh sb="0" eb="2">
      <t>キョウイク</t>
    </rPh>
    <rPh sb="2" eb="4">
      <t>キキン</t>
    </rPh>
    <phoneticPr fontId="2"/>
  </si>
  <si>
    <t>白雲谷温泉施設整備及び運営基金</t>
    <rPh sb="0" eb="5">
      <t>ハクウンダニオンセン</t>
    </rPh>
    <rPh sb="5" eb="7">
      <t>シセツ</t>
    </rPh>
    <rPh sb="7" eb="9">
      <t>セイビ</t>
    </rPh>
    <rPh sb="9" eb="10">
      <t>オヨ</t>
    </rPh>
    <rPh sb="11" eb="13">
      <t>ウンエイ</t>
    </rPh>
    <rPh sb="13" eb="15">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</si>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</sst>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3B1F-4923-9BBC-1F516C1596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149157</c:v>
                </c:pt>
                <c:pt idx="1">
                  <c:v>52051</c:v>
                </c:pt>
                <c:pt idx="2">
                  <c:v>74614</c:v>
                </c:pt>
                <c:pt idx="3">
                  <c:v>64646</c:v>
                </c:pt>
                <c:pt idx="4">
                  <c:v>45241</c:v>
                </c:pt>
              </c:numCache>
            </c:numRef>
          </c:val>
          <c:smooth val="0"/>
          <c:extLst>
            <c:ext xmlns:c16="http://schemas.microsoft.com/office/drawing/2014/chart" uri="{C3380CC4-5D6E-409C-BE32-E72D297353CC}">
              <c16:uniqueId val="{00000001-3B1F-4923-9BBC-1F516C1596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3.87</c:v>
                </c:pt>
                <c:pt idx="1">
                  <c:v>3.39</c:v>
                </c:pt>
                <c:pt idx="2">
                  <c:v>6.48</c:v>
                </c:pt>
                <c:pt idx="3">
                  <c:v>3.57</c:v>
                </c:pt>
                <c:pt idx="4">
                  <c:v>6.18</c:v>
                </c:pt>
              </c:numCache>
            </c:numRef>
          </c:val>
          <c:extLst>
            <c:ext xmlns:c16="http://schemas.microsoft.com/office/drawing/2014/chart" uri="{C3380CC4-5D6E-409C-BE32-E72D297353CC}">
              <c16:uniqueId val="{00000000-232D-4174-803E-7D9B578DD78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36.92</c:v>
                </c:pt>
                <c:pt idx="1">
                  <c:v>38.24</c:v>
                </c:pt>
                <c:pt idx="2">
                  <c:v>38.26</c:v>
                </c:pt>
                <c:pt idx="3">
                  <c:v>38.35</c:v>
                </c:pt>
                <c:pt idx="4">
                  <c:v>36.92</c:v>
                </c:pt>
              </c:numCache>
            </c:numRef>
          </c:val>
          <c:extLst>
            <c:ext xmlns:c16="http://schemas.microsoft.com/office/drawing/2014/chart" uri="{C3380CC4-5D6E-409C-BE32-E72D297353CC}">
              <c16:uniqueId val="{00000001-232D-4174-803E-7D9B578DD78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-1.74</c:v>
                </c:pt>
                <c:pt idx="1">
                  <c:v>-0.31</c:v>
                </c:pt>
                <c:pt idx="2">
                  <c:v>3.34</c:v>
                </c:pt>
                <c:pt idx="3">
                  <c:v>-7.23</c:v>
                </c:pt>
                <c:pt idx="4">
                  <c:v>-0.23</c:v>
                </c:pt>
              </c:numCache>
            </c:numRef>
          </c:val>
          <c:smooth val="0"/>
          <c:extLst>
            <c:ext xmlns:c16="http://schemas.microsoft.com/office/drawing/2014/chart" uri="{C3380CC4-5D6E-409C-BE32-E72D297353CC}">
              <c16:uniqueId val="{00000002-232D-4174-803E-7D9B578DD78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C39-47D3-B9C1-D923117F024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C39-47D3-B9C1-D923117F024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C39-47D3-B9C1-D923117F024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0.14000000000000001</c:v>
                </c:pt>
                <c:pt idx="2">
                  <c:v>#N/A</c:v>
                </c:pt>
                <c:pt idx="3">
                  <c:v>0.13</c:v>
                </c:pt>
                <c:pt idx="4">
                  <c:v>#N/A</c:v>
                </c:pt>
                <c:pt idx="5">
                  <c:v>0.14000000000000001</c:v>
                </c:pt>
                <c:pt idx="6">
                  <c:v>#N/A</c:v>
                </c:pt>
                <c:pt idx="7">
                  <c:v>0.15</c:v>
                </c:pt>
                <c:pt idx="8">
                  <c:v>#N/A</c:v>
                </c:pt>
                <c:pt idx="9">
                  <c:v>0.17</c:v>
                </c:pt>
              </c:numCache>
            </c:numRef>
          </c:val>
          <c:extLst>
            <c:ext xmlns:c16="http://schemas.microsoft.com/office/drawing/2014/chart" uri="{C3380CC4-5D6E-409C-BE32-E72D297353CC}">
              <c16:uniqueId val="{00000003-DC39-47D3-B9C1-D923117F024B}"/>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0.17</c:v>
                </c:pt>
                <c:pt idx="4">
                  <c:v>#N/A</c:v>
                </c:pt>
                <c:pt idx="5">
                  <c:v>0.98</c:v>
                </c:pt>
                <c:pt idx="6">
                  <c:v>#N/A</c:v>
                </c:pt>
                <c:pt idx="7">
                  <c:v>1.8</c:v>
                </c:pt>
                <c:pt idx="8">
                  <c:v>#N/A</c:v>
                </c:pt>
                <c:pt idx="9">
                  <c:v>1.03</c:v>
                </c:pt>
              </c:numCache>
            </c:numRef>
          </c:val>
          <c:extLst>
            <c:ext xmlns:c16="http://schemas.microsoft.com/office/drawing/2014/chart" uri="{C3380CC4-5D6E-409C-BE32-E72D297353CC}">
              <c16:uniqueId val="{00000004-DC39-47D3-B9C1-D923117F024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1.33</c:v>
                </c:pt>
                <c:pt idx="2">
                  <c:v>#N/A</c:v>
                </c:pt>
                <c:pt idx="3">
                  <c:v>1.69</c:v>
                </c:pt>
                <c:pt idx="4">
                  <c:v>#N/A</c:v>
                </c:pt>
                <c:pt idx="5">
                  <c:v>1.0900000000000001</c:v>
                </c:pt>
                <c:pt idx="6">
                  <c:v>#N/A</c:v>
                </c:pt>
                <c:pt idx="7">
                  <c:v>0.78</c:v>
                </c:pt>
                <c:pt idx="8">
                  <c:v>#N/A</c:v>
                </c:pt>
                <c:pt idx="9">
                  <c:v>1.44</c:v>
                </c:pt>
              </c:numCache>
            </c:numRef>
          </c:val>
          <c:extLst>
            <c:ext xmlns:c16="http://schemas.microsoft.com/office/drawing/2014/chart" uri="{C3380CC4-5D6E-409C-BE32-E72D297353CC}">
              <c16:uniqueId val="{00000005-DC39-47D3-B9C1-D923117F024B}"/>
            </c:ext>
          </c:extLst>
        </c:ser>
        <c:ser>
          <c:idx val="6"/>
          <c:order val="6"/>
          <c:tx>
            <c:strRef>
              <c:f>データシート!$A$33</c:f>
              <c:strCache>
                <c:ptCount val="1"/>
                <c:pt idx="0">
                  <c:v>都市開発事業会計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3.99</c:v>
                </c:pt>
                <c:pt idx="2">
                  <c:v>#N/A</c:v>
                </c:pt>
                <c:pt idx="3">
                  <c:v>3.89</c:v>
                </c:pt>
                <c:pt idx="4">
                  <c:v>#N/A</c:v>
                </c:pt>
                <c:pt idx="5">
                  <c:v>3.73</c:v>
                </c:pt>
                <c:pt idx="6">
                  <c:v>#N/A</c:v>
                </c:pt>
                <c:pt idx="7">
                  <c:v>2.85</c:v>
                </c:pt>
                <c:pt idx="8">
                  <c:v>#N/A</c:v>
                </c:pt>
                <c:pt idx="9">
                  <c:v>2.81</c:v>
                </c:pt>
              </c:numCache>
            </c:numRef>
          </c:val>
          <c:extLst>
            <c:ext xmlns:c16="http://schemas.microsoft.com/office/drawing/2014/chart" uri="{C3380CC4-5D6E-409C-BE32-E72D297353CC}">
              <c16:uniqueId val="{00000006-DC39-47D3-B9C1-D923117F024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1.62</c:v>
                </c:pt>
                <c:pt idx="2">
                  <c:v>#N/A</c:v>
                </c:pt>
                <c:pt idx="3">
                  <c:v>1.92</c:v>
                </c:pt>
                <c:pt idx="4">
                  <c:v>#N/A</c:v>
                </c:pt>
                <c:pt idx="5">
                  <c:v>3.2</c:v>
                </c:pt>
                <c:pt idx="6">
                  <c:v>#N/A</c:v>
                </c:pt>
                <c:pt idx="7">
                  <c:v>3.91</c:v>
                </c:pt>
                <c:pt idx="8">
                  <c:v>#N/A</c:v>
                </c:pt>
                <c:pt idx="9">
                  <c:v>4.9000000000000004</c:v>
                </c:pt>
              </c:numCache>
            </c:numRef>
          </c:val>
          <c:extLst>
            <c:ext xmlns:c16="http://schemas.microsoft.com/office/drawing/2014/chart" uri="{C3380CC4-5D6E-409C-BE32-E72D297353CC}">
              <c16:uniqueId val="{00000007-DC39-47D3-B9C1-D923117F024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3.87</c:v>
                </c:pt>
                <c:pt idx="2">
                  <c:v>#N/A</c:v>
                </c:pt>
                <c:pt idx="3">
                  <c:v>3.39</c:v>
                </c:pt>
                <c:pt idx="4">
                  <c:v>#N/A</c:v>
                </c:pt>
                <c:pt idx="5">
                  <c:v>6.48</c:v>
                </c:pt>
                <c:pt idx="6">
                  <c:v>#N/A</c:v>
                </c:pt>
                <c:pt idx="7">
                  <c:v>3.57</c:v>
                </c:pt>
                <c:pt idx="8">
                  <c:v>#N/A</c:v>
                </c:pt>
                <c:pt idx="9">
                  <c:v>6.17</c:v>
                </c:pt>
              </c:numCache>
            </c:numRef>
          </c:val>
          <c:extLst>
            <c:ext xmlns:c16="http://schemas.microsoft.com/office/drawing/2014/chart" uri="{C3380CC4-5D6E-409C-BE32-E72D297353CC}">
              <c16:uniqueId val="{00000008-DC39-47D3-B9C1-D923117F024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31.14</c:v>
                </c:pt>
                <c:pt idx="2">
                  <c:v>#N/A</c:v>
                </c:pt>
                <c:pt idx="3">
                  <c:v>23.91</c:v>
                </c:pt>
                <c:pt idx="4">
                  <c:v>#N/A</c:v>
                </c:pt>
                <c:pt idx="5">
                  <c:v>22.81</c:v>
                </c:pt>
                <c:pt idx="6">
                  <c:v>#N/A</c:v>
                </c:pt>
                <c:pt idx="7">
                  <c:v>19.899999999999999</c:v>
                </c:pt>
                <c:pt idx="8">
                  <c:v>#N/A</c:v>
                </c:pt>
                <c:pt idx="9">
                  <c:v>21.82</c:v>
                </c:pt>
              </c:numCache>
            </c:numRef>
          </c:val>
          <c:extLst>
            <c:ext xmlns:c16="http://schemas.microsoft.com/office/drawing/2014/chart" uri="{C3380CC4-5D6E-409C-BE32-E72D297353CC}">
              <c16:uniqueId val="{00000009-DC39-47D3-B9C1-D923117F024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2203</c:v>
                </c:pt>
                <c:pt idx="5">
                  <c:v>2172</c:v>
                </c:pt>
                <c:pt idx="8">
                  <c:v>2162</c:v>
                </c:pt>
                <c:pt idx="11">
                  <c:v>2134</c:v>
                </c:pt>
                <c:pt idx="14">
                  <c:v>2030</c:v>
                </c:pt>
              </c:numCache>
            </c:numRef>
          </c:val>
          <c:extLst>
            <c:ext xmlns:c16="http://schemas.microsoft.com/office/drawing/2014/chart" uri="{C3380CC4-5D6E-409C-BE32-E72D297353CC}">
              <c16:uniqueId val="{00000000-D499-48BD-95E0-4DE8E18B48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499-48BD-95E0-4DE8E18B48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499-48BD-95E0-4DE8E18B48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242</c:v>
                </c:pt>
                <c:pt idx="3">
                  <c:v>223</c:v>
                </c:pt>
                <c:pt idx="6">
                  <c:v>283</c:v>
                </c:pt>
                <c:pt idx="9">
                  <c:v>278</c:v>
                </c:pt>
                <c:pt idx="12">
                  <c:v>272</c:v>
                </c:pt>
              </c:numCache>
            </c:numRef>
          </c:val>
          <c:extLst>
            <c:ext xmlns:c16="http://schemas.microsoft.com/office/drawing/2014/chart" uri="{C3380CC4-5D6E-409C-BE32-E72D297353CC}">
              <c16:uniqueId val="{00000003-D499-48BD-95E0-4DE8E18B48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586</c:v>
                </c:pt>
                <c:pt idx="3">
                  <c:v>546</c:v>
                </c:pt>
                <c:pt idx="6">
                  <c:v>554</c:v>
                </c:pt>
                <c:pt idx="9">
                  <c:v>546</c:v>
                </c:pt>
                <c:pt idx="12">
                  <c:v>543</c:v>
                </c:pt>
              </c:numCache>
            </c:numRef>
          </c:val>
          <c:extLst>
            <c:ext xmlns:c16="http://schemas.microsoft.com/office/drawing/2014/chart" uri="{C3380CC4-5D6E-409C-BE32-E72D297353CC}">
              <c16:uniqueId val="{00000004-D499-48BD-95E0-4DE8E18B48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499-48BD-95E0-4DE8E18B48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499-48BD-95E0-4DE8E18B48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1836</c:v>
                </c:pt>
                <c:pt idx="3">
                  <c:v>1988</c:v>
                </c:pt>
                <c:pt idx="6">
                  <c:v>2101</c:v>
                </c:pt>
                <c:pt idx="9">
                  <c:v>2130</c:v>
                </c:pt>
                <c:pt idx="12">
                  <c:v>2076</c:v>
                </c:pt>
              </c:numCache>
            </c:numRef>
          </c:val>
          <c:extLst>
            <c:ext xmlns:c16="http://schemas.microsoft.com/office/drawing/2014/chart" uri="{C3380CC4-5D6E-409C-BE32-E72D297353CC}">
              <c16:uniqueId val="{00000007-D499-48BD-95E0-4DE8E18B48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461</c:v>
                </c:pt>
                <c:pt idx="2">
                  <c:v>#N/A</c:v>
                </c:pt>
                <c:pt idx="3">
                  <c:v>#N/A</c:v>
                </c:pt>
                <c:pt idx="4">
                  <c:v>585</c:v>
                </c:pt>
                <c:pt idx="5">
                  <c:v>#N/A</c:v>
                </c:pt>
                <c:pt idx="6">
                  <c:v>#N/A</c:v>
                </c:pt>
                <c:pt idx="7">
                  <c:v>776</c:v>
                </c:pt>
                <c:pt idx="8">
                  <c:v>#N/A</c:v>
                </c:pt>
                <c:pt idx="9">
                  <c:v>#N/A</c:v>
                </c:pt>
                <c:pt idx="10">
                  <c:v>820</c:v>
                </c:pt>
                <c:pt idx="11">
                  <c:v>#N/A</c:v>
                </c:pt>
                <c:pt idx="12">
                  <c:v>#N/A</c:v>
                </c:pt>
                <c:pt idx="13">
                  <c:v>861</c:v>
                </c:pt>
                <c:pt idx="14">
                  <c:v>#N/A</c:v>
                </c:pt>
              </c:numCache>
            </c:numRef>
          </c:val>
          <c:smooth val="0"/>
          <c:extLst>
            <c:ext xmlns:c16="http://schemas.microsoft.com/office/drawing/2014/chart" uri="{C3380CC4-5D6E-409C-BE32-E72D297353CC}">
              <c16:uniqueId val="{00000008-D499-48BD-95E0-4DE8E18B48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20509</c:v>
                </c:pt>
                <c:pt idx="5">
                  <c:v>20569</c:v>
                </c:pt>
                <c:pt idx="8">
                  <c:v>20117</c:v>
                </c:pt>
                <c:pt idx="11">
                  <c:v>19530</c:v>
                </c:pt>
                <c:pt idx="14">
                  <c:v>18418</c:v>
                </c:pt>
              </c:numCache>
            </c:numRef>
          </c:val>
          <c:extLst>
            <c:ext xmlns:c16="http://schemas.microsoft.com/office/drawing/2014/chart" uri="{C3380CC4-5D6E-409C-BE32-E72D297353CC}">
              <c16:uniqueId val="{00000000-F83A-459C-BD49-5AA14026D2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1412</c:v>
                </c:pt>
                <c:pt idx="5">
                  <c:v>1398</c:v>
                </c:pt>
                <c:pt idx="8">
                  <c:v>1393</c:v>
                </c:pt>
                <c:pt idx="11">
                  <c:v>1359</c:v>
                </c:pt>
                <c:pt idx="14">
                  <c:v>1417</c:v>
                </c:pt>
              </c:numCache>
            </c:numRef>
          </c:val>
          <c:extLst>
            <c:ext xmlns:c16="http://schemas.microsoft.com/office/drawing/2014/chart" uri="{C3380CC4-5D6E-409C-BE32-E72D297353CC}">
              <c16:uniqueId val="{00000001-F83A-459C-BD49-5AA14026D2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7839</c:v>
                </c:pt>
                <c:pt idx="5">
                  <c:v>8520</c:v>
                </c:pt>
                <c:pt idx="8">
                  <c:v>8885</c:v>
                </c:pt>
                <c:pt idx="11">
                  <c:v>8867</c:v>
                </c:pt>
                <c:pt idx="14">
                  <c:v>8841</c:v>
                </c:pt>
              </c:numCache>
            </c:numRef>
          </c:val>
          <c:extLst>
            <c:ext xmlns:c16="http://schemas.microsoft.com/office/drawing/2014/chart" uri="{C3380CC4-5D6E-409C-BE32-E72D297353CC}">
              <c16:uniqueId val="{00000002-F83A-459C-BD49-5AA14026D2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83A-459C-BD49-5AA14026D2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83A-459C-BD49-5AA14026D2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3A-459C-BD49-5AA14026D2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2681</c:v>
                </c:pt>
                <c:pt idx="3">
                  <c:v>2661</c:v>
                </c:pt>
                <c:pt idx="6">
                  <c:v>2596</c:v>
                </c:pt>
                <c:pt idx="9">
                  <c:v>2555</c:v>
                </c:pt>
                <c:pt idx="12">
                  <c:v>2484</c:v>
                </c:pt>
              </c:numCache>
            </c:numRef>
          </c:val>
          <c:extLst>
            <c:ext xmlns:c16="http://schemas.microsoft.com/office/drawing/2014/chart" uri="{C3380CC4-5D6E-409C-BE32-E72D297353CC}">
              <c16:uniqueId val="{00000006-F83A-459C-BD49-5AA14026D2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2496</c:v>
                </c:pt>
                <c:pt idx="3">
                  <c:v>2836</c:v>
                </c:pt>
                <c:pt idx="6">
                  <c:v>2908</c:v>
                </c:pt>
                <c:pt idx="9">
                  <c:v>2764</c:v>
                </c:pt>
                <c:pt idx="12">
                  <c:v>2641</c:v>
                </c:pt>
              </c:numCache>
            </c:numRef>
          </c:val>
          <c:extLst>
            <c:ext xmlns:c16="http://schemas.microsoft.com/office/drawing/2014/chart" uri="{C3380CC4-5D6E-409C-BE32-E72D297353CC}">
              <c16:uniqueId val="{00000007-F83A-459C-BD49-5AA14026D2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4203</c:v>
                </c:pt>
                <c:pt idx="3">
                  <c:v>3843</c:v>
                </c:pt>
                <c:pt idx="6">
                  <c:v>3592</c:v>
                </c:pt>
                <c:pt idx="9">
                  <c:v>3302</c:v>
                </c:pt>
                <c:pt idx="12">
                  <c:v>3131</c:v>
                </c:pt>
              </c:numCache>
            </c:numRef>
          </c:val>
          <c:extLst>
            <c:ext xmlns:c16="http://schemas.microsoft.com/office/drawing/2014/chart" uri="{C3380CC4-5D6E-409C-BE32-E72D297353CC}">
              <c16:uniqueId val="{00000008-F83A-459C-BD49-5AA14026D2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83A-459C-BD49-5AA14026D2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21557</c:v>
                </c:pt>
                <c:pt idx="3">
                  <c:v>21695</c:v>
                </c:pt>
                <c:pt idx="6">
                  <c:v>21516</c:v>
                </c:pt>
                <c:pt idx="9">
                  <c:v>21188</c:v>
                </c:pt>
                <c:pt idx="12">
                  <c:v>20263</c:v>
                </c:pt>
              </c:numCache>
            </c:numRef>
          </c:val>
          <c:extLst>
            <c:ext xmlns:c16="http://schemas.microsoft.com/office/drawing/2014/chart" uri="{C3380CC4-5D6E-409C-BE32-E72D297353CC}">
              <c16:uniqueId val="{0000000A-F83A-459C-BD49-5AA14026D2A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1178</c:v>
                </c:pt>
                <c:pt idx="2">
                  <c:v>#N/A</c:v>
                </c:pt>
                <c:pt idx="3">
                  <c:v>#N/A</c:v>
                </c:pt>
                <c:pt idx="4">
                  <c:v>548</c:v>
                </c:pt>
                <c:pt idx="5">
                  <c:v>#N/A</c:v>
                </c:pt>
                <c:pt idx="6">
                  <c:v>#N/A</c:v>
                </c:pt>
                <c:pt idx="7">
                  <c:v>218</c:v>
                </c:pt>
                <c:pt idx="8">
                  <c:v>#N/A</c:v>
                </c:pt>
                <c:pt idx="9">
                  <c:v>#N/A</c:v>
                </c:pt>
                <c:pt idx="10">
                  <c:v>54</c:v>
                </c:pt>
                <c:pt idx="11">
                  <c:v>#N/A</c:v>
                </c:pt>
                <c:pt idx="12">
                  <c:v>#N/A</c:v>
                </c:pt>
                <c:pt idx="13">
                  <c:v>0</c:v>
                </c:pt>
                <c:pt idx="14">
                  <c:v>#N/A</c:v>
                </c:pt>
              </c:numCache>
            </c:numRef>
          </c:val>
          <c:smooth val="0"/>
          <c:extLst>
            <c:ext xmlns:c16="http://schemas.microsoft.com/office/drawing/2014/chart" uri="{C3380CC4-5D6E-409C-BE32-E72D297353CC}">
              <c16:uniqueId val="{0000000B-F83A-459C-BD49-5AA14026D2A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4636</c:v>
                </c:pt>
                <c:pt idx="1">
                  <c:v>4542</c:v>
                </c:pt>
                <c:pt idx="2">
                  <c:v>4419</c:v>
                </c:pt>
              </c:numCache>
            </c:numRef>
          </c:val>
          <c:extLst>
            <c:ext xmlns:c16="http://schemas.microsoft.com/office/drawing/2014/chart" uri="{C3380CC4-5D6E-409C-BE32-E72D297353CC}">
              <c16:uniqueId val="{00000000-C521-448D-8FA9-4501B42A13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960</c:v>
                </c:pt>
                <c:pt idx="1">
                  <c:v>961</c:v>
                </c:pt>
                <c:pt idx="2">
                  <c:v>1021</c:v>
                </c:pt>
              </c:numCache>
            </c:numRef>
          </c:val>
          <c:extLst>
            <c:ext xmlns:c16="http://schemas.microsoft.com/office/drawing/2014/chart" uri="{C3380CC4-5D6E-409C-BE32-E72D297353CC}">
              <c16:uniqueId val="{00000001-C521-448D-8FA9-4501B42A13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2921</c:v>
                </c:pt>
                <c:pt idx="1">
                  <c:v>2864</c:v>
                </c:pt>
                <c:pt idx="2">
                  <c:v>2805</c:v>
                </c:pt>
              </c:numCache>
            </c:numRef>
          </c:val>
          <c:extLst>
            <c:ext xmlns:c16="http://schemas.microsoft.com/office/drawing/2014/chart" uri="{C3380CC4-5D6E-409C-BE32-E72D297353CC}">
              <c16:uniqueId val="{00000002-C521-448D-8FA9-4501B42A13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過年度の大型事業に係る地方債の償還が終了したこと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により、元利償還金は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減少したが、当該地方債の普通交付税措置も終了したため、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今後も老朽化した公共施設等の更新を控えていることから、国・県補助金及び交付税措置のある有利な地方債を積極的に活用し、公債費負担の適正化に努める。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満期一括償還の起債を行っていないため、積立はない。</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8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一般会計等に係る地方債残高は、前年度に引き続き後年度の交付税措置がない市債の発行を抑制したことなどにより、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億円減少した。ＤＸ推進や「おの恋らっきゃプレミアム商品券」事業、児童館改修等の投資的経費の財源として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億円の財政調整基金の取崩しなどを行ったが、充当可能基金残高は前年度比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億円の減少に留まり、将来負担比率の分子は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の活用や既存事業の見直しなどにより、過度な将来負担が生じないよう計画的に事業を実施し、持続可能な財政運営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億円を取り崩して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億円を積み立てたため、前年度より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億円減少し、総額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取崩しの主な内訳は、財政調整基金を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旭丘中学校の長寿命化改良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工事や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新幼稚園整備事業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などの財源として公共施設整備基金を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白雲谷温泉ゆぴかの営繕工事などの財源として白雲谷温泉施設整備及び運営</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億円活用した。</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積立の主な内訳は、財政調整基金が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億円でその他の基金は運用利子相当分などを積立てている。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引き続き公共施設の長寿命化事業等が見込まれる状況においても持続可能な財政を維持するため、市独自の財政規律ガイドラインを設定し、基金残高を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億円以上確保することとしている。ガイドラインを堅持するため、事業見直しによるコスト削減や公共施設の再編などにより、基金の適正な活用に努める。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・公共施設整備基金：公共施設の整備に要する資金に充てるための財源として</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・福祉基金：より充実した福祉の推進を図るための財源として</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・文化振興基金：芸術文化の向上と継続的な発展を図るための財源として</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・教育基金：教育事業の充実のために必要な経費の財源として</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・白雲谷温泉施設整備及び運営基金：白雲谷温泉ゆぴかの施設の整備に要する資金及び健全な運営に資するための財源として</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・公共施設整備基金：</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旭丘中学校の長寿命化改良工事</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新幼稚園整備事業など</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の財源として</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億円を取り崩した。</a:t>
          </a:r>
          <a:endParaRPr lang="ja-JP" altLang="ja-JP" sz="1800" b="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・白雲谷温泉施設整備及び運営基金：白雲谷温泉ゆぴかの前年度黒字分として</a:t>
          </a:r>
          <a:r>
            <a:rPr kumimoji="1" lang="en-US" altLang="ja-JP" sz="1400" b="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億円を積立て</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たことに</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より増加した。</a:t>
          </a:r>
          <a:endParaRPr lang="ja-JP" altLang="ja-JP" sz="1800" b="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・公共施設整備基金：今後も学校施設や公共施設等の長寿命化事業が見込まれるため、計画的な積立・取崩を行う。</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・白雲谷温泉施設整備及び運営基金：指定管理者と協働して、将来の改修等に備えて着実な積立てを行う。</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ＤＸ推進や「おの恋らっきゃプレミアム商品券」事業、児童館改修等の投資的経費の財源として、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億円の財政基金の取崩しを行い、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億円減の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44.2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億円となった。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等のインフラ整備や老朽化した公共施設等の更新を継続して実施しており、高齢化の進展等による扶助費の増加による財源不足に対応するため、多額の取崩が見込まれる。補助金等の財源確保に努め、他の基金との均衡も図りながら、適正に管理していく。</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年度に新庁舎建設後の公債費の増嵩に備えるため私有財産の売却益を活用して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億円を積み立て、平成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年連続で減債基金を取り崩さない財政運営を行って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基金残高は利子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分及び臨時財政対策債償還基金費の積立て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により増加した。</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大型事業の実施に伴い地方債残高と公債費の増加が見込まれることから、繰上償還時の財源としての活用や景気後退時の財源不足に伴う公債費の財源として活用する。また、臨時的収入等を活用して計画的な積立てを行うものとする。</a:t>
          </a:r>
          <a:endParaRPr lang="ja-JP" altLang="ja-JP" sz="18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47,166
45,858
92.94
21,716,313
20,914,788
739,116
11,967,818
20,259,578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財政力指数は前年</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度と横ばいとなり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、引き続き類似団体平均より良好な指標となっている。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高齢化などによる社会福祉費・保健衛生費・高齢者保健福祉費（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歳以上）の増加などにより、基準財政需要額は前年度より約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億円増加した。基準財政収入額は、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ひょうご小野産業団地における新規課税の増による固定資産税の増加などにより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今後も財政基盤の強化に向けて、税等一般財源の確保に向けた事業を実施するとともに、公共施設の再編を含め、効率的な行政運営に努める。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77258</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638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91669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77258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71560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77258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7437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26458</xdr:rowOff>
    </xdr:from>
    <xdr:to>
      <xdr:col>15</xdr:col>
      <xdr:colOff>133350</xdr:colOff>
      <xdr:row>39</xdr:row>
      <xdr:rowOff>128058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138235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26458</xdr:rowOff>
    </xdr:from>
    <xdr:to>
      <xdr:col>7</xdr:col>
      <xdr:colOff>31750</xdr:colOff>
      <xdr:row>39</xdr:row>
      <xdr:rowOff>128058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138235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人事院勧告に伴う人件費の増加と、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自立支援給付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費、保育給付費などの扶助費が増加し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経常的歳出は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市税収入</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の増加に伴う普通交付税の減少により経常一般財源は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億円の増加に留まり、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今後、社会保障費など経常経費の増加が見込まれることから、引き続き事業の見直し等による経費の適正化を図るとともに、市税等自主財源の確保に努める。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63</xdr:row>
      <xdr:rowOff>41910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132927</xdr:rowOff>
    </xdr:from>
    <xdr:to>
      <xdr:col>19</xdr:col>
      <xdr:colOff>133350</xdr:colOff>
      <xdr:row>63</xdr:row>
      <xdr:rowOff>33867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6282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33867</xdr:rowOff>
    </xdr:from>
    <xdr:to>
      <xdr:col>15</xdr:col>
      <xdr:colOff>82550</xdr:colOff>
      <xdr:row>63</xdr:row>
      <xdr:rowOff>49954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3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106256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85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154517</xdr:rowOff>
    </xdr:from>
    <xdr:to>
      <xdr:col>15</xdr:col>
      <xdr:colOff>133350</xdr:colOff>
      <xdr:row>63</xdr:row>
      <xdr:rowOff>84667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69444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167233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人事院勧告に伴う給与改定により人件費は前年度比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億円増加したが、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おの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DX</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プロジェクトの推進や物価高騰対策、地域経済活性化のための「おの恋らっきゃらっきゃ券」</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配布した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全国平均、兵庫県平均、類似団体平均をいずれも下回っているが、引き続き適正な職員定数や業務遂行の改善による時間外手当の削減に努め、財政の適正化を図る。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154102</xdr:rowOff>
    </xdr:from>
    <xdr:to>
      <xdr:col>23</xdr:col>
      <xdr:colOff>133350</xdr:colOff>
      <xdr:row>82</xdr:row>
      <xdr:rowOff>167114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213002"/>
          <a:ext cx="838200" cy="1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1801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403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107024</xdr:rowOff>
    </xdr:from>
    <xdr:to>
      <xdr:col>19</xdr:col>
      <xdr:colOff>133350</xdr:colOff>
      <xdr:row>82</xdr:row>
      <xdr:rowOff>167114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5924"/>
          <a:ext cx="889000" cy="6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51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107024</xdr:rowOff>
    </xdr:from>
    <xdr:to>
      <xdr:col>15</xdr:col>
      <xdr:colOff>82550</xdr:colOff>
      <xdr:row>82</xdr:row>
      <xdr:rowOff>107314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65924"/>
          <a:ext cx="889000" cy="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70380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4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53468</xdr:rowOff>
    </xdr:from>
    <xdr:to>
      <xdr:col>11</xdr:col>
      <xdr:colOff>31750</xdr:colOff>
      <xdr:row>82</xdr:row>
      <xdr:rowOff>107314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12368"/>
          <a:ext cx="889000" cy="5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4215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40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75592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0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103302</xdr:rowOff>
    </xdr:from>
    <xdr:to>
      <xdr:col>23</xdr:col>
      <xdr:colOff>184150</xdr:colOff>
      <xdr:row>83</xdr:row>
      <xdr:rowOff>33452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119829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0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116314</xdr:rowOff>
    </xdr:from>
    <xdr:to>
      <xdr:col>19</xdr:col>
      <xdr:colOff>184150</xdr:colOff>
      <xdr:row>83</xdr:row>
      <xdr:rowOff>46464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7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56641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944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56224</xdr:rowOff>
    </xdr:from>
    <xdr:to>
      <xdr:col>15</xdr:col>
      <xdr:colOff>133350</xdr:colOff>
      <xdr:row>82</xdr:row>
      <xdr:rowOff>157824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168001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56514</xdr:rowOff>
    </xdr:from>
    <xdr:to>
      <xdr:col>11</xdr:col>
      <xdr:colOff>82550</xdr:colOff>
      <xdr:row>82</xdr:row>
      <xdr:rowOff>158114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168291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84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2668</xdr:rowOff>
    </xdr:from>
    <xdr:to>
      <xdr:col>7</xdr:col>
      <xdr:colOff>31750</xdr:colOff>
      <xdr:row>82</xdr:row>
      <xdr:rowOff>104268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114445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30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となり全国市平均や類似団体平均より高い水準となっている。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給与の一律カット等は行わず、業務遂行の更なる改善による時間外勤務の削減や、職員手当の適正化により、人件費の総額をいかに減らすかという視点で取り組んでいる。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5556</xdr:rowOff>
    </xdr:from>
    <xdr:to>
      <xdr:col>81</xdr:col>
      <xdr:colOff>44450</xdr:colOff>
      <xdr:row>87</xdr:row>
      <xdr:rowOff>5556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217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5556</xdr:rowOff>
    </xdr:from>
    <xdr:to>
      <xdr:col>77</xdr:col>
      <xdr:colOff>44450</xdr:colOff>
      <xdr:row>87</xdr:row>
      <xdr:rowOff>35719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21706"/>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35719</xdr:rowOff>
    </xdr:from>
    <xdr:to>
      <xdr:col>72</xdr:col>
      <xdr:colOff>203200</xdr:colOff>
      <xdr:row>87</xdr:row>
      <xdr:rowOff>35719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518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35719</xdr:rowOff>
    </xdr:from>
    <xdr:to>
      <xdr:col>68</xdr:col>
      <xdr:colOff>152400</xdr:colOff>
      <xdr:row>88</xdr:row>
      <xdr:rowOff>15081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51869"/>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47483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126206</xdr:rowOff>
    </xdr:from>
    <xdr:to>
      <xdr:col>77</xdr:col>
      <xdr:colOff>95250</xdr:colOff>
      <xdr:row>87</xdr:row>
      <xdr:rowOff>56356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41133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57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156369</xdr:rowOff>
    </xdr:from>
    <xdr:to>
      <xdr:col>73</xdr:col>
      <xdr:colOff>44450</xdr:colOff>
      <xdr:row>87</xdr:row>
      <xdr:rowOff>86519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71296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156369</xdr:rowOff>
    </xdr:from>
    <xdr:to>
      <xdr:col>68</xdr:col>
      <xdr:colOff>203200</xdr:colOff>
      <xdr:row>87</xdr:row>
      <xdr:rowOff>86519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71296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135731</xdr:rowOff>
    </xdr:from>
    <xdr:to>
      <xdr:col>64</xdr:col>
      <xdr:colOff>152400</xdr:colOff>
      <xdr:row>88</xdr:row>
      <xdr:rowOff>65881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5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50658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3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以降、人口当たりの職員数を人事マネジメントの一指標として、職員採用や人員配置の適正化を図ってきた。人口減少にあっても増え続ける行政需要に対し、多種多様な勤務形態・人材の活用を進めるとともに、民間委託や指定管理を導入するなど、業務の効率化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引き続き兵庫県内最小規模の職員数で業務を遂行し、全国・兵庫県平均及び類似団体平均を下回る状況を堅持する。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47232</xdr:rowOff>
    </xdr:from>
    <xdr:to>
      <xdr:col>81</xdr:col>
      <xdr:colOff>44450</xdr:colOff>
      <xdr:row>60</xdr:row>
      <xdr:rowOff>56424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34232"/>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86619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4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47232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848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17978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4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36891</xdr:rowOff>
    </xdr:from>
    <xdr:to>
      <xdr:col>72</xdr:col>
      <xdr:colOff>203200</xdr:colOff>
      <xdr:row>60</xdr:row>
      <xdr:rowOff>41487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389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8165</xdr:rowOff>
    </xdr:from>
    <xdr:to>
      <xdr:col>68</xdr:col>
      <xdr:colOff>152400</xdr:colOff>
      <xdr:row>60</xdr:row>
      <xdr:rowOff>36891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5165"/>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144615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119336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77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5624</xdr:rowOff>
    </xdr:from>
    <xdr:to>
      <xdr:col>81</xdr:col>
      <xdr:colOff>95250</xdr:colOff>
      <xdr:row>60</xdr:row>
      <xdr:rowOff>107224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22151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3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167882</xdr:rowOff>
    </xdr:from>
    <xdr:to>
      <xdr:col>77</xdr:col>
      <xdr:colOff>95250</xdr:colOff>
      <xdr:row>60</xdr:row>
      <xdr:rowOff>98032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8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108209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5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157541</xdr:rowOff>
    </xdr:from>
    <xdr:to>
      <xdr:col>68</xdr:col>
      <xdr:colOff>203200</xdr:colOff>
      <xdr:row>60</xdr:row>
      <xdr:rowOff>87691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97868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過年度の大型事業にかかる市債償還が終了したこと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などにより、一般会計の元利償還金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たが、当該市債にかかる普通交付税措置が終了したことから、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実質公債費比率は、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か年平均で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今後も老朽化した公共施設等の更新を控えていることから、国・県補助金及び交付税措置のある有利な地方債を積極的に活用し、公債費負担の適正化に努める。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96201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149074</xdr:rowOff>
    </xdr:from>
    <xdr:to>
      <xdr:col>77</xdr:col>
      <xdr:colOff>44450</xdr:colOff>
      <xdr:row>40</xdr:row>
      <xdr:rowOff>104019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835624"/>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94542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123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136676</xdr:rowOff>
    </xdr:from>
    <xdr:to>
      <xdr:col>72</xdr:col>
      <xdr:colOff>203200</xdr:colOff>
      <xdr:row>39</xdr:row>
      <xdr:rowOff>149074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51776"/>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83051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79224</xdr:rowOff>
    </xdr:from>
    <xdr:to>
      <xdr:col>68</xdr:col>
      <xdr:colOff>152400</xdr:colOff>
      <xdr:row>38</xdr:row>
      <xdr:rowOff>136676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943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117522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98274</xdr:rowOff>
    </xdr:from>
    <xdr:to>
      <xdr:col>73</xdr:col>
      <xdr:colOff>44450</xdr:colOff>
      <xdr:row>40</xdr:row>
      <xdr:rowOff>28424</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38601</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85876</xdr:rowOff>
    </xdr:from>
    <xdr:to>
      <xdr:col>68</xdr:col>
      <xdr:colOff>203200</xdr:colOff>
      <xdr:row>39</xdr:row>
      <xdr:rowOff>16026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26203</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28424</xdr:rowOff>
    </xdr:from>
    <xdr:to>
      <xdr:col>64</xdr:col>
      <xdr:colOff>152400</xdr:colOff>
      <xdr:row>38</xdr:row>
      <xdr:rowOff>130024</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140201</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地方債残高の減少などにより、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基金などの充当可能財源が将来負担額を上回ったため、該当なしとなった。</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今後も地方債残高及び基金残高の適正管理に努め、市が独自に定める財政規律やガイドラインの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％以下を堅持できるよう、交付税措置のある有利な地方債の活用や既存事業の見直しなどにより、世代間の公平性を保っていく。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53213</xdr:rowOff>
    </xdr:from>
    <xdr:to>
      <xdr:col>77</xdr:col>
      <xdr:colOff>44450</xdr:colOff>
      <xdr:row>14</xdr:row>
      <xdr:rowOff>60935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45351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60935</xdr:rowOff>
    </xdr:from>
    <xdr:to>
      <xdr:col>72</xdr:col>
      <xdr:colOff>203200</xdr:colOff>
      <xdr:row>14</xdr:row>
      <xdr:rowOff>78308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61235"/>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171315</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57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78308</xdr:rowOff>
    </xdr:from>
    <xdr:to>
      <xdr:col>68</xdr:col>
      <xdr:colOff>152400</xdr:colOff>
      <xdr:row>14</xdr:row>
      <xdr:rowOff>111125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478608"/>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122580</xdr:rowOff>
    </xdr:from>
    <xdr:to>
      <xdr:col>73</xdr:col>
      <xdr:colOff>44450</xdr:colOff>
      <xdr:row>15</xdr:row>
      <xdr:rowOff>52730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154779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72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2413</xdr:rowOff>
    </xdr:from>
    <xdr:to>
      <xdr:col>77</xdr:col>
      <xdr:colOff>95250</xdr:colOff>
      <xdr:row>14</xdr:row>
      <xdr:rowOff>104013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40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114190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71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10135</xdr:rowOff>
    </xdr:from>
    <xdr:to>
      <xdr:col>73</xdr:col>
      <xdr:colOff>44450</xdr:colOff>
      <xdr:row>14</xdr:row>
      <xdr:rowOff>111735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1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121912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7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27508</xdr:rowOff>
    </xdr:from>
    <xdr:to>
      <xdr:col>68</xdr:col>
      <xdr:colOff>203200</xdr:colOff>
      <xdr:row>14</xdr:row>
      <xdr:rowOff>129108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42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139285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19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60325</xdr:rowOff>
    </xdr:from>
    <xdr:to>
      <xdr:col>64</xdr:col>
      <xdr:colOff>152400</xdr:colOff>
      <xdr:row>14</xdr:row>
      <xdr:rowOff>161925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22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47,166
45,858
92.94
21,716,313
20,914,788
739,116
11,967,818
20,259,578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した。類似団体平均を上回っているが、全国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平均と同水準、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兵庫県平均は下回っている。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継続して職員数の削減に取り組み、徹底した人件費の抑制に取り組んできた。他団体の人口当たりの職員数や、手当を含めた年間収入額を比較し、給与水準の適正化に努めている。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4536</xdr:rowOff>
    </xdr:from>
    <xdr:to>
      <xdr:col>24</xdr:col>
      <xdr:colOff>25400</xdr:colOff>
      <xdr:row>37</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4818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4536</xdr:rowOff>
    </xdr:from>
    <xdr:to>
      <xdr:col>19</xdr:col>
      <xdr:colOff>187325</xdr:colOff>
      <xdr:row>37</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48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58964</xdr:rowOff>
    </xdr:from>
    <xdr:to>
      <xdr:col>15</xdr:col>
      <xdr:colOff>98425</xdr:colOff>
      <xdr:row>37</xdr:row>
      <xdr:rowOff>80736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4026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159657</xdr:rowOff>
    </xdr:from>
    <xdr:to>
      <xdr:col>11</xdr:col>
      <xdr:colOff>9525</xdr:colOff>
      <xdr:row>37</xdr:row>
      <xdr:rowOff>80736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88957"/>
          <a:ext cx="889000" cy="43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125186</xdr:rowOff>
    </xdr:from>
    <xdr:to>
      <xdr:col>20</xdr:col>
      <xdr:colOff>38100</xdr:colOff>
      <xdr:row>37</xdr:row>
      <xdr:rowOff>55336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40113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8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8164</xdr:rowOff>
    </xdr:from>
    <xdr:to>
      <xdr:col>15</xdr:col>
      <xdr:colOff>149225</xdr:colOff>
      <xdr:row>37</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94542</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29936</xdr:rowOff>
    </xdr:from>
    <xdr:to>
      <xdr:col>11</xdr:col>
      <xdr:colOff>60325</xdr:colOff>
      <xdr:row>37</xdr:row>
      <xdr:rowOff>131536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37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116312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45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108857</xdr:rowOff>
    </xdr:from>
    <xdr:to>
      <xdr:col>6</xdr:col>
      <xdr:colOff>171450</xdr:colOff>
      <xdr:row>35</xdr:row>
      <xdr:rowOff>39007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49184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70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物件費に係る経常一般財源は、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人件費・物価高騰の影響による経常経費の増加により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ポイント増加した。兵庫県平均は上回ったものの、全国平均及び類似団体平均は下回っている。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今後も各平均を下回るよう、委託内容や事業の見直しによるコスト削減に取り組む。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16</xdr:row>
      <xdr:rowOff>96520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244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66040</xdr:rowOff>
    </xdr:from>
    <xdr:to>
      <xdr:col>78</xdr:col>
      <xdr:colOff>69850</xdr:colOff>
      <xdr:row>16</xdr:row>
      <xdr:rowOff>81280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09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66040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01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17</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80162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62247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30480</xdr:rowOff>
    </xdr:from>
    <xdr:to>
      <xdr:col>78</xdr:col>
      <xdr:colOff>120650</xdr:colOff>
      <xdr:row>16</xdr:row>
      <xdr:rowOff>132080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xdr:rowOff>
    </xdr:from>
    <xdr:to>
      <xdr:col>74</xdr:col>
      <xdr:colOff>31750</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72390</xdr:rowOff>
    </xdr:from>
    <xdr:to>
      <xdr:col>65</xdr:col>
      <xdr:colOff>53975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今後も高齢化や子ども・子育て支援により社会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は増加する傾向にあり、市独自事業の見直しや適正な支給を徹底していく。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110672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2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56243</xdr:rowOff>
    </xdr:from>
    <xdr:to>
      <xdr:col>19</xdr:col>
      <xdr:colOff>187325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56243</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574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69850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51905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介護保険や後期高齢者医療特別会計への繰出金など、その他の経費に係る経常一般財源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は前年度比横這いとなり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も前年度と同水準となった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。全国・兵庫県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とほぼ横這いにな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特別会計への繰出金は、高齢化の進展により今後も高い水準で推移することが見込まれるが、市独自施策の見直しや予防医療の推進など特別会計の経営改善を徹底し、コスト削減に取り組む。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66040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67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31767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461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81280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81280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73660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158767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116857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134637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補助費に係る経常一般財源は前年度比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、昨年度に引き続き類似団体平均を下回った。平成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年度から下水道事業に公営企業法を適用しており、当該事業への負担金等は補助費等に分類されるため、全国・兵庫県平均を上回る要因となっている。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今後も、単独で実施している補助金・負担金の見直しを行い、適正・公平な交付に努める。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149860</xdr:rowOff>
    </xdr:from>
    <xdr:to>
      <xdr:col>82</xdr:col>
      <xdr:colOff>107950</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2206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36</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220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10414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03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83566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35406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131064</xdr:rowOff>
    </xdr:from>
    <xdr:to>
      <xdr:col>69</xdr:col>
      <xdr:colOff>142875</xdr:colOff>
      <xdr:row>37</xdr:row>
      <xdr:rowOff>61214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過年度の大型事業にかかる市債償還が終了したことにより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、公債費に係る経常一般財源は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ポイント改善した。県平均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は下回っているが、全国</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引き続き、道路整備や公共施設の長寿命化が控えており、比率の増加が見込まれる。国・県補助金及び交付税措置のある有利な地方債を積極的に活用し、公債費の抑制と平準化を進め堅実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147574</xdr:rowOff>
    </xdr:from>
    <xdr:to>
      <xdr:col>24</xdr:col>
      <xdr:colOff>25400</xdr:colOff>
      <xdr:row>77</xdr:row>
      <xdr:rowOff>165863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49224"/>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87140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8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3556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675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152146</xdr:rowOff>
    </xdr:from>
    <xdr:to>
      <xdr:col>15</xdr:col>
      <xdr:colOff>98425</xdr:colOff>
      <xdr:row>78</xdr:row>
      <xdr:rowOff>3556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152146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2943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34562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34562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96774</xdr:rowOff>
    </xdr:from>
    <xdr:to>
      <xdr:col>24</xdr:col>
      <xdr:colOff>76200</xdr:colOff>
      <xdr:row>78</xdr:row>
      <xdr:rowOff>26924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113301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1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124206</xdr:rowOff>
    </xdr:from>
    <xdr:to>
      <xdr:col>15</xdr:col>
      <xdr:colOff>149225</xdr:colOff>
      <xdr:row>78</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39133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101346</xdr:rowOff>
    </xdr:from>
    <xdr:to>
      <xdr:col>11</xdr:col>
      <xdr:colOff>60325</xdr:colOff>
      <xdr:row>78</xdr:row>
      <xdr:rowOff>31496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41673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人件費・扶助費の義務的経費や、経常経費の増加により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、全国平均、兵庫県平均、類似団体平均をいずれも下回っている。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今後もゼロベースで事業の見直しを行いながら、更なる行財政改革の取り組みなどにより、コストの削減に努めていく。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155575</xdr:rowOff>
    </xdr:from>
    <xdr:to>
      <xdr:col>82</xdr:col>
      <xdr:colOff>107950</xdr:colOff>
      <xdr:row>75</xdr:row>
      <xdr:rowOff>64135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84287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42562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01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155575</xdr:rowOff>
    </xdr:from>
    <xdr:to>
      <xdr:col>78</xdr:col>
      <xdr:colOff>69850</xdr:colOff>
      <xdr:row>75</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8428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41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24130</xdr:rowOff>
    </xdr:from>
    <xdr:to>
      <xdr:col>73</xdr:col>
      <xdr:colOff>180975</xdr:colOff>
      <xdr:row>75</xdr:row>
      <xdr:rowOff>64135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828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64135</xdr:rowOff>
    </xdr:from>
    <xdr:to>
      <xdr:col>69</xdr:col>
      <xdr:colOff>92075</xdr:colOff>
      <xdr:row>76</xdr:row>
      <xdr:rowOff>6986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22885"/>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111141</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xdr:rowOff>
    </xdr:from>
    <xdr:to>
      <xdr:col>82</xdr:col>
      <xdr:colOff>158750</xdr:colOff>
      <xdr:row>75</xdr:row>
      <xdr:rowOff>114935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29862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104775</xdr:rowOff>
    </xdr:from>
    <xdr:to>
      <xdr:col>78</xdr:col>
      <xdr:colOff>120650</xdr:colOff>
      <xdr:row>75</xdr:row>
      <xdr:rowOff>34925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45102</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144780</xdr:rowOff>
    </xdr:from>
    <xdr:to>
      <xdr:col>74</xdr:col>
      <xdr:colOff>31750</xdr:colOff>
      <xdr:row>75</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xdr:rowOff>
    </xdr:from>
    <xdr:to>
      <xdr:col>69</xdr:col>
      <xdr:colOff>142875</xdr:colOff>
      <xdr:row>75</xdr:row>
      <xdr:rowOff>114935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127635</xdr:rowOff>
    </xdr:from>
    <xdr:to>
      <xdr:col>65</xdr:col>
      <xdr:colOff>53975</xdr:colOff>
      <xdr:row>76</xdr:row>
      <xdr:rowOff>57786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63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42563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7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99842</xdr:rowOff>
    </xdr:from>
    <xdr:to>
      <xdr:col>29</xdr:col>
      <xdr:colOff>127000</xdr:colOff>
      <xdr:row>18</xdr:row>
      <xdr:rowOff>104003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233567"/>
          <a:ext cx="647700" cy="4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48821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68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99842</xdr:rowOff>
    </xdr:from>
    <xdr:to>
      <xdr:col>26</xdr:col>
      <xdr:colOff>50800</xdr:colOff>
      <xdr:row>18</xdr:row>
      <xdr:rowOff>109459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33567"/>
          <a:ext cx="698500" cy="96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13068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32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109459</xdr:rowOff>
    </xdr:from>
    <xdr:to>
      <xdr:col>22</xdr:col>
      <xdr:colOff>114300</xdr:colOff>
      <xdr:row>18</xdr:row>
      <xdr:rowOff>150881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43184"/>
          <a:ext cx="698500" cy="41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38275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57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130124</xdr:rowOff>
    </xdr:from>
    <xdr:to>
      <xdr:col>18</xdr:col>
      <xdr:colOff>177800</xdr:colOff>
      <xdr:row>18</xdr:row>
      <xdr:rowOff>150881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63849"/>
          <a:ext cx="698500" cy="20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166550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8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53203</xdr:rowOff>
    </xdr:from>
    <xdr:to>
      <xdr:col>29</xdr:col>
      <xdr:colOff>177800</xdr:colOff>
      <xdr:row>18</xdr:row>
      <xdr:rowOff>154803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86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25280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5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49042</xdr:rowOff>
    </xdr:from>
    <xdr:to>
      <xdr:col>26</xdr:col>
      <xdr:colOff>101600</xdr:colOff>
      <xdr:row>18</xdr:row>
      <xdr:rowOff>150642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8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135419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9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58659</xdr:rowOff>
    </xdr:from>
    <xdr:to>
      <xdr:col>22</xdr:col>
      <xdr:colOff>165100</xdr:colOff>
      <xdr:row>18</xdr:row>
      <xdr:rowOff>160259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92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145036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7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100081</xdr:rowOff>
    </xdr:from>
    <xdr:to>
      <xdr:col>19</xdr:col>
      <xdr:colOff>38100</xdr:colOff>
      <xdr:row>19</xdr:row>
      <xdr:rowOff>30231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33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2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79324</xdr:rowOff>
    </xdr:from>
    <xdr:to>
      <xdr:col>15</xdr:col>
      <xdr:colOff>101600</xdr:colOff>
      <xdr:row>19</xdr:row>
      <xdr:rowOff>9474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13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165701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9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62175</xdr:rowOff>
    </xdr:from>
    <xdr:to>
      <xdr:col>29</xdr:col>
      <xdr:colOff>127000</xdr:colOff>
      <xdr:row>36</xdr:row>
      <xdr:rowOff>92514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15425"/>
          <a:ext cx="647700" cy="30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92514</xdr:rowOff>
    </xdr:from>
    <xdr:to>
      <xdr:col>26</xdr:col>
      <xdr:colOff>50800</xdr:colOff>
      <xdr:row>36</xdr:row>
      <xdr:rowOff>128927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45764"/>
          <a:ext cx="698500" cy="36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128927</xdr:rowOff>
    </xdr:from>
    <xdr:to>
      <xdr:col>22</xdr:col>
      <xdr:colOff>114300</xdr:colOff>
      <xdr:row>37</xdr:row>
      <xdr:rowOff>88824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82177"/>
          <a:ext cx="698500" cy="131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16037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88824</xdr:rowOff>
    </xdr:from>
    <xdr:to>
      <xdr:col>18</xdr:col>
      <xdr:colOff>177800</xdr:colOff>
      <xdr:row>37</xdr:row>
      <xdr:rowOff>175365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13524"/>
          <a:ext cx="698500" cy="86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43273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34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11375</xdr:rowOff>
    </xdr:from>
    <xdr:to>
      <xdr:col>29</xdr:col>
      <xdr:colOff>177800</xdr:colOff>
      <xdr:row>36</xdr:row>
      <xdr:rowOff>112975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4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326352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41714</xdr:rowOff>
    </xdr:from>
    <xdr:to>
      <xdr:col>26</xdr:col>
      <xdr:colOff>101600</xdr:colOff>
      <xdr:row>36</xdr:row>
      <xdr:rowOff>143314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94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128091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8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78127</xdr:rowOff>
    </xdr:from>
    <xdr:to>
      <xdr:col>22</xdr:col>
      <xdr:colOff>165100</xdr:colOff>
      <xdr:row>37</xdr:row>
      <xdr:rowOff>8277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31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164504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1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38024</xdr:rowOff>
    </xdr:from>
    <xdr:to>
      <xdr:col>19</xdr:col>
      <xdr:colOff>38100</xdr:colOff>
      <xdr:row>37</xdr:row>
      <xdr:rowOff>139624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62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124401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124565</xdr:rowOff>
    </xdr:from>
    <xdr:to>
      <xdr:col>15</xdr:col>
      <xdr:colOff>101600</xdr:colOff>
      <xdr:row>37</xdr:row>
      <xdr:rowOff>226165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4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210942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3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47,166
45,858
92.94
21,716,313
20,914,788
739,116
11,967,818
20,259,578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152057</xdr:rowOff>
    </xdr:from>
    <xdr:to>
      <xdr:col>24</xdr:col>
      <xdr:colOff>63500</xdr:colOff>
      <xdr:row>36</xdr:row>
      <xdr:rowOff>4966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52807"/>
          <a:ext cx="838200" cy="2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107611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5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4966</xdr:rowOff>
    </xdr:from>
    <xdr:to>
      <xdr:col>19</xdr:col>
      <xdr:colOff>177800</xdr:colOff>
      <xdr:row>36</xdr:row>
      <xdr:rowOff>11900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77166"/>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56672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11900</xdr:rowOff>
    </xdr:from>
    <xdr:to>
      <xdr:col>15</xdr:col>
      <xdr:colOff>50800</xdr:colOff>
      <xdr:row>36</xdr:row>
      <xdr:rowOff>27064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4100"/>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69765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27064</xdr:rowOff>
    </xdr:from>
    <xdr:to>
      <xdr:col>10</xdr:col>
      <xdr:colOff>114300</xdr:colOff>
      <xdr:row>37</xdr:row>
      <xdr:rowOff>17082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9264"/>
          <a:ext cx="889000" cy="16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118457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110126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101257</xdr:rowOff>
    </xdr:from>
    <xdr:to>
      <xdr:col>24</xdr:col>
      <xdr:colOff>114300</xdr:colOff>
      <xdr:row>36</xdr:row>
      <xdr:rowOff>31407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79684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125616</xdr:rowOff>
    </xdr:from>
    <xdr:to>
      <xdr:col>20</xdr:col>
      <xdr:colOff>38100</xdr:colOff>
      <xdr:row>36</xdr:row>
      <xdr:rowOff>55766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2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46893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1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132550</xdr:rowOff>
    </xdr:from>
    <xdr:to>
      <xdr:col>15</xdr:col>
      <xdr:colOff>101600</xdr:colOff>
      <xdr:row>36</xdr:row>
      <xdr:rowOff>62700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53827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2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147714</xdr:rowOff>
    </xdr:from>
    <xdr:to>
      <xdr:col>10</xdr:col>
      <xdr:colOff>165100</xdr:colOff>
      <xdr:row>36</xdr:row>
      <xdr:rowOff>77864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68991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4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137732</xdr:rowOff>
    </xdr:from>
    <xdr:to>
      <xdr:col>6</xdr:col>
      <xdr:colOff>38100</xdr:colOff>
      <xdr:row>37</xdr:row>
      <xdr:rowOff>67882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59009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02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10011</xdr:rowOff>
    </xdr:from>
    <xdr:to>
      <xdr:col>24</xdr:col>
      <xdr:colOff>63500</xdr:colOff>
      <xdr:row>58</xdr:row>
      <xdr:rowOff>42225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54111"/>
          <a:ext cx="8382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133960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63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10011</xdr:rowOff>
    </xdr:from>
    <xdr:to>
      <xdr:col>19</xdr:col>
      <xdr:colOff>177800</xdr:colOff>
      <xdr:row>58</xdr:row>
      <xdr:rowOff>92261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54111"/>
          <a:ext cx="889000" cy="8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33712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6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75235</xdr:rowOff>
    </xdr:from>
    <xdr:to>
      <xdr:col>15</xdr:col>
      <xdr:colOff>50800</xdr:colOff>
      <xdr:row>58</xdr:row>
      <xdr:rowOff>92261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10019335"/>
          <a:ext cx="889000" cy="1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98579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51981</xdr:rowOff>
    </xdr:from>
    <xdr:to>
      <xdr:col>10</xdr:col>
      <xdr:colOff>114300</xdr:colOff>
      <xdr:row>58</xdr:row>
      <xdr:rowOff>75235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96081"/>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160274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166812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162875</xdr:rowOff>
    </xdr:from>
    <xdr:to>
      <xdr:col>24</xdr:col>
      <xdr:colOff>114300</xdr:colOff>
      <xdr:row>58</xdr:row>
      <xdr:rowOff>93025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77802</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5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130661</xdr:rowOff>
    </xdr:from>
    <xdr:to>
      <xdr:col>20</xdr:col>
      <xdr:colOff>38100</xdr:colOff>
      <xdr:row>58</xdr:row>
      <xdr:rowOff>60811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51938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9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41461</xdr:rowOff>
    </xdr:from>
    <xdr:to>
      <xdr:col>15</xdr:col>
      <xdr:colOff>101600</xdr:colOff>
      <xdr:row>58</xdr:row>
      <xdr:rowOff>143061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8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134188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24435</xdr:rowOff>
    </xdr:from>
    <xdr:to>
      <xdr:col>10</xdr:col>
      <xdr:colOff>165100</xdr:colOff>
      <xdr:row>58</xdr:row>
      <xdr:rowOff>126035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117162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6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1181</xdr:rowOff>
    </xdr:from>
    <xdr:to>
      <xdr:col>6</xdr:col>
      <xdr:colOff>38100</xdr:colOff>
      <xdr:row>58</xdr:row>
      <xdr:rowOff>102781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93908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76538</xdr:rowOff>
    </xdr:from>
    <xdr:to>
      <xdr:col>24</xdr:col>
      <xdr:colOff>63500</xdr:colOff>
      <xdr:row>78</xdr:row>
      <xdr:rowOff>77383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49638"/>
          <a:ext cx="838200" cy="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76538</xdr:rowOff>
    </xdr:from>
    <xdr:to>
      <xdr:col>19</xdr:col>
      <xdr:colOff>177800</xdr:colOff>
      <xdr:row>78</xdr:row>
      <xdr:rowOff>88722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49638"/>
          <a:ext cx="8890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88722</xdr:rowOff>
    </xdr:from>
    <xdr:to>
      <xdr:col>15</xdr:col>
      <xdr:colOff>50800</xdr:colOff>
      <xdr:row>78</xdr:row>
      <xdr:rowOff>93111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61822"/>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93111</xdr:rowOff>
    </xdr:from>
    <xdr:to>
      <xdr:col>10</xdr:col>
      <xdr:colOff>114300</xdr:colOff>
      <xdr:row>78</xdr:row>
      <xdr:rowOff>102552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6211"/>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26583</xdr:rowOff>
    </xdr:from>
    <xdr:to>
      <xdr:col>24</xdr:col>
      <xdr:colOff>114300</xdr:colOff>
      <xdr:row>78</xdr:row>
      <xdr:rowOff>128183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112960</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25738</xdr:rowOff>
    </xdr:from>
    <xdr:to>
      <xdr:col>20</xdr:col>
      <xdr:colOff>38100</xdr:colOff>
      <xdr:row>78</xdr:row>
      <xdr:rowOff>127338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118465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9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37922</xdr:rowOff>
    </xdr:from>
    <xdr:to>
      <xdr:col>15</xdr:col>
      <xdr:colOff>101600</xdr:colOff>
      <xdr:row>78</xdr:row>
      <xdr:rowOff>139522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130649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42311</xdr:rowOff>
    </xdr:from>
    <xdr:to>
      <xdr:col>10</xdr:col>
      <xdr:colOff>165100</xdr:colOff>
      <xdr:row>78</xdr:row>
      <xdr:rowOff>143911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135038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51752</xdr:rowOff>
    </xdr:from>
    <xdr:to>
      <xdr:col>6</xdr:col>
      <xdr:colOff>38100</xdr:colOff>
      <xdr:row>78</xdr:row>
      <xdr:rowOff>153352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144479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7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104863</xdr:rowOff>
    </xdr:from>
    <xdr:to>
      <xdr:col>24</xdr:col>
      <xdr:colOff>63500</xdr:colOff>
      <xdr:row>96</xdr:row>
      <xdr:rowOff>29299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92613"/>
          <a:ext cx="838200" cy="9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10961</xdr:rowOff>
    </xdr:from>
    <xdr:to>
      <xdr:col>19</xdr:col>
      <xdr:colOff>177800</xdr:colOff>
      <xdr:row>96</xdr:row>
      <xdr:rowOff>29299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298711"/>
          <a:ext cx="889000" cy="18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10961</xdr:rowOff>
    </xdr:from>
    <xdr:to>
      <xdr:col>15</xdr:col>
      <xdr:colOff>50800</xdr:colOff>
      <xdr:row>96</xdr:row>
      <xdr:rowOff>144323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298711"/>
          <a:ext cx="889000" cy="30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144323</xdr:rowOff>
    </xdr:from>
    <xdr:to>
      <xdr:col>10</xdr:col>
      <xdr:colOff>114300</xdr:colOff>
      <xdr:row>97</xdr:row>
      <xdr:rowOff>9716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3523"/>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54063</xdr:rowOff>
    </xdr:from>
    <xdr:to>
      <xdr:col>24</xdr:col>
      <xdr:colOff>114300</xdr:colOff>
      <xdr:row>95</xdr:row>
      <xdr:rowOff>155663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4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76940</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93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149949</xdr:rowOff>
    </xdr:from>
    <xdr:to>
      <xdr:col>20</xdr:col>
      <xdr:colOff>38100</xdr:colOff>
      <xdr:row>96</xdr:row>
      <xdr:rowOff>80099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96626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212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131611</xdr:rowOff>
    </xdr:from>
    <xdr:to>
      <xdr:col>15</xdr:col>
      <xdr:colOff>101600</xdr:colOff>
      <xdr:row>95</xdr:row>
      <xdr:rowOff>61761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78288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93523</xdr:rowOff>
    </xdr:from>
    <xdr:to>
      <xdr:col>10</xdr:col>
      <xdr:colOff>165100</xdr:colOff>
      <xdr:row>97</xdr:row>
      <xdr:rowOff>23673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40200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2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130366</xdr:rowOff>
    </xdr:from>
    <xdr:to>
      <xdr:col>6</xdr:col>
      <xdr:colOff>38100</xdr:colOff>
      <xdr:row>97</xdr:row>
      <xdr:rowOff>60516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77043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6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53801</xdr:rowOff>
    </xdr:from>
    <xdr:to>
      <xdr:col>54</xdr:col>
      <xdr:colOff>189865</xdr:colOff>
      <xdr:row>39</xdr:row>
      <xdr:rowOff>12283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8751"/>
          <a:ext cx="1270" cy="133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16110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12283</xdr:rowOff>
    </xdr:from>
    <xdr:to>
      <xdr:col>55</xdr:col>
      <xdr:colOff>88900</xdr:colOff>
      <xdr:row>39</xdr:row>
      <xdr:rowOff>12283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9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478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53801</xdr:rowOff>
    </xdr:from>
    <xdr:to>
      <xdr:col>55</xdr:col>
      <xdr:colOff>88900</xdr:colOff>
      <xdr:row>31</xdr:row>
      <xdr:rowOff>53801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8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135836</xdr:rowOff>
    </xdr:from>
    <xdr:to>
      <xdr:col>55</xdr:col>
      <xdr:colOff>0</xdr:colOff>
      <xdr:row>37</xdr:row>
      <xdr:rowOff>118266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08036"/>
          <a:ext cx="838200" cy="15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157465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8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134588</xdr:rowOff>
    </xdr:from>
    <xdr:to>
      <xdr:col>55</xdr:col>
      <xdr:colOff>50800</xdr:colOff>
      <xdr:row>36</xdr:row>
      <xdr:rowOff>64738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3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135836</xdr:rowOff>
    </xdr:from>
    <xdr:to>
      <xdr:col>50</xdr:col>
      <xdr:colOff>114300</xdr:colOff>
      <xdr:row>38</xdr:row>
      <xdr:rowOff>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08036"/>
          <a:ext cx="889000" cy="20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120414</xdr:rowOff>
    </xdr:from>
    <xdr:to>
      <xdr:col>50</xdr:col>
      <xdr:colOff>165100</xdr:colOff>
      <xdr:row>36</xdr:row>
      <xdr:rowOff>50564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2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67091</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89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25618</xdr:rowOff>
    </xdr:from>
    <xdr:to>
      <xdr:col>45</xdr:col>
      <xdr:colOff>177800</xdr:colOff>
      <xdr:row>38</xdr:row>
      <xdr:rowOff>91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40568"/>
          <a:ext cx="889000" cy="117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9141</xdr:rowOff>
    </xdr:from>
    <xdr:to>
      <xdr:col>46</xdr:col>
      <xdr:colOff>38100</xdr:colOff>
      <xdr:row>36</xdr:row>
      <xdr:rowOff>110741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127268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5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25618</xdr:rowOff>
    </xdr:from>
    <xdr:to>
      <xdr:col>41</xdr:col>
      <xdr:colOff>50800</xdr:colOff>
      <xdr:row>37</xdr:row>
      <xdr:rowOff>158064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40568"/>
          <a:ext cx="889000" cy="116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67956</xdr:rowOff>
    </xdr:from>
    <xdr:to>
      <xdr:col>41</xdr:col>
      <xdr:colOff>101600</xdr:colOff>
      <xdr:row>29</xdr:row>
      <xdr:rowOff>169556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04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14633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481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147476</xdr:rowOff>
    </xdr:from>
    <xdr:to>
      <xdr:col>36</xdr:col>
      <xdr:colOff>165100</xdr:colOff>
      <xdr:row>37</xdr:row>
      <xdr:rowOff>77626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1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94153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67466</xdr:rowOff>
    </xdr:from>
    <xdr:to>
      <xdr:col>55</xdr:col>
      <xdr:colOff>50800</xdr:colOff>
      <xdr:row>37</xdr:row>
      <xdr:rowOff>169066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45893</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85036</xdr:rowOff>
    </xdr:from>
    <xdr:to>
      <xdr:col>50</xdr:col>
      <xdr:colOff>165100</xdr:colOff>
      <xdr:row>37</xdr:row>
      <xdr:rowOff>15186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6313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4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120741</xdr:rowOff>
    </xdr:from>
    <xdr:to>
      <xdr:col>46</xdr:col>
      <xdr:colOff>38100</xdr:colOff>
      <xdr:row>38</xdr:row>
      <xdr:rowOff>50891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6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42018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5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146268</xdr:rowOff>
    </xdr:from>
    <xdr:to>
      <xdr:col>41</xdr:col>
      <xdr:colOff>101600</xdr:colOff>
      <xdr:row>31</xdr:row>
      <xdr:rowOff>76418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67545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38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107264</xdr:rowOff>
    </xdr:from>
    <xdr:to>
      <xdr:col>36</xdr:col>
      <xdr:colOff>165100</xdr:colOff>
      <xdr:row>38</xdr:row>
      <xdr:rowOff>37415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0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28541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19548</xdr:rowOff>
    </xdr:from>
    <xdr:to>
      <xdr:col>55</xdr:col>
      <xdr:colOff>0</xdr:colOff>
      <xdr:row>57</xdr:row>
      <xdr:rowOff>146290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92198"/>
          <a:ext cx="838200" cy="12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125892</xdr:rowOff>
    </xdr:from>
    <xdr:to>
      <xdr:col>50</xdr:col>
      <xdr:colOff>114300</xdr:colOff>
      <xdr:row>57</xdr:row>
      <xdr:rowOff>19548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727092"/>
          <a:ext cx="889000" cy="6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125892</xdr:rowOff>
    </xdr:from>
    <xdr:to>
      <xdr:col>45</xdr:col>
      <xdr:colOff>177800</xdr:colOff>
      <xdr:row>57</xdr:row>
      <xdr:rowOff>101811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27092"/>
          <a:ext cx="889000" cy="147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153370</xdr:rowOff>
    </xdr:from>
    <xdr:to>
      <xdr:col>41</xdr:col>
      <xdr:colOff>50800</xdr:colOff>
      <xdr:row>57</xdr:row>
      <xdr:rowOff>101811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240220"/>
          <a:ext cx="889000" cy="63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168035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95490</xdr:rowOff>
    </xdr:from>
    <xdr:to>
      <xdr:col>55</xdr:col>
      <xdr:colOff>50800</xdr:colOff>
      <xdr:row>58</xdr:row>
      <xdr:rowOff>25640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86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73917</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84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140198</xdr:rowOff>
    </xdr:from>
    <xdr:to>
      <xdr:col>50</xdr:col>
      <xdr:colOff>165100</xdr:colOff>
      <xdr:row>57</xdr:row>
      <xdr:rowOff>70348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61475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8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75092</xdr:rowOff>
    </xdr:from>
    <xdr:to>
      <xdr:col>46</xdr:col>
      <xdr:colOff>38100</xdr:colOff>
      <xdr:row>57</xdr:row>
      <xdr:rowOff>5242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67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21769</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45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51011</xdr:rowOff>
    </xdr:from>
    <xdr:to>
      <xdr:col>41</xdr:col>
      <xdr:colOff>101600</xdr:colOff>
      <xdr:row>57</xdr:row>
      <xdr:rowOff>152611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2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143738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102570</xdr:rowOff>
    </xdr:from>
    <xdr:to>
      <xdr:col>36</xdr:col>
      <xdr:colOff>165100</xdr:colOff>
      <xdr:row>54</xdr:row>
      <xdr:rowOff>32720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1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49247</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896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127693</xdr:rowOff>
    </xdr:from>
    <xdr:to>
      <xdr:col>55</xdr:col>
      <xdr:colOff>0</xdr:colOff>
      <xdr:row>79</xdr:row>
      <xdr:rowOff>20219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500793"/>
          <a:ext cx="838200" cy="6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74876</xdr:rowOff>
    </xdr:from>
    <xdr:to>
      <xdr:col>50</xdr:col>
      <xdr:colOff>114300</xdr:colOff>
      <xdr:row>78</xdr:row>
      <xdr:rowOff>127693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447976"/>
          <a:ext cx="889000" cy="5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74876</xdr:rowOff>
    </xdr:from>
    <xdr:to>
      <xdr:col>45</xdr:col>
      <xdr:colOff>177800</xdr:colOff>
      <xdr:row>79</xdr:row>
      <xdr:rowOff>16974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7861300" y="13447976"/>
          <a:ext cx="889000" cy="113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85065</xdr:rowOff>
    </xdr:from>
    <xdr:to>
      <xdr:col>41</xdr:col>
      <xdr:colOff>50800</xdr:colOff>
      <xdr:row>79</xdr:row>
      <xdr:rowOff>16974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6972300" y="13458165"/>
          <a:ext cx="8890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140869</xdr:rowOff>
    </xdr:from>
    <xdr:to>
      <xdr:col>55</xdr:col>
      <xdr:colOff>50800</xdr:colOff>
      <xdr:row>79</xdr:row>
      <xdr:rowOff>71019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51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55796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4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76893</xdr:rowOff>
    </xdr:from>
    <xdr:to>
      <xdr:col>50</xdr:col>
      <xdr:colOff>165100</xdr:colOff>
      <xdr:row>79</xdr:row>
      <xdr:rowOff>7043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44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169620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54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24076</xdr:rowOff>
    </xdr:from>
    <xdr:to>
      <xdr:col>46</xdr:col>
      <xdr:colOff>38100</xdr:colOff>
      <xdr:row>78</xdr:row>
      <xdr:rowOff>125676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116803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4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137624</xdr:rowOff>
    </xdr:from>
    <xdr:to>
      <xdr:col>41</xdr:col>
      <xdr:colOff>101600</xdr:colOff>
      <xdr:row>79</xdr:row>
      <xdr:rowOff>67774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1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58901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26428" y="136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34265</xdr:rowOff>
    </xdr:from>
    <xdr:to>
      <xdr:col>36</xdr:col>
      <xdr:colOff>165100</xdr:colOff>
      <xdr:row>78</xdr:row>
      <xdr:rowOff>135865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126992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50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168453</xdr:rowOff>
    </xdr:from>
    <xdr:to>
      <xdr:col>55</xdr:col>
      <xdr:colOff>0</xdr:colOff>
      <xdr:row>96</xdr:row>
      <xdr:rowOff>131204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456203"/>
          <a:ext cx="838200" cy="13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151998</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268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108445</xdr:rowOff>
    </xdr:from>
    <xdr:to>
      <xdr:col>50</xdr:col>
      <xdr:colOff>114300</xdr:colOff>
      <xdr:row>95</xdr:row>
      <xdr:rowOff>168453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39619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108445</xdr:rowOff>
    </xdr:from>
    <xdr:to>
      <xdr:col>45</xdr:col>
      <xdr:colOff>177800</xdr:colOff>
      <xdr:row>96</xdr:row>
      <xdr:rowOff>53963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396195"/>
          <a:ext cx="889000" cy="1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160096</xdr:rowOff>
    </xdr:from>
    <xdr:to>
      <xdr:col>41</xdr:col>
      <xdr:colOff>50800</xdr:colOff>
      <xdr:row>96</xdr:row>
      <xdr:rowOff>53963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5419146"/>
          <a:ext cx="889000" cy="109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76103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80404</xdr:rowOff>
    </xdr:from>
    <xdr:to>
      <xdr:col>55</xdr:col>
      <xdr:colOff>50800</xdr:colOff>
      <xdr:row>97</xdr:row>
      <xdr:rowOff>10554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58831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5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117653</xdr:rowOff>
    </xdr:from>
    <xdr:to>
      <xdr:col>50</xdr:col>
      <xdr:colOff>165100</xdr:colOff>
      <xdr:row>96</xdr:row>
      <xdr:rowOff>47803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64330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18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57645</xdr:rowOff>
    </xdr:from>
    <xdr:to>
      <xdr:col>46</xdr:col>
      <xdr:colOff>38100</xdr:colOff>
      <xdr:row>95</xdr:row>
      <xdr:rowOff>159245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34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4322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1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3163</xdr:rowOff>
    </xdr:from>
    <xdr:to>
      <xdr:col>41</xdr:col>
      <xdr:colOff>101600</xdr:colOff>
      <xdr:row>96</xdr:row>
      <xdr:rowOff>104763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95890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5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109296</xdr:rowOff>
    </xdr:from>
    <xdr:to>
      <xdr:col>36</xdr:col>
      <xdr:colOff>165100</xdr:colOff>
      <xdr:row>90</xdr:row>
      <xdr:rowOff>39446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36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88</xdr:row>
      <xdr:rowOff>55973</xdr:rowOff>
    </xdr:from>
    <xdr:ext cx="599010"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672795" y="1514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39878</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26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36564</xdr:rowOff>
    </xdr:from>
    <xdr:to>
      <xdr:col>76</xdr:col>
      <xdr:colOff>114300</xdr:colOff>
      <xdr:row>39</xdr:row>
      <xdr:rowOff>39878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2311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30962</xdr:rowOff>
    </xdr:from>
    <xdr:to>
      <xdr:col>71</xdr:col>
      <xdr:colOff>177800</xdr:colOff>
      <xdr:row>39</xdr:row>
      <xdr:rowOff>36564</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17512"/>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39006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21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160528</xdr:rowOff>
    </xdr:from>
    <xdr:to>
      <xdr:col>76</xdr:col>
      <xdr:colOff>165100</xdr:colOff>
      <xdr:row>39</xdr:row>
      <xdr:rowOff>90678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81805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8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157214</xdr:rowOff>
    </xdr:from>
    <xdr:to>
      <xdr:col>72</xdr:col>
      <xdr:colOff>38100</xdr:colOff>
      <xdr:row>39</xdr:row>
      <xdr:rowOff>87364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7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78491</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14017" y="676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151612</xdr:rowOff>
    </xdr:from>
    <xdr:to>
      <xdr:col>67</xdr:col>
      <xdr:colOff>101600</xdr:colOff>
      <xdr:row>39</xdr:row>
      <xdr:rowOff>81762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6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72889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59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160083</xdr:rowOff>
    </xdr:from>
    <xdr:to>
      <xdr:col>85</xdr:col>
      <xdr:colOff>127000</xdr:colOff>
      <xdr:row>75</xdr:row>
      <xdr:rowOff>170574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18833"/>
          <a:ext cx="838200" cy="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145902</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61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160083</xdr:rowOff>
    </xdr:from>
    <xdr:to>
      <xdr:col>81</xdr:col>
      <xdr:colOff>50800</xdr:colOff>
      <xdr:row>76</xdr:row>
      <xdr:rowOff>1029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18833"/>
          <a:ext cx="8890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83976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1029</xdr:rowOff>
    </xdr:from>
    <xdr:to>
      <xdr:col>76</xdr:col>
      <xdr:colOff>114300</xdr:colOff>
      <xdr:row>76</xdr:row>
      <xdr:rowOff>34417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031229"/>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89819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34417</xdr:rowOff>
    </xdr:from>
    <xdr:to>
      <xdr:col>71</xdr:col>
      <xdr:colOff>177800</xdr:colOff>
      <xdr:row>76</xdr:row>
      <xdr:rowOff>77788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64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100893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143476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119774</xdr:rowOff>
    </xdr:from>
    <xdr:to>
      <xdr:col>85</xdr:col>
      <xdr:colOff>177800</xdr:colOff>
      <xdr:row>76</xdr:row>
      <xdr:rowOff>49924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9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98201</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9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109283</xdr:rowOff>
    </xdr:from>
    <xdr:to>
      <xdr:col>81</xdr:col>
      <xdr:colOff>101600</xdr:colOff>
      <xdr:row>76</xdr:row>
      <xdr:rowOff>39433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30560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06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121679</xdr:rowOff>
    </xdr:from>
    <xdr:to>
      <xdr:col>76</xdr:col>
      <xdr:colOff>165100</xdr:colOff>
      <xdr:row>76</xdr:row>
      <xdr:rowOff>51829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9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42956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07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155067</xdr:rowOff>
    </xdr:from>
    <xdr:to>
      <xdr:col>72</xdr:col>
      <xdr:colOff>38100</xdr:colOff>
      <xdr:row>76</xdr:row>
      <xdr:rowOff>85217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76344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0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26988</xdr:rowOff>
    </xdr:from>
    <xdr:to>
      <xdr:col>67</xdr:col>
      <xdr:colOff>101600</xdr:colOff>
      <xdr:row>76</xdr:row>
      <xdr:rowOff>128588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119715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4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122724</xdr:rowOff>
    </xdr:from>
    <xdr:to>
      <xdr:col>85</xdr:col>
      <xdr:colOff>127000</xdr:colOff>
      <xdr:row>98</xdr:row>
      <xdr:rowOff>135896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24824"/>
          <a:ext cx="8382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131397</xdr:rowOff>
    </xdr:from>
    <xdr:to>
      <xdr:col>81</xdr:col>
      <xdr:colOff>50800</xdr:colOff>
      <xdr:row>98</xdr:row>
      <xdr:rowOff>135896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33497"/>
          <a:ext cx="889000" cy="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84434</xdr:rowOff>
    </xdr:from>
    <xdr:to>
      <xdr:col>76</xdr:col>
      <xdr:colOff>114300</xdr:colOff>
      <xdr:row>98</xdr:row>
      <xdr:rowOff>131397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886534"/>
          <a:ext cx="889000" cy="4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84434</xdr:rowOff>
    </xdr:from>
    <xdr:to>
      <xdr:col>71</xdr:col>
      <xdr:colOff>177800</xdr:colOff>
      <xdr:row>98</xdr:row>
      <xdr:rowOff>88109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86534"/>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136837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9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71924</xdr:rowOff>
    </xdr:from>
    <xdr:to>
      <xdr:col>85</xdr:col>
      <xdr:colOff>177800</xdr:colOff>
      <xdr:row>99</xdr:row>
      <xdr:rowOff>2074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7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158301</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8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85096</xdr:rowOff>
    </xdr:from>
    <xdr:to>
      <xdr:col>81</xdr:col>
      <xdr:colOff>101600</xdr:colOff>
      <xdr:row>99</xdr:row>
      <xdr:rowOff>15246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6373</xdr:rowOff>
    </xdr:from>
    <xdr:ext cx="378565"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2017" y="16979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80597</xdr:rowOff>
    </xdr:from>
    <xdr:to>
      <xdr:col>76</xdr:col>
      <xdr:colOff>165100</xdr:colOff>
      <xdr:row>99</xdr:row>
      <xdr:rowOff>10747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8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1874</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75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33634</xdr:rowOff>
    </xdr:from>
    <xdr:to>
      <xdr:col>72</xdr:col>
      <xdr:colOff>38100</xdr:colOff>
      <xdr:row>98</xdr:row>
      <xdr:rowOff>135234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126361</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37309</xdr:rowOff>
    </xdr:from>
    <xdr:to>
      <xdr:col>67</xdr:col>
      <xdr:colOff>101600</xdr:colOff>
      <xdr:row>98</xdr:row>
      <xdr:rowOff>138909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130036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3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110554</xdr:rowOff>
    </xdr:from>
    <xdr:to>
      <xdr:col>116</xdr:col>
      <xdr:colOff>63500</xdr:colOff>
      <xdr:row>58</xdr:row>
      <xdr:rowOff>111201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54654"/>
          <a:ext cx="8382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104077</xdr:rowOff>
    </xdr:from>
    <xdr:to>
      <xdr:col>111</xdr:col>
      <xdr:colOff>177800</xdr:colOff>
      <xdr:row>58</xdr:row>
      <xdr:rowOff>111201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4817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104077</xdr:rowOff>
    </xdr:from>
    <xdr:to>
      <xdr:col>107</xdr:col>
      <xdr:colOff>50800</xdr:colOff>
      <xdr:row>58</xdr:row>
      <xdr:rowOff>104801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48177"/>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104801</xdr:rowOff>
    </xdr:from>
    <xdr:to>
      <xdr:col>102</xdr:col>
      <xdr:colOff>114300</xdr:colOff>
      <xdr:row>58</xdr:row>
      <xdr:rowOff>105563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48901"/>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59754</xdr:rowOff>
    </xdr:from>
    <xdr:to>
      <xdr:col>116</xdr:col>
      <xdr:colOff>114300</xdr:colOff>
      <xdr:row>58</xdr:row>
      <xdr:rowOff>161354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0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146131</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60401</xdr:rowOff>
    </xdr:from>
    <xdr:to>
      <xdr:col>112</xdr:col>
      <xdr:colOff>38100</xdr:colOff>
      <xdr:row>58</xdr:row>
      <xdr:rowOff>162001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0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153128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53277</xdr:rowOff>
    </xdr:from>
    <xdr:to>
      <xdr:col>107</xdr:col>
      <xdr:colOff>101600</xdr:colOff>
      <xdr:row>58</xdr:row>
      <xdr:rowOff>154877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9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146004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54001</xdr:rowOff>
    </xdr:from>
    <xdr:to>
      <xdr:col>102</xdr:col>
      <xdr:colOff>165100</xdr:colOff>
      <xdr:row>58</xdr:row>
      <xdr:rowOff>155601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99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146728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54763</xdr:rowOff>
    </xdr:from>
    <xdr:to>
      <xdr:col>98</xdr:col>
      <xdr:colOff>38100</xdr:colOff>
      <xdr:row>58</xdr:row>
      <xdr:rowOff>156363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99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147490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10788</xdr:rowOff>
    </xdr:from>
    <xdr:to>
      <xdr:col>116</xdr:col>
      <xdr:colOff>63500</xdr:colOff>
      <xdr:row>77</xdr:row>
      <xdr:rowOff>37267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12438"/>
          <a:ext cx="838200" cy="2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50760</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90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37267</xdr:rowOff>
    </xdr:from>
    <xdr:to>
      <xdr:col>111</xdr:col>
      <xdr:colOff>177800</xdr:colOff>
      <xdr:row>77</xdr:row>
      <xdr:rowOff>38697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238917"/>
          <a:ext cx="889000" cy="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38697</xdr:rowOff>
    </xdr:from>
    <xdr:to>
      <xdr:col>107</xdr:col>
      <xdr:colOff>50800</xdr:colOff>
      <xdr:row>77</xdr:row>
      <xdr:rowOff>48507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24034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162336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48507</xdr:rowOff>
    </xdr:from>
    <xdr:to>
      <xdr:col>102</xdr:col>
      <xdr:colOff>114300</xdr:colOff>
      <xdr:row>77</xdr:row>
      <xdr:rowOff>77102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250157"/>
          <a:ext cx="889000" cy="2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7135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131438</xdr:rowOff>
    </xdr:from>
    <xdr:to>
      <xdr:col>116</xdr:col>
      <xdr:colOff>114300</xdr:colOff>
      <xdr:row>77</xdr:row>
      <xdr:rowOff>61588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6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109865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1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157917</xdr:rowOff>
    </xdr:from>
    <xdr:to>
      <xdr:col>112</xdr:col>
      <xdr:colOff>38100</xdr:colOff>
      <xdr:row>77</xdr:row>
      <xdr:rowOff>88067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8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79194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8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159347</xdr:rowOff>
    </xdr:from>
    <xdr:to>
      <xdr:col>107</xdr:col>
      <xdr:colOff>101600</xdr:colOff>
      <xdr:row>77</xdr:row>
      <xdr:rowOff>89497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80624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28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169157</xdr:rowOff>
    </xdr:from>
    <xdr:to>
      <xdr:col>102</xdr:col>
      <xdr:colOff>165100</xdr:colOff>
      <xdr:row>77</xdr:row>
      <xdr:rowOff>99307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9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90434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29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26302</xdr:rowOff>
    </xdr:from>
    <xdr:to>
      <xdr:col>98</xdr:col>
      <xdr:colOff>38100</xdr:colOff>
      <xdr:row>77</xdr:row>
      <xdr:rowOff>127902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2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119029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32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歳出決算の総額は、住民一人当たり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24,172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円のコスト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類似団体平均を上回っているのは扶助費で、市営の保育園を持たずに私立保育園に保育給付費を措置していることや、本市の子育て支援の代名詞にもなっている「高校</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年生までの医療費の完全無料化」によるものと考えられる。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総合体育館をはじめとした公共施設の大規模修繕などを実施した前年度と比べて、普通建設事業費（更新整備）は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10,567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年ぶりに類似団体平均を下回った。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人件費は、全国・兵庫県平均及び類似団体平均を下回っており、平成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年間の退職者不補充や、民間委託の推進等により、他団体に先駆けて職員数の削減に取り組み、平成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年度からは地域手当（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％）を全廃するなど、徹底した人件費の抑制に取り組んできた結果である。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47,166
45,858
92.94
21,716,313
20,914,788
739,116
11,967,818
20,259,578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92837</xdr:rowOff>
    </xdr:from>
    <xdr:to>
      <xdr:col>24</xdr:col>
      <xdr:colOff>63500</xdr:colOff>
      <xdr:row>37</xdr:row>
      <xdr:rowOff>105791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6487"/>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78740</xdr:rowOff>
    </xdr:from>
    <xdr:to>
      <xdr:col>19</xdr:col>
      <xdr:colOff>177800</xdr:colOff>
      <xdr:row>37</xdr:row>
      <xdr:rowOff>92837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422390"/>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78740</xdr:rowOff>
    </xdr:from>
    <xdr:to>
      <xdr:col>15</xdr:col>
      <xdr:colOff>50800</xdr:colOff>
      <xdr:row>37</xdr:row>
      <xdr:rowOff>84836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2239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60833</xdr:rowOff>
    </xdr:from>
    <xdr:to>
      <xdr:col>10</xdr:col>
      <xdr:colOff>114300</xdr:colOff>
      <xdr:row>37</xdr:row>
      <xdr:rowOff>84836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0448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155211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1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54991</xdr:rowOff>
    </xdr:from>
    <xdr:to>
      <xdr:col>24</xdr:col>
      <xdr:colOff>114300</xdr:colOff>
      <xdr:row>37</xdr:row>
      <xdr:rowOff>156591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33418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7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42037</xdr:rowOff>
    </xdr:from>
    <xdr:to>
      <xdr:col>20</xdr:col>
      <xdr:colOff>38100</xdr:colOff>
      <xdr:row>37</xdr:row>
      <xdr:rowOff>143637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134764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27940</xdr:rowOff>
    </xdr:from>
    <xdr:to>
      <xdr:col>15</xdr:col>
      <xdr:colOff>101600</xdr:colOff>
      <xdr:row>37</xdr:row>
      <xdr:rowOff>129540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120667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34036</xdr:rowOff>
    </xdr:from>
    <xdr:to>
      <xdr:col>10</xdr:col>
      <xdr:colOff>165100</xdr:colOff>
      <xdr:row>37</xdr:row>
      <xdr:rowOff>135636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7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126763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10033</xdr:rowOff>
    </xdr:from>
    <xdr:to>
      <xdr:col>6</xdr:col>
      <xdr:colOff>38100</xdr:colOff>
      <xdr:row>37</xdr:row>
      <xdr:rowOff>111633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102760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1645</xdr:rowOff>
    </xdr:from>
    <xdr:to>
      <xdr:col>24</xdr:col>
      <xdr:colOff>63500</xdr:colOff>
      <xdr:row>58</xdr:row>
      <xdr:rowOff>19810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745"/>
          <a:ext cx="838200" cy="1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8743</xdr:rowOff>
    </xdr:from>
    <xdr:to>
      <xdr:col>19</xdr:col>
      <xdr:colOff>177800</xdr:colOff>
      <xdr:row>58</xdr:row>
      <xdr:rowOff>19810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2843"/>
          <a:ext cx="889000" cy="1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98446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124685</xdr:rowOff>
    </xdr:from>
    <xdr:to>
      <xdr:col>15</xdr:col>
      <xdr:colOff>50800</xdr:colOff>
      <xdr:row>58</xdr:row>
      <xdr:rowOff>8743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54435"/>
          <a:ext cx="889000" cy="398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124685</xdr:rowOff>
    </xdr:from>
    <xdr:to>
      <xdr:col>10</xdr:col>
      <xdr:colOff>114300</xdr:colOff>
      <xdr:row>55</xdr:row>
      <xdr:rowOff>164305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54435"/>
          <a:ext cx="889000" cy="3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86639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122295</xdr:rowOff>
    </xdr:from>
    <xdr:to>
      <xdr:col>24</xdr:col>
      <xdr:colOff>114300</xdr:colOff>
      <xdr:row>58</xdr:row>
      <xdr:rowOff>52445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37222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140460</xdr:rowOff>
    </xdr:from>
    <xdr:to>
      <xdr:col>20</xdr:col>
      <xdr:colOff>38100</xdr:colOff>
      <xdr:row>58</xdr:row>
      <xdr:rowOff>70610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61737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0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129393</xdr:rowOff>
    </xdr:from>
    <xdr:to>
      <xdr:col>15</xdr:col>
      <xdr:colOff>101600</xdr:colOff>
      <xdr:row>58</xdr:row>
      <xdr:rowOff>59543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50670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9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73885</xdr:rowOff>
    </xdr:from>
    <xdr:to>
      <xdr:col>10</xdr:col>
      <xdr:colOff>165100</xdr:colOff>
      <xdr:row>56</xdr:row>
      <xdr:rowOff>4035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0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166612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113505</xdr:rowOff>
    </xdr:from>
    <xdr:to>
      <xdr:col>6</xdr:col>
      <xdr:colOff>38100</xdr:colOff>
      <xdr:row>56</xdr:row>
      <xdr:rowOff>43655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60182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1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97899</xdr:rowOff>
    </xdr:from>
    <xdr:to>
      <xdr:col>24</xdr:col>
      <xdr:colOff>63500</xdr:colOff>
      <xdr:row>77</xdr:row>
      <xdr:rowOff>11739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28099"/>
          <a:ext cx="838200" cy="8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66079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53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14035</xdr:rowOff>
    </xdr:from>
    <xdr:to>
      <xdr:col>19</xdr:col>
      <xdr:colOff>177800</xdr:colOff>
      <xdr:row>77</xdr:row>
      <xdr:rowOff>11739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44235"/>
          <a:ext cx="889000" cy="16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109785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9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14035</xdr:rowOff>
    </xdr:from>
    <xdr:to>
      <xdr:col>15</xdr:col>
      <xdr:colOff>50800</xdr:colOff>
      <xdr:row>77</xdr:row>
      <xdr:rowOff>144098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44235"/>
          <a:ext cx="889000" cy="30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7721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144098</xdr:rowOff>
    </xdr:from>
    <xdr:to>
      <xdr:col>10</xdr:col>
      <xdr:colOff>114300</xdr:colOff>
      <xdr:row>78</xdr:row>
      <xdr:rowOff>29493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5748"/>
          <a:ext cx="889000" cy="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107423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166304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2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47099</xdr:rowOff>
    </xdr:from>
    <xdr:to>
      <xdr:col>24</xdr:col>
      <xdr:colOff>114300</xdr:colOff>
      <xdr:row>76</xdr:row>
      <xdr:rowOff>148699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7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25526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5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132389</xdr:rowOff>
    </xdr:from>
    <xdr:to>
      <xdr:col>20</xdr:col>
      <xdr:colOff>38100</xdr:colOff>
      <xdr:row>77</xdr:row>
      <xdr:rowOff>62539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53666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134686</xdr:rowOff>
    </xdr:from>
    <xdr:to>
      <xdr:col>15</xdr:col>
      <xdr:colOff>101600</xdr:colOff>
      <xdr:row>76</xdr:row>
      <xdr:rowOff>64836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55962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8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93298</xdr:rowOff>
    </xdr:from>
    <xdr:to>
      <xdr:col>10</xdr:col>
      <xdr:colOff>165100</xdr:colOff>
      <xdr:row>78</xdr:row>
      <xdr:rowOff>23448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14575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150143</xdr:rowOff>
    </xdr:from>
    <xdr:to>
      <xdr:col>6</xdr:col>
      <xdr:colOff>38100</xdr:colOff>
      <xdr:row>78</xdr:row>
      <xdr:rowOff>80293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71420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44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21780</xdr:rowOff>
    </xdr:from>
    <xdr:to>
      <xdr:col>24</xdr:col>
      <xdr:colOff>63500</xdr:colOff>
      <xdr:row>97</xdr:row>
      <xdr:rowOff>63728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52430"/>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14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94647</xdr:rowOff>
    </xdr:from>
    <xdr:to>
      <xdr:col>19</xdr:col>
      <xdr:colOff>177800</xdr:colOff>
      <xdr:row>97</xdr:row>
      <xdr:rowOff>21780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53847"/>
          <a:ext cx="889000" cy="9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77506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02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94647</xdr:rowOff>
    </xdr:from>
    <xdr:to>
      <xdr:col>15</xdr:col>
      <xdr:colOff>50800</xdr:colOff>
      <xdr:row>97</xdr:row>
      <xdr:rowOff>99924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53847"/>
          <a:ext cx="889000" cy="17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113797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05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161722</xdr:rowOff>
    </xdr:from>
    <xdr:to>
      <xdr:col>10</xdr:col>
      <xdr:colOff>114300</xdr:colOff>
      <xdr:row>97</xdr:row>
      <xdr:rowOff>99924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20922"/>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88803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101337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21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12928</xdr:rowOff>
    </xdr:from>
    <xdr:to>
      <xdr:col>24</xdr:col>
      <xdr:colOff>114300</xdr:colOff>
      <xdr:row>97</xdr:row>
      <xdr:rowOff>114528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4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162805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2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142430</xdr:rowOff>
    </xdr:from>
    <xdr:to>
      <xdr:col>20</xdr:col>
      <xdr:colOff>38100</xdr:colOff>
      <xdr:row>97</xdr:row>
      <xdr:rowOff>72580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0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63707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69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43847</xdr:rowOff>
    </xdr:from>
    <xdr:to>
      <xdr:col>15</xdr:col>
      <xdr:colOff>101600</xdr:colOff>
      <xdr:row>96</xdr:row>
      <xdr:rowOff>145447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136574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9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49124</xdr:rowOff>
    </xdr:from>
    <xdr:to>
      <xdr:col>10</xdr:col>
      <xdr:colOff>165100</xdr:colOff>
      <xdr:row>97</xdr:row>
      <xdr:rowOff>150724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141851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110922</xdr:rowOff>
    </xdr:from>
    <xdr:to>
      <xdr:col>6</xdr:col>
      <xdr:colOff>38100</xdr:colOff>
      <xdr:row>97</xdr:row>
      <xdr:rowOff>41072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7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32199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6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45321</xdr:rowOff>
    </xdr:from>
    <xdr:to>
      <xdr:col>55</xdr:col>
      <xdr:colOff>0</xdr:colOff>
      <xdr:row>36</xdr:row>
      <xdr:rowOff>48913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217521"/>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56223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9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48913</xdr:rowOff>
    </xdr:from>
    <xdr:to>
      <xdr:col>50</xdr:col>
      <xdr:colOff>114300</xdr:colOff>
      <xdr:row>36</xdr:row>
      <xdr:rowOff>53485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211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16708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43361</xdr:rowOff>
    </xdr:from>
    <xdr:to>
      <xdr:col>45</xdr:col>
      <xdr:colOff>177800</xdr:colOff>
      <xdr:row>36</xdr:row>
      <xdr:rowOff>53485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215561"/>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163339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43361</xdr:rowOff>
    </xdr:from>
    <xdr:to>
      <xdr:col>41</xdr:col>
      <xdr:colOff>50800</xdr:colOff>
      <xdr:row>36</xdr:row>
      <xdr:rowOff>60996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215561"/>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129702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148643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165971</xdr:rowOff>
    </xdr:from>
    <xdr:to>
      <xdr:col>55</xdr:col>
      <xdr:colOff>50800</xdr:colOff>
      <xdr:row>36</xdr:row>
      <xdr:rowOff>96121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17398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018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169563</xdr:rowOff>
    </xdr:from>
    <xdr:to>
      <xdr:col>50</xdr:col>
      <xdr:colOff>165100</xdr:colOff>
      <xdr:row>36</xdr:row>
      <xdr:rowOff>99713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17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116240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94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2685</xdr:rowOff>
    </xdr:from>
    <xdr:to>
      <xdr:col>46</xdr:col>
      <xdr:colOff>38100</xdr:colOff>
      <xdr:row>36</xdr:row>
      <xdr:rowOff>104285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120812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9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164011</xdr:rowOff>
    </xdr:from>
    <xdr:to>
      <xdr:col>41</xdr:col>
      <xdr:colOff>101600</xdr:colOff>
      <xdr:row>36</xdr:row>
      <xdr:rowOff>94161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1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110688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9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10196</xdr:rowOff>
    </xdr:from>
    <xdr:to>
      <xdr:col>36</xdr:col>
      <xdr:colOff>165100</xdr:colOff>
      <xdr:row>36</xdr:row>
      <xdr:rowOff>111796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1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128323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9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41745</xdr:rowOff>
    </xdr:from>
    <xdr:to>
      <xdr:col>55</xdr:col>
      <xdr:colOff>0</xdr:colOff>
      <xdr:row>58</xdr:row>
      <xdr:rowOff>48013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85845"/>
          <a:ext cx="838200" cy="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110767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0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41745</xdr:rowOff>
    </xdr:from>
    <xdr:to>
      <xdr:col>50</xdr:col>
      <xdr:colOff>114300</xdr:colOff>
      <xdr:row>58</xdr:row>
      <xdr:rowOff>47251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985845"/>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41121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47251</xdr:rowOff>
    </xdr:from>
    <xdr:to>
      <xdr:col>45</xdr:col>
      <xdr:colOff>177800</xdr:colOff>
      <xdr:row>58</xdr:row>
      <xdr:rowOff>69406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991351"/>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60304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56185</xdr:rowOff>
    </xdr:from>
    <xdr:to>
      <xdr:col>41</xdr:col>
      <xdr:colOff>50800</xdr:colOff>
      <xdr:row>58</xdr:row>
      <xdr:rowOff>69406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00285"/>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51826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42968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168663</xdr:rowOff>
    </xdr:from>
    <xdr:to>
      <xdr:col>55</xdr:col>
      <xdr:colOff>50800</xdr:colOff>
      <xdr:row>58</xdr:row>
      <xdr:rowOff>98813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4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147090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1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162395</xdr:rowOff>
    </xdr:from>
    <xdr:to>
      <xdr:col>50</xdr:col>
      <xdr:colOff>165100</xdr:colOff>
      <xdr:row>58</xdr:row>
      <xdr:rowOff>92545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83672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7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167901</xdr:rowOff>
    </xdr:from>
    <xdr:to>
      <xdr:col>46</xdr:col>
      <xdr:colOff>38100</xdr:colOff>
      <xdr:row>58</xdr:row>
      <xdr:rowOff>98051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9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89178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18606</xdr:rowOff>
    </xdr:from>
    <xdr:to>
      <xdr:col>41</xdr:col>
      <xdr:colOff>101600</xdr:colOff>
      <xdr:row>58</xdr:row>
      <xdr:rowOff>120206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96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111333</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05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5385</xdr:rowOff>
    </xdr:from>
    <xdr:to>
      <xdr:col>36</xdr:col>
      <xdr:colOff>165100</xdr:colOff>
      <xdr:row>58</xdr:row>
      <xdr:rowOff>106985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98112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42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54394</xdr:rowOff>
    </xdr:from>
    <xdr:to>
      <xdr:col>55</xdr:col>
      <xdr:colOff>0</xdr:colOff>
      <xdr:row>77</xdr:row>
      <xdr:rowOff>125698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84594"/>
          <a:ext cx="838200" cy="24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54394</xdr:rowOff>
    </xdr:from>
    <xdr:to>
      <xdr:col>50</xdr:col>
      <xdr:colOff>114300</xdr:colOff>
      <xdr:row>78</xdr:row>
      <xdr:rowOff>50470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084594"/>
          <a:ext cx="889000" cy="3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3397</xdr:rowOff>
    </xdr:from>
    <xdr:to>
      <xdr:col>45</xdr:col>
      <xdr:colOff>177800</xdr:colOff>
      <xdr:row>78</xdr:row>
      <xdr:rowOff>50470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05047"/>
          <a:ext cx="889000" cy="21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3397</xdr:rowOff>
    </xdr:from>
    <xdr:to>
      <xdr:col>41</xdr:col>
      <xdr:colOff>50800</xdr:colOff>
      <xdr:row>77</xdr:row>
      <xdr:rowOff>109640</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05047"/>
          <a:ext cx="889000" cy="10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170146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74898</xdr:rowOff>
    </xdr:from>
    <xdr:to>
      <xdr:col>55</xdr:col>
      <xdr:colOff>50800</xdr:colOff>
      <xdr:row>78</xdr:row>
      <xdr:rowOff>5048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53325</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3594</xdr:rowOff>
    </xdr:from>
    <xdr:to>
      <xdr:col>50</xdr:col>
      <xdr:colOff>165100</xdr:colOff>
      <xdr:row>76</xdr:row>
      <xdr:rowOff>105194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3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121721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171120</xdr:rowOff>
    </xdr:from>
    <xdr:to>
      <xdr:col>46</xdr:col>
      <xdr:colOff>38100</xdr:colOff>
      <xdr:row>78</xdr:row>
      <xdr:rowOff>101270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92397</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6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124047</xdr:rowOff>
    </xdr:from>
    <xdr:to>
      <xdr:col>41</xdr:col>
      <xdr:colOff>101600</xdr:colOff>
      <xdr:row>77</xdr:row>
      <xdr:rowOff>54197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45324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58840</xdr:rowOff>
    </xdr:from>
    <xdr:to>
      <xdr:col>36</xdr:col>
      <xdr:colOff>165100</xdr:colOff>
      <xdr:row>77</xdr:row>
      <xdr:rowOff>160440</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151567</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5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12243</xdr:rowOff>
    </xdr:from>
    <xdr:to>
      <xdr:col>55</xdr:col>
      <xdr:colOff>0</xdr:colOff>
      <xdr:row>98</xdr:row>
      <xdr:rowOff>31471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642893"/>
          <a:ext cx="838200" cy="1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12243</xdr:rowOff>
    </xdr:from>
    <xdr:to>
      <xdr:col>50</xdr:col>
      <xdr:colOff>114300</xdr:colOff>
      <xdr:row>97</xdr:row>
      <xdr:rowOff>98273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642893"/>
          <a:ext cx="889000" cy="8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74528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98273</xdr:rowOff>
    </xdr:from>
    <xdr:to>
      <xdr:col>45</xdr:col>
      <xdr:colOff>177800</xdr:colOff>
      <xdr:row>98</xdr:row>
      <xdr:rowOff>61925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728923"/>
          <a:ext cx="8890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76661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153391</xdr:rowOff>
    </xdr:from>
    <xdr:to>
      <xdr:col>41</xdr:col>
      <xdr:colOff>50800</xdr:colOff>
      <xdr:row>98</xdr:row>
      <xdr:rowOff>61925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784041"/>
          <a:ext cx="889000" cy="7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64279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8729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152121</xdr:rowOff>
    </xdr:from>
    <xdr:to>
      <xdr:col>55</xdr:col>
      <xdr:colOff>50800</xdr:colOff>
      <xdr:row>98</xdr:row>
      <xdr:rowOff>82271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130548</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6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132893</xdr:rowOff>
    </xdr:from>
    <xdr:to>
      <xdr:col>50</xdr:col>
      <xdr:colOff>165100</xdr:colOff>
      <xdr:row>97</xdr:row>
      <xdr:rowOff>63043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5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54170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47473</xdr:rowOff>
    </xdr:from>
    <xdr:to>
      <xdr:col>46</xdr:col>
      <xdr:colOff>38100</xdr:colOff>
      <xdr:row>97</xdr:row>
      <xdr:rowOff>149073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7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140200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7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11125</xdr:rowOff>
    </xdr:from>
    <xdr:to>
      <xdr:col>41</xdr:col>
      <xdr:colOff>101600</xdr:colOff>
      <xdr:row>98</xdr:row>
      <xdr:rowOff>112725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8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103852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90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102591</xdr:rowOff>
    </xdr:from>
    <xdr:to>
      <xdr:col>36</xdr:col>
      <xdr:colOff>165100</xdr:colOff>
      <xdr:row>98</xdr:row>
      <xdr:rowOff>32741</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23868</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2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76258</xdr:rowOff>
    </xdr:from>
    <xdr:to>
      <xdr:col>85</xdr:col>
      <xdr:colOff>127000</xdr:colOff>
      <xdr:row>38</xdr:row>
      <xdr:rowOff>95112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91358"/>
          <a:ext cx="838200" cy="1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165726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3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86001</xdr:rowOff>
    </xdr:from>
    <xdr:to>
      <xdr:col>81</xdr:col>
      <xdr:colOff>50800</xdr:colOff>
      <xdr:row>38</xdr:row>
      <xdr:rowOff>95112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601101"/>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103602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27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64730</xdr:rowOff>
    </xdr:from>
    <xdr:to>
      <xdr:col>76</xdr:col>
      <xdr:colOff>114300</xdr:colOff>
      <xdr:row>38</xdr:row>
      <xdr:rowOff>86001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79830"/>
          <a:ext cx="889000" cy="2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27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64730</xdr:rowOff>
    </xdr:from>
    <xdr:to>
      <xdr:col>71</xdr:col>
      <xdr:colOff>177800</xdr:colOff>
      <xdr:row>38</xdr:row>
      <xdr:rowOff>89560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79830"/>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110253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25458</xdr:rowOff>
    </xdr:from>
    <xdr:to>
      <xdr:col>85</xdr:col>
      <xdr:colOff>177800</xdr:colOff>
      <xdr:row>38</xdr:row>
      <xdr:rowOff>127058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4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121277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44312</xdr:rowOff>
    </xdr:from>
    <xdr:to>
      <xdr:col>81</xdr:col>
      <xdr:colOff>101600</xdr:colOff>
      <xdr:row>38</xdr:row>
      <xdr:rowOff>145912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5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137039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35201</xdr:rowOff>
    </xdr:from>
    <xdr:to>
      <xdr:col>76</xdr:col>
      <xdr:colOff>165100</xdr:colOff>
      <xdr:row>38</xdr:row>
      <xdr:rowOff>136801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5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127928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4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13930</xdr:rowOff>
    </xdr:from>
    <xdr:to>
      <xdr:col>72</xdr:col>
      <xdr:colOff>38100</xdr:colOff>
      <xdr:row>38</xdr:row>
      <xdr:rowOff>115530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106657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38760</xdr:rowOff>
    </xdr:from>
    <xdr:to>
      <xdr:col>67</xdr:col>
      <xdr:colOff>101600</xdr:colOff>
      <xdr:row>38</xdr:row>
      <xdr:rowOff>140360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131487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4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161014</xdr:rowOff>
    </xdr:from>
    <xdr:to>
      <xdr:col>85</xdr:col>
      <xdr:colOff>127000</xdr:colOff>
      <xdr:row>58</xdr:row>
      <xdr:rowOff>69824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5481300" y="9933664"/>
          <a:ext cx="838200" cy="80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47617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4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161014</xdr:rowOff>
    </xdr:from>
    <xdr:to>
      <xdr:col>81</xdr:col>
      <xdr:colOff>50800</xdr:colOff>
      <xdr:row>58</xdr:row>
      <xdr:rowOff>19162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933664"/>
          <a:ext cx="889000" cy="2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165346</xdr:rowOff>
    </xdr:from>
    <xdr:to>
      <xdr:col>76</xdr:col>
      <xdr:colOff>114300</xdr:colOff>
      <xdr:row>58</xdr:row>
      <xdr:rowOff>19162</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9937996"/>
          <a:ext cx="889000" cy="2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165346</xdr:rowOff>
    </xdr:from>
    <xdr:to>
      <xdr:col>71</xdr:col>
      <xdr:colOff>177800</xdr:colOff>
      <xdr:row>58</xdr:row>
      <xdr:rowOff>153329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937996"/>
          <a:ext cx="889000" cy="15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162810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41314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19024</xdr:rowOff>
    </xdr:from>
    <xdr:to>
      <xdr:col>85</xdr:col>
      <xdr:colOff>177800</xdr:colOff>
      <xdr:row>58</xdr:row>
      <xdr:rowOff>120624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9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168901</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9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110214</xdr:rowOff>
    </xdr:from>
    <xdr:to>
      <xdr:col>81</xdr:col>
      <xdr:colOff>101600</xdr:colOff>
      <xdr:row>58</xdr:row>
      <xdr:rowOff>40364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8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31491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7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139812</xdr:rowOff>
    </xdr:from>
    <xdr:to>
      <xdr:col>76</xdr:col>
      <xdr:colOff>165100</xdr:colOff>
      <xdr:row>58</xdr:row>
      <xdr:rowOff>69962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912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61089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00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114546</xdr:rowOff>
    </xdr:from>
    <xdr:to>
      <xdr:col>72</xdr:col>
      <xdr:colOff>38100</xdr:colOff>
      <xdr:row>58</xdr:row>
      <xdr:rowOff>44696</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8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35823</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7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102529</xdr:rowOff>
    </xdr:from>
    <xdr:to>
      <xdr:col>67</xdr:col>
      <xdr:colOff>101600</xdr:colOff>
      <xdr:row>59</xdr:row>
      <xdr:rowOff>32679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4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23806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39878</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844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36564</xdr:rowOff>
    </xdr:from>
    <xdr:to>
      <xdr:col>76</xdr:col>
      <xdr:colOff>114300</xdr:colOff>
      <xdr:row>79</xdr:row>
      <xdr:rowOff>39878</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1114"/>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30962</xdr:rowOff>
    </xdr:from>
    <xdr:to>
      <xdr:col>71</xdr:col>
      <xdr:colOff>177800</xdr:colOff>
      <xdr:row>79</xdr:row>
      <xdr:rowOff>36564</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75512"/>
          <a:ext cx="889000" cy="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38664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160528</xdr:rowOff>
    </xdr:from>
    <xdr:to>
      <xdr:col>76</xdr:col>
      <xdr:colOff>165100</xdr:colOff>
      <xdr:row>79</xdr:row>
      <xdr:rowOff>90678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81805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263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157214</xdr:rowOff>
    </xdr:from>
    <xdr:to>
      <xdr:col>72</xdr:col>
      <xdr:colOff>38100</xdr:colOff>
      <xdr:row>79</xdr:row>
      <xdr:rowOff>87364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78491</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151612</xdr:rowOff>
    </xdr:from>
    <xdr:to>
      <xdr:col>67</xdr:col>
      <xdr:colOff>101600</xdr:colOff>
      <xdr:row>79</xdr:row>
      <xdr:rowOff>81762</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72889</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17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160083</xdr:rowOff>
    </xdr:from>
    <xdr:to>
      <xdr:col>85</xdr:col>
      <xdr:colOff>127000</xdr:colOff>
      <xdr:row>95</xdr:row>
      <xdr:rowOff>170535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447833"/>
          <a:ext cx="838200" cy="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145890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90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160083</xdr:rowOff>
    </xdr:from>
    <xdr:to>
      <xdr:col>81</xdr:col>
      <xdr:colOff>50800</xdr:colOff>
      <xdr:row>96</xdr:row>
      <xdr:rowOff>1029</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4592300" y="16447833"/>
          <a:ext cx="889000" cy="12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83977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2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1029</xdr:rowOff>
    </xdr:from>
    <xdr:to>
      <xdr:col>76</xdr:col>
      <xdr:colOff>114300</xdr:colOff>
      <xdr:row>96</xdr:row>
      <xdr:rowOff>34417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460229"/>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89806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34417</xdr:rowOff>
    </xdr:from>
    <xdr:to>
      <xdr:col>71</xdr:col>
      <xdr:colOff>177800</xdr:colOff>
      <xdr:row>96</xdr:row>
      <xdr:rowOff>77788</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2814300" y="16493617"/>
          <a:ext cx="889000" cy="4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100804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143476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8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119735</xdr:rowOff>
    </xdr:from>
    <xdr:to>
      <xdr:col>85</xdr:col>
      <xdr:colOff>177800</xdr:colOff>
      <xdr:row>96</xdr:row>
      <xdr:rowOff>49885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4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98162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8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109283</xdr:rowOff>
    </xdr:from>
    <xdr:to>
      <xdr:col>81</xdr:col>
      <xdr:colOff>101600</xdr:colOff>
      <xdr:row>96</xdr:row>
      <xdr:rowOff>39433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39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30560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48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121679</xdr:rowOff>
    </xdr:from>
    <xdr:to>
      <xdr:col>76</xdr:col>
      <xdr:colOff>165100</xdr:colOff>
      <xdr:row>96</xdr:row>
      <xdr:rowOff>51829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4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42956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50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155067</xdr:rowOff>
    </xdr:from>
    <xdr:to>
      <xdr:col>72</xdr:col>
      <xdr:colOff>38100</xdr:colOff>
      <xdr:row>96</xdr:row>
      <xdr:rowOff>85217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44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76344</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53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26988</xdr:rowOff>
    </xdr:from>
    <xdr:to>
      <xdr:col>67</xdr:col>
      <xdr:colOff>101600</xdr:colOff>
      <xdr:row>96</xdr:row>
      <xdr:rowOff>128588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48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119715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57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目的別歳出では、労働費が類似団体平均を上回っている。労働費は、勤労住宅資金融資に係る預託金が他団体よりも多いためであると考えられる。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「低所得世帯物価高騰緊急支援給付金」の支給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、自立支援給付費・児童保育給付費などの増加により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商工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、物価高騰対策及び地域経済活性化のための「おの恋らっきゃらっきゃ券」を配布した令和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年度と比較して住民一人当たりのコストが減少した。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土木費は、ひまわりの丘公園の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大規模リニューアル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や、道路のカラー舗装化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舗装リニューアル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実施した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年度と比較して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住民一人当たりのコストが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「行政も経営」の基本理念のもと、無駄や非効率の改善を進め、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年連続で実質収支の黒字を達成した。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ＤＸ推進や「おの恋らっきゃプレミアム商品券」事業、児童館改修等の投資的経費の財源として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億円の財政基金の取崩しを行うなどしたことで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億円減少。標準財政規模比は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し、実質単年度収支は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年連続で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赤字となった。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今後も、市が独自に定めたガイドラインである基金残高</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億円を堅持し、財政基盤の強化に努める。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年度においても、実質赤字及び資金不足となった会計は無いため、全会計を対象とした連結赤字比率については、値無しとなった。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今後も引き続き赤字決算とならないよう、事業の効率化と経費削減等により、健全な財政運営を図る。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21716313</v>
      </c>
      <c r="BO4" s="358"/>
      <c r="BP4" s="358"/>
      <c r="BQ4" s="358"/>
      <c r="BR4" s="358"/>
      <c r="BS4" s="358"/>
      <c r="BT4" s="358"/>
      <c r="BU4" s="359"/>
      <c r="BV4" s="357">
        <v>22789791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6.2</v>
      </c>
      <c r="CU4" s="364"/>
      <c r="CV4" s="364"/>
      <c r="CW4" s="364"/>
      <c r="CX4" s="364"/>
      <c r="CY4" s="364"/>
      <c r="CZ4" s="364"/>
      <c r="DA4" s="365"/>
      <c r="DB4" s="363">
        <v>3.6</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20914788</v>
      </c>
      <c r="BO5" s="395"/>
      <c r="BP5" s="395"/>
      <c r="BQ5" s="395"/>
      <c r="BR5" s="395"/>
      <c r="BS5" s="395"/>
      <c r="BT5" s="395"/>
      <c r="BU5" s="396"/>
      <c r="BV5" s="394">
        <v>22188132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90.6</v>
      </c>
      <c r="CU5" s="392"/>
      <c r="CV5" s="392"/>
      <c r="CW5" s="392"/>
      <c r="CX5" s="392"/>
      <c r="CY5" s="392"/>
      <c r="CZ5" s="392"/>
      <c r="DA5" s="393"/>
      <c r="DB5" s="391">
        <v>89.6</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801525</v>
      </c>
      <c r="BO6" s="395"/>
      <c r="BP6" s="395"/>
      <c r="BQ6" s="395"/>
      <c r="BR6" s="395"/>
      <c r="BS6" s="395"/>
      <c r="BT6" s="395"/>
      <c r="BU6" s="396"/>
      <c r="BV6" s="394">
        <v>601659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91.4</v>
      </c>
      <c r="CU6" s="432"/>
      <c r="CV6" s="432"/>
      <c r="CW6" s="432"/>
      <c r="CX6" s="432"/>
      <c r="CY6" s="432"/>
      <c r="CZ6" s="432"/>
      <c r="DA6" s="433"/>
      <c r="DB6" s="431">
        <v>91.5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62409</v>
      </c>
      <c r="BO7" s="395"/>
      <c r="BP7" s="395"/>
      <c r="BQ7" s="395"/>
      <c r="BR7" s="395"/>
      <c r="BS7" s="395"/>
      <c r="BT7" s="395"/>
      <c r="BU7" s="396"/>
      <c r="BV7" s="394">
        <v>178636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11967818</v>
      </c>
      <c r="CU7" s="395"/>
      <c r="CV7" s="395"/>
      <c r="CW7" s="395"/>
      <c r="CX7" s="395"/>
      <c r="CY7" s="395"/>
      <c r="CZ7" s="395"/>
      <c r="DA7" s="396"/>
      <c r="DB7" s="394">
        <v>11845543</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739116</v>
      </c>
      <c r="BO8" s="395"/>
      <c r="BP8" s="395"/>
      <c r="BQ8" s="395"/>
      <c r="BR8" s="395"/>
      <c r="BS8" s="395"/>
      <c r="BT8" s="395"/>
      <c r="BU8" s="396"/>
      <c r="BV8" s="394">
        <v>423023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v>
      </c>
      <c r="CU8" s="435"/>
      <c r="CV8" s="435"/>
      <c r="CW8" s="435"/>
      <c r="CX8" s="435"/>
      <c r="CY8" s="435"/>
      <c r="CZ8" s="435"/>
      <c r="DA8" s="436"/>
      <c r="DB8" s="434">
        <v>0.7</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47562</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316093</v>
      </c>
      <c r="BO9" s="395"/>
      <c r="BP9" s="395"/>
      <c r="BQ9" s="395"/>
      <c r="BR9" s="395"/>
      <c r="BS9" s="395"/>
      <c r="BT9" s="395"/>
      <c r="BU9" s="396"/>
      <c r="BV9" s="394">
        <v>-362553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v>
      </c>
      <c r="CU9" s="392"/>
      <c r="CV9" s="392"/>
      <c r="CW9" s="392"/>
      <c r="CX9" s="392"/>
      <c r="CY9" s="392"/>
      <c r="CZ9" s="392"/>
      <c r="DA9" s="393"/>
      <c r="DB9" s="391">
        <v>14.2</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48580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6700</v>
      </c>
      <c r="BO10" s="395"/>
      <c r="BP10" s="395"/>
      <c r="BQ10" s="395"/>
      <c r="BR10" s="395"/>
      <c r="BS10" s="395"/>
      <c r="BT10" s="395"/>
      <c r="BU10" s="396"/>
      <c r="BV10" s="394">
        <v>6100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47166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350000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45858</v>
      </c>
      <c r="S13" s="479"/>
      <c r="T13" s="479"/>
      <c r="U13" s="479"/>
      <c r="V13" s="480"/>
      <c r="W13" s="410" t="s">
        <v>131</v>
      </c>
      <c r="X13" s="411"/>
      <c r="Y13" s="411"/>
      <c r="Z13" s="411"/>
      <c r="AA13" s="411"/>
      <c r="AB13" s="401"/>
      <c r="AC13" s="445">
        <v>647</v>
      </c>
      <c r="AD13" s="446"/>
      <c r="AE13" s="446"/>
      <c r="AF13" s="446"/>
      <c r="AG13" s="488"/>
      <c r="AH13" s="445">
        <v>644</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-27207</v>
      </c>
      <c r="BO13" s="395"/>
      <c r="BP13" s="395"/>
      <c r="BQ13" s="395"/>
      <c r="BR13" s="395"/>
      <c r="BS13" s="395"/>
      <c r="BT13" s="395"/>
      <c r="BU13" s="396"/>
      <c r="BV13" s="394">
        <v>-856453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8.1</v>
      </c>
      <c r="CU13" s="392"/>
      <c r="CV13" s="392"/>
      <c r="CW13" s="392"/>
      <c r="CX13" s="392"/>
      <c r="CY13" s="392"/>
      <c r="CZ13" s="392"/>
      <c r="DA13" s="393"/>
      <c r="DB13" s="391">
        <v>7.3</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47451</v>
      </c>
      <c r="S14" s="479"/>
      <c r="T14" s="479"/>
      <c r="U14" s="479"/>
      <c r="V14" s="480"/>
      <c r="W14" s="384"/>
      <c r="X14" s="385"/>
      <c r="Y14" s="385"/>
      <c r="Z14" s="385"/>
      <c r="AA14" s="385"/>
      <c r="AB14" s="374"/>
      <c r="AC14" s="481">
        <v>2.8</v>
      </c>
      <c r="AD14" s="482"/>
      <c r="AE14" s="482"/>
      <c r="AF14" s="482"/>
      <c r="AG14" s="483"/>
      <c r="AH14" s="481">
        <v>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0.5</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46322</v>
      </c>
      <c r="S15" s="479"/>
      <c r="T15" s="479"/>
      <c r="U15" s="479"/>
      <c r="V15" s="480"/>
      <c r="W15" s="410" t="s">
        <v>137</v>
      </c>
      <c r="X15" s="411"/>
      <c r="Y15" s="411"/>
      <c r="Z15" s="411"/>
      <c r="AA15" s="411"/>
      <c r="AB15" s="401"/>
      <c r="AC15" s="445">
        <v>8486</v>
      </c>
      <c r="AD15" s="446"/>
      <c r="AE15" s="446"/>
      <c r="AF15" s="446"/>
      <c r="AG15" s="488"/>
      <c r="AH15" s="445">
        <v>8697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7152110</v>
      </c>
      <c r="BO15" s="358"/>
      <c r="BP15" s="358"/>
      <c r="BQ15" s="358"/>
      <c r="BR15" s="358"/>
      <c r="BS15" s="358"/>
      <c r="BT15" s="358"/>
      <c r="BU15" s="359"/>
      <c r="BV15" s="357">
        <v>6786891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37.299999999999997</v>
      </c>
      <c r="AD16" s="482"/>
      <c r="AE16" s="482"/>
      <c r="AF16" s="482"/>
      <c r="AG16" s="483"/>
      <c r="AH16" s="481">
        <v>38.200000000000003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9921039</v>
      </c>
      <c r="BO16" s="395"/>
      <c r="BP16" s="395"/>
      <c r="BQ16" s="395"/>
      <c r="BR16" s="395"/>
      <c r="BS16" s="395"/>
      <c r="BT16" s="395"/>
      <c r="BU16" s="396"/>
      <c r="BV16" s="394">
        <v>9753979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13628</v>
      </c>
      <c r="AD17" s="446"/>
      <c r="AE17" s="446"/>
      <c r="AF17" s="446"/>
      <c r="AG17" s="488"/>
      <c r="AH17" s="445">
        <v>13428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9092467</v>
      </c>
      <c r="BO17" s="395"/>
      <c r="BP17" s="395"/>
      <c r="BQ17" s="395"/>
      <c r="BR17" s="395"/>
      <c r="BS17" s="395"/>
      <c r="BT17" s="395"/>
      <c r="BU17" s="396"/>
      <c r="BV17" s="394">
        <v>8616914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92.94</v>
      </c>
      <c r="M18" s="518"/>
      <c r="N18" s="518"/>
      <c r="O18" s="518"/>
      <c r="P18" s="518"/>
      <c r="Q18" s="518"/>
      <c r="R18" s="519"/>
      <c r="S18" s="519"/>
      <c r="T18" s="519"/>
      <c r="U18" s="519"/>
      <c r="V18" s="520"/>
      <c r="W18" s="412"/>
      <c r="X18" s="413"/>
      <c r="Y18" s="413"/>
      <c r="Z18" s="413"/>
      <c r="AA18" s="413"/>
      <c r="AB18" s="404"/>
      <c r="AC18" s="521">
        <v>59.9</v>
      </c>
      <c r="AD18" s="522"/>
      <c r="AE18" s="522"/>
      <c r="AF18" s="522"/>
      <c r="AG18" s="523"/>
      <c r="AH18" s="521">
        <v>59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11133179</v>
      </c>
      <c r="BO18" s="395"/>
      <c r="BP18" s="395"/>
      <c r="BQ18" s="395"/>
      <c r="BR18" s="395"/>
      <c r="BS18" s="395"/>
      <c r="BT18" s="395"/>
      <c r="BU18" s="396"/>
      <c r="BV18" s="394">
        <v>11020034</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512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14688065</v>
      </c>
      <c r="BO19" s="395"/>
      <c r="BP19" s="395"/>
      <c r="BQ19" s="395"/>
      <c r="BR19" s="395"/>
      <c r="BS19" s="395"/>
      <c r="BT19" s="395"/>
      <c r="BU19" s="396"/>
      <c r="BV19" s="394">
        <v>14851115</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17810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20259578</v>
      </c>
      <c r="BO22" s="358"/>
      <c r="BP22" s="358"/>
      <c r="BQ22" s="358"/>
      <c r="BR22" s="358"/>
      <c r="BS22" s="358"/>
      <c r="BT22" s="358"/>
      <c r="BU22" s="359"/>
      <c r="BV22" s="357">
        <v>21188210</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14090853</v>
      </c>
      <c r="BO23" s="395"/>
      <c r="BP23" s="395"/>
      <c r="BQ23" s="395"/>
      <c r="BR23" s="395"/>
      <c r="BS23" s="395"/>
      <c r="BT23" s="395"/>
      <c r="BU23" s="396"/>
      <c r="BV23" s="394">
        <v>14692303</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9800</v>
      </c>
      <c r="R24" s="446"/>
      <c r="S24" s="446"/>
      <c r="T24" s="446"/>
      <c r="U24" s="446"/>
      <c r="V24" s="488"/>
      <c r="W24" s="540"/>
      <c r="X24" s="541"/>
      <c r="Y24" s="542"/>
      <c r="Z24" s="444" t="s">
        <v>162</v>
      </c>
      <c r="AA24" s="424"/>
      <c r="AB24" s="424"/>
      <c r="AC24" s="424"/>
      <c r="AD24" s="424"/>
      <c r="AE24" s="424"/>
      <c r="AF24" s="424"/>
      <c r="AG24" s="425"/>
      <c r="AH24" s="445">
        <v>299</v>
      </c>
      <c r="AI24" s="446"/>
      <c r="AJ24" s="446"/>
      <c r="AK24" s="446"/>
      <c r="AL24" s="488"/>
      <c r="AM24" s="445">
        <v>962780</v>
      </c>
      <c r="AN24" s="446"/>
      <c r="AO24" s="446"/>
      <c r="AP24" s="446"/>
      <c r="AQ24" s="446"/>
      <c r="AR24" s="488"/>
      <c r="AS24" s="445">
        <v>3220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12720300</v>
      </c>
      <c r="BO24" s="395"/>
      <c r="BP24" s="395"/>
      <c r="BQ24" s="395"/>
      <c r="BR24" s="395"/>
      <c r="BS24" s="395"/>
      <c r="BT24" s="395"/>
      <c r="BU24" s="396"/>
      <c r="BV24" s="394">
        <v>12979986</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2</v>
      </c>
      <c r="M25" s="446"/>
      <c r="N25" s="446"/>
      <c r="O25" s="446"/>
      <c r="P25" s="488"/>
      <c r="Q25" s="445">
        <v>7940</v>
      </c>
      <c r="R25" s="446"/>
      <c r="S25" s="446"/>
      <c r="T25" s="446"/>
      <c r="U25" s="446"/>
      <c r="V25" s="488"/>
      <c r="W25" s="540"/>
      <c r="X25" s="541"/>
      <c r="Y25" s="542"/>
      <c r="Z25" s="444" t="s">
        <v>165</v>
      </c>
      <c r="AA25" s="424"/>
      <c r="AB25" s="424"/>
      <c r="AC25" s="424"/>
      <c r="AD25" s="424"/>
      <c r="AE25" s="424"/>
      <c r="AF25" s="424"/>
      <c r="AG25" s="425"/>
      <c r="AH25" s="445">
        <v>74</v>
      </c>
      <c r="AI25" s="446"/>
      <c r="AJ25" s="446"/>
      <c r="AK25" s="446"/>
      <c r="AL25" s="488"/>
      <c r="AM25" s="445">
        <v>239538</v>
      </c>
      <c r="AN25" s="446"/>
      <c r="AO25" s="446"/>
      <c r="AP25" s="446"/>
      <c r="AQ25" s="446"/>
      <c r="AR25" s="488"/>
      <c r="AS25" s="445">
        <v>3237</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2427523</v>
      </c>
      <c r="BO25" s="358"/>
      <c r="BP25" s="358"/>
      <c r="BQ25" s="358"/>
      <c r="BR25" s="358"/>
      <c r="BS25" s="358"/>
      <c r="BT25" s="358"/>
      <c r="BU25" s="359"/>
      <c r="BV25" s="357">
        <v>1672198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6950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36773</v>
      </c>
      <c r="AN26" s="446"/>
      <c r="AO26" s="446"/>
      <c r="AP26" s="446"/>
      <c r="AQ26" s="446"/>
      <c r="AR26" s="488"/>
      <c r="AS26" s="445">
        <v>3343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5280</v>
      </c>
      <c r="R27" s="446"/>
      <c r="S27" s="446"/>
      <c r="T27" s="446"/>
      <c r="U27" s="446"/>
      <c r="V27" s="488"/>
      <c r="W27" s="540"/>
      <c r="X27" s="541"/>
      <c r="Y27" s="542"/>
      <c r="Z27" s="444" t="s">
        <v>171</v>
      </c>
      <c r="AA27" s="424"/>
      <c r="AB27" s="424"/>
      <c r="AC27" s="424"/>
      <c r="AD27" s="424"/>
      <c r="AE27" s="424"/>
      <c r="AF27" s="424"/>
      <c r="AG27" s="425"/>
      <c r="AH27" s="445">
        <v>11</v>
      </c>
      <c r="AI27" s="446"/>
      <c r="AJ27" s="446"/>
      <c r="AK27" s="446"/>
      <c r="AL27" s="488"/>
      <c r="AM27" s="445">
        <v>41089</v>
      </c>
      <c r="AN27" s="446"/>
      <c r="AO27" s="446"/>
      <c r="AP27" s="446"/>
      <c r="AQ27" s="446"/>
      <c r="AR27" s="488"/>
      <c r="AS27" s="445">
        <v>3735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550000</v>
      </c>
      <c r="BO27" s="514"/>
      <c r="BP27" s="514"/>
      <c r="BQ27" s="514"/>
      <c r="BR27" s="514"/>
      <c r="BS27" s="514"/>
      <c r="BT27" s="514"/>
      <c r="BU27" s="515"/>
      <c r="BV27" s="513">
        <v>550000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4490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4418952</v>
      </c>
      <c r="BO28" s="358"/>
      <c r="BP28" s="358"/>
      <c r="BQ28" s="358"/>
      <c r="BR28" s="358"/>
      <c r="BS28" s="358"/>
      <c r="BT28" s="358"/>
      <c r="BU28" s="359"/>
      <c r="BV28" s="357">
        <v>4542252</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14</v>
      </c>
      <c r="M29" s="446"/>
      <c r="N29" s="446"/>
      <c r="O29" s="446"/>
      <c r="P29" s="488"/>
      <c r="Q29" s="445">
        <v>4090</v>
      </c>
      <c r="R29" s="446"/>
      <c r="S29" s="446"/>
      <c r="T29" s="446"/>
      <c r="U29" s="446"/>
      <c r="V29" s="488"/>
      <c r="W29" s="543"/>
      <c r="X29" s="544"/>
      <c r="Y29" s="545"/>
      <c r="Z29" s="444" t="s">
        <v>177</v>
      </c>
      <c r="AA29" s="424"/>
      <c r="AB29" s="424"/>
      <c r="AC29" s="424"/>
      <c r="AD29" s="424"/>
      <c r="AE29" s="424"/>
      <c r="AF29" s="424"/>
      <c r="AG29" s="425"/>
      <c r="AH29" s="445">
        <v>310</v>
      </c>
      <c r="AI29" s="446"/>
      <c r="AJ29" s="446"/>
      <c r="AK29" s="446"/>
      <c r="AL29" s="488"/>
      <c r="AM29" s="445">
        <v>1003869</v>
      </c>
      <c r="AN29" s="446"/>
      <c r="AO29" s="446"/>
      <c r="AP29" s="446"/>
      <c r="AQ29" s="446"/>
      <c r="AR29" s="488"/>
      <c r="AS29" s="445">
        <v>3238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1021077</v>
      </c>
      <c r="BO29" s="395"/>
      <c r="BP29" s="395"/>
      <c r="BQ29" s="395"/>
      <c r="BR29" s="395"/>
      <c r="BS29" s="395"/>
      <c r="BT29" s="395"/>
      <c r="BU29" s="396"/>
      <c r="BV29" s="394">
        <v>961477</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2805139</v>
      </c>
      <c r="BO30" s="514"/>
      <c r="BP30" s="514"/>
      <c r="BQ30" s="514"/>
      <c r="BR30" s="514"/>
      <c r="BS30" s="514"/>
      <c r="BT30" s="514"/>
      <c r="BU30" s="515"/>
      <c r="BV30" s="513">
        <v>2863946</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北播磨総合医療センター企業団</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小野市都市施設管理協会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北播衛生事務組合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小野市土地開発公社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都市開発事業会計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小野加東加西環境施設事務組合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小野加東広域事務組合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兵庫県市町村職員退職手当組合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兵庫県後期高齢者医療広域連合(一般会計)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兵庫県後期高齢者医療広域連合(特別会計)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w2gr25geGifwH9wHspZn77GN9q7ULrEjj5apPRsSoKz3cgNqwQqfjB/gbiQGK2ewxUdSaTM/4pmEnfyKlRykSA==" saltValue="HgO8lslk77u7VtrfUqYY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0"/>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31.14</v>
      </c>
      <c r="G34" s="33">
        <v>23.91</v>
      </c>
      <c r="H34" s="33">
        <v>22.81</v>
      </c>
      <c r="I34" s="33">
        <v>19.899999999999999</v>
      </c>
      <c r="J34" s="34">
        <v>21.82</v>
      </c>
      <c r="K34" s="22"/>
      <c r="L34" s="22"/>
      <c r="M34" s="22"/>
      <c r="N34" s="22"/>
      <c r="O34" s="22"/>
      <c r="P34" s="22"/>
    </row>
    <row r="35" spans="1:16" ht="39" customHeight="1" x14ac:dyDescent="0.15">
      <c r="A35" s="22"/>
      <c r="B35" s="35"/>
      <c r="C35" s="1132" t="s">
        <v>535</v>
      </c>
      <c r="D35" s="1132"/>
      <c r="E35" s="1133"/>
      <c r="F35" s="36">
        <v>3.87</v>
      </c>
      <c r="G35" s="37">
        <v>3.39</v>
      </c>
      <c r="H35" s="37">
        <v>6.48</v>
      </c>
      <c r="I35" s="37">
        <v>3.57</v>
      </c>
      <c r="J35" s="38">
        <v>6.17</v>
      </c>
      <c r="K35" s="22"/>
      <c r="L35" s="22"/>
      <c r="M35" s="22"/>
      <c r="N35" s="22"/>
      <c r="O35" s="22"/>
      <c r="P35" s="22"/>
    </row>
    <row r="36" spans="1:16" ht="39" customHeight="1" x14ac:dyDescent="0.15">
      <c r="A36" s="22"/>
      <c r="B36" s="35"/>
      <c r="C36" s="1132" t="s">
        <v>536</v>
      </c>
      <c r="D36" s="1132"/>
      <c r="E36" s="1133"/>
      <c r="F36" s="36">
        <v>1.62</v>
      </c>
      <c r="G36" s="37">
        <v>1.92</v>
      </c>
      <c r="H36" s="37">
        <v>3.2</v>
      </c>
      <c r="I36" s="37">
        <v>3.91</v>
      </c>
      <c r="J36" s="38">
        <v>4.9000000000000004</v>
      </c>
      <c r="K36" s="22"/>
      <c r="L36" s="22"/>
      <c r="M36" s="22"/>
      <c r="N36" s="22"/>
      <c r="O36" s="22"/>
      <c r="P36" s="22"/>
    </row>
    <row r="37" spans="1:16" ht="39" customHeight="1" x14ac:dyDescent="0.15">
      <c r="A37" s="22"/>
      <c r="B37" s="35"/>
      <c r="C37" s="1132" t="s">
        <v>537</v>
      </c>
      <c r="D37" s="1132"/>
      <c r="E37" s="1133"/>
      <c r="F37" s="36">
        <v>3.99</v>
      </c>
      <c r="G37" s="37">
        <v>3.89</v>
      </c>
      <c r="H37" s="37">
        <v>3.73</v>
      </c>
      <c r="I37" s="37">
        <v>2.85</v>
      </c>
      <c r="J37" s="38">
        <v>2.81</v>
      </c>
      <c r="K37" s="22"/>
      <c r="L37" s="22"/>
      <c r="M37" s="22"/>
      <c r="N37" s="22"/>
      <c r="O37" s="22"/>
      <c r="P37" s="22"/>
    </row>
    <row r="38" spans="1:16" ht="39" customHeight="1" x14ac:dyDescent="0.15">
      <c r="A38" s="22"/>
      <c r="B38" s="35"/>
      <c r="C38" s="1132" t="s">
        <v>538</v>
      </c>
      <c r="D38" s="1132"/>
      <c r="E38" s="1133"/>
      <c r="F38" s="36">
        <v>1.33</v>
      </c>
      <c r="G38" s="37">
        <v>1.69</v>
      </c>
      <c r="H38" s="37">
        <v>1.0900000000000001</v>
      </c>
      <c r="I38" s="37">
        <v>0.78</v>
      </c>
      <c r="J38" s="38">
        <v>1.44</v>
      </c>
      <c r="K38" s="22"/>
      <c r="L38" s="22"/>
      <c r="M38" s="22"/>
      <c r="N38" s="22"/>
      <c r="O38" s="22"/>
      <c r="P38" s="22"/>
    </row>
    <row r="39" spans="1:16" ht="39" customHeight="1" x14ac:dyDescent="0.15">
      <c r="A39" s="22"/>
      <c r="B39" s="35"/>
      <c r="C39" s="1132" t="s">
        <v>539</v>
      </c>
      <c r="D39" s="1132"/>
      <c r="E39" s="1133"/>
      <c r="F39" s="36">
        <v>0.02</v>
      </c>
      <c r="G39" s="37">
        <v>0.17</v>
      </c>
      <c r="H39" s="37">
        <v>0.98</v>
      </c>
      <c r="I39" s="37">
        <v>1.8</v>
      </c>
      <c r="J39" s="38">
        <v>1.03</v>
      </c>
      <c r="K39" s="22"/>
      <c r="L39" s="22"/>
      <c r="M39" s="22"/>
      <c r="N39" s="22"/>
      <c r="O39" s="22"/>
      <c r="P39" s="22"/>
    </row>
    <row r="40" spans="1:16" ht="39" customHeight="1" x14ac:dyDescent="0.15">
      <c r="A40" s="22"/>
      <c r="B40" s="35"/>
      <c r="C40" s="1132" t="s">
        <v>540</v>
      </c>
      <c r="D40" s="1132"/>
      <c r="E40" s="1133"/>
      <c r="F40" s="36">
        <v>0.14000000000000001</v>
      </c>
      <c r="G40" s="37">
        <v>0.13</v>
      </c>
      <c r="H40" s="37">
        <v>0.14000000000000001</v>
      </c>
      <c r="I40" s="37">
        <v>0.15</v>
      </c>
      <c r="J40" s="38">
        <v>0.17</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542</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sheetData>
  <sheetProtection algorithmName="SHA-512" hashValue="Ybmi12VLkYfr5wND/rgrZbgpajFuulYFQMIDDJ63vdCXfuVoE9ysDz6p3oogige9diia2VeAhcECibNG9LIp/Q==" saltValue="qZZH2t7Z0NQldcS9BkUE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1836</v>
      </c>
      <c r="L45" s="58">
        <v>1988</v>
      </c>
      <c r="M45" s="58">
        <v>2101</v>
      </c>
      <c r="N45" s="58">
        <v>2130</v>
      </c>
      <c r="O45" s="59">
        <v>2076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586</v>
      </c>
      <c r="L48" s="62">
        <v>546</v>
      </c>
      <c r="M48" s="62">
        <v>554</v>
      </c>
      <c r="N48" s="62">
        <v>546</v>
      </c>
      <c r="O48" s="63">
        <v>543</v>
      </c>
      <c r="P48" s="46"/>
      <c r="Q48" s="46"/>
      <c r="R48" s="46"/>
      <c r="S48" s="46"/>
      <c r="T48" s="46"/>
      <c r="U48" s="46"/>
    </row>
    <row r="49" spans="1:21" ht="30.75" customHeight="1" x14ac:dyDescent="0.15">
      <c r="A49" s="46"/>
      <c r="B49" s="1140"/>
      <c r="C49" s="1141"/>
      <c r="D49" s="60"/>
      <c r="E49" s="1146" t="s">
        <v>14</v>
      </c>
      <c r="F49" s="1146"/>
      <c r="G49" s="1146"/>
      <c r="H49" s="1146"/>
      <c r="I49" s="1146"/>
      <c r="J49" s="1147"/>
      <c r="K49" s="61">
        <v>242</v>
      </c>
      <c r="L49" s="62">
        <v>223</v>
      </c>
      <c r="M49" s="62">
        <v>283</v>
      </c>
      <c r="N49" s="62">
        <v>278</v>
      </c>
      <c r="O49" s="63">
        <v>272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2203</v>
      </c>
      <c r="L52" s="62">
        <v>2172</v>
      </c>
      <c r="M52" s="62">
        <v>2162</v>
      </c>
      <c r="N52" s="62">
        <v>2134</v>
      </c>
      <c r="O52" s="63">
        <v>2030</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461</v>
      </c>
      <c r="L53" s="67">
        <v>585</v>
      </c>
      <c r="M53" s="67">
        <v>776</v>
      </c>
      <c r="N53" s="67">
        <v>820</v>
      </c>
      <c r="O53" s="68">
        <v>861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sheetData>
  <sheetProtection algorithmName="SHA-512" hashValue="6HDbfhbn8vwQPdG+xoj1LJBhvurnl+1FwFRPJjlVyBqXgBK1JFG/PqGnVafWXPWhLjTZ2KBdO7c+XLQNOiZB4g==" saltValue="F9gdXf2rcGh3igWORch/O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s="94" customFormat="1" ht="15" customHeight="1" x14ac:dyDescent="0.15"/>
    <row r="15" s="94" customFormat="1" ht="15" customHeight="1" x14ac:dyDescent="0.15"/>
    <row r="16" s="94" customFormat="1" ht="15" customHeight="1" x14ac:dyDescent="0.15"/>
    <row r="17" s="94" customFormat="1"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42">
        <v>21557</v>
      </c>
      <c r="J41" s="343">
        <v>21695</v>
      </c>
      <c r="K41" s="343">
        <v>21516</v>
      </c>
      <c r="L41" s="343">
        <v>21188</v>
      </c>
      <c r="M41" s="344">
        <v>20263</v>
      </c>
    </row>
    <row r="42" spans="2:13" ht="27.75" customHeight="1" x14ac:dyDescent="0.15">
      <c r="B42" s="1171"/>
      <c r="C42" s="1172"/>
      <c r="D42" s="104"/>
      <c r="E42" s="1177" t="s">
        <v>32</v>
      </c>
      <c r="F42" s="1177"/>
      <c r="G42" s="1177"/>
      <c r="H42" s="1178"/>
      <c r="I42" s="345" t="s">
        <v>487</v>
      </c>
      <c r="J42" s="346" t="s">
        <v>487</v>
      </c>
      <c r="K42" s="346" t="s">
        <v>487</v>
      </c>
      <c r="L42" s="346" t="s">
        <v>487</v>
      </c>
      <c r="M42" s="347" t="s">
        <v>487</v>
      </c>
    </row>
    <row r="43" spans="2:13" ht="27.75" customHeight="1" x14ac:dyDescent="0.15">
      <c r="B43" s="1171"/>
      <c r="C43" s="1172"/>
      <c r="D43" s="104"/>
      <c r="E43" s="1177" t="s">
        <v>33</v>
      </c>
      <c r="F43" s="1177"/>
      <c r="G43" s="1177"/>
      <c r="H43" s="1178"/>
      <c r="I43" s="345">
        <v>4203</v>
      </c>
      <c r="J43" s="346">
        <v>3843</v>
      </c>
      <c r="K43" s="346">
        <v>3592</v>
      </c>
      <c r="L43" s="346">
        <v>3302</v>
      </c>
      <c r="M43" s="347">
        <v>3131</v>
      </c>
    </row>
    <row r="44" spans="2:13" ht="27.75" customHeight="1" x14ac:dyDescent="0.15">
      <c r="B44" s="1171"/>
      <c r="C44" s="1172"/>
      <c r="D44" s="104"/>
      <c r="E44" s="1177" t="s">
        <v>34</v>
      </c>
      <c r="F44" s="1177"/>
      <c r="G44" s="1177"/>
      <c r="H44" s="1178"/>
      <c r="I44" s="345">
        <v>2496</v>
      </c>
      <c r="J44" s="346">
        <v>2836</v>
      </c>
      <c r="K44" s="346">
        <v>2908</v>
      </c>
      <c r="L44" s="346">
        <v>2764</v>
      </c>
      <c r="M44" s="347">
        <v>2641</v>
      </c>
    </row>
    <row r="45" spans="2:13" ht="27.75" customHeight="1" x14ac:dyDescent="0.15">
      <c r="B45" s="1171"/>
      <c r="C45" s="1172"/>
      <c r="D45" s="104"/>
      <c r="E45" s="1177" t="s">
        <v>35</v>
      </c>
      <c r="F45" s="1177"/>
      <c r="G45" s="1177"/>
      <c r="H45" s="1178"/>
      <c r="I45" s="345">
        <v>2681</v>
      </c>
      <c r="J45" s="346">
        <v>2661</v>
      </c>
      <c r="K45" s="346">
        <v>2596</v>
      </c>
      <c r="L45" s="346">
        <v>2555</v>
      </c>
      <c r="M45" s="347">
        <v>2484</v>
      </c>
    </row>
    <row r="46" spans="2:13" ht="27.75" customHeight="1" x14ac:dyDescent="0.15">
      <c r="B46" s="1171"/>
      <c r="C46" s="1172"/>
      <c r="D46" s="105"/>
      <c r="E46" s="1177" t="s">
        <v>36</v>
      </c>
      <c r="F46" s="1177"/>
      <c r="G46" s="1177"/>
      <c r="H46" s="1178"/>
      <c r="I46" s="345" t="s">
        <v>487</v>
      </c>
      <c r="J46" s="346" t="s">
        <v>487</v>
      </c>
      <c r="K46" s="346" t="s">
        <v>487</v>
      </c>
      <c r="L46" s="346" t="s">
        <v>487</v>
      </c>
      <c r="M46" s="347" t="s">
        <v>487</v>
      </c>
    </row>
    <row r="47" spans="2:13" ht="27.75" customHeight="1" x14ac:dyDescent="0.15">
      <c r="B47" s="1171"/>
      <c r="C47" s="1172"/>
      <c r="D47" s="106"/>
      <c r="E47" s="1179" t="s">
        <v>37</v>
      </c>
      <c r="F47" s="1180"/>
      <c r="G47" s="1180"/>
      <c r="H47" s="1181"/>
      <c r="I47" s="345" t="s">
        <v>487</v>
      </c>
      <c r="J47" s="346" t="s">
        <v>487</v>
      </c>
      <c r="K47" s="346" t="s">
        <v>487</v>
      </c>
      <c r="L47" s="346" t="s">
        <v>487</v>
      </c>
      <c r="M47" s="347" t="s">
        <v>487</v>
      </c>
    </row>
    <row r="48" spans="2:13" ht="27.75" customHeight="1" x14ac:dyDescent="0.15">
      <c r="B48" s="1171"/>
      <c r="C48" s="1172"/>
      <c r="D48" s="104"/>
      <c r="E48" s="1177" t="s">
        <v>38</v>
      </c>
      <c r="F48" s="1177"/>
      <c r="G48" s="1177"/>
      <c r="H48" s="1178"/>
      <c r="I48" s="345" t="s">
        <v>487</v>
      </c>
      <c r="J48" s="346" t="s">
        <v>487</v>
      </c>
      <c r="K48" s="346" t="s">
        <v>487</v>
      </c>
      <c r="L48" s="346" t="s">
        <v>487</v>
      </c>
      <c r="M48" s="347" t="s">
        <v>487</v>
      </c>
    </row>
    <row r="49" spans="2:13" ht="27.75" customHeight="1" x14ac:dyDescent="0.15">
      <c r="B49" s="1173"/>
      <c r="C49" s="1174"/>
      <c r="D49" s="104"/>
      <c r="E49" s="1177" t="s">
        <v>39</v>
      </c>
      <c r="F49" s="1177"/>
      <c r="G49" s="1177"/>
      <c r="H49" s="1178"/>
      <c r="I49" s="345" t="s">
        <v>487</v>
      </c>
      <c r="J49" s="346" t="s">
        <v>487</v>
      </c>
      <c r="K49" s="346" t="s">
        <v>487</v>
      </c>
      <c r="L49" s="346" t="s">
        <v>487</v>
      </c>
      <c r="M49" s="347" t="s">
        <v>487</v>
      </c>
    </row>
    <row r="50" spans="2:13" ht="27.75" customHeight="1" x14ac:dyDescent="0.15">
      <c r="B50" s="1182" t="s">
        <v>40</v>
      </c>
      <c r="C50" s="1183"/>
      <c r="D50" s="107"/>
      <c r="E50" s="1177" t="s">
        <v>41</v>
      </c>
      <c r="F50" s="1177"/>
      <c r="G50" s="1177"/>
      <c r="H50" s="1178"/>
      <c r="I50" s="345">
        <v>7839</v>
      </c>
      <c r="J50" s="346">
        <v>8520</v>
      </c>
      <c r="K50" s="346">
        <v>8885</v>
      </c>
      <c r="L50" s="346">
        <v>8867</v>
      </c>
      <c r="M50" s="347">
        <v>8841</v>
      </c>
    </row>
    <row r="51" spans="2:13" ht="27.75" customHeight="1" x14ac:dyDescent="0.15">
      <c r="B51" s="1171"/>
      <c r="C51" s="1172"/>
      <c r="D51" s="104"/>
      <c r="E51" s="1177" t="s">
        <v>42</v>
      </c>
      <c r="F51" s="1177"/>
      <c r="G51" s="1177"/>
      <c r="H51" s="1178"/>
      <c r="I51" s="345">
        <v>1412</v>
      </c>
      <c r="J51" s="346">
        <v>1398</v>
      </c>
      <c r="K51" s="346">
        <v>1393</v>
      </c>
      <c r="L51" s="346">
        <v>1359</v>
      </c>
      <c r="M51" s="347">
        <v>1417</v>
      </c>
    </row>
    <row r="52" spans="2:13" ht="27.75" customHeight="1" x14ac:dyDescent="0.15">
      <c r="B52" s="1173"/>
      <c r="C52" s="1174"/>
      <c r="D52" s="104"/>
      <c r="E52" s="1177" t="s">
        <v>43</v>
      </c>
      <c r="F52" s="1177"/>
      <c r="G52" s="1177"/>
      <c r="H52" s="1178"/>
      <c r="I52" s="345">
        <v>20509</v>
      </c>
      <c r="J52" s="346">
        <v>20569</v>
      </c>
      <c r="K52" s="346">
        <v>20117</v>
      </c>
      <c r="L52" s="346">
        <v>19530</v>
      </c>
      <c r="M52" s="347">
        <v>18418</v>
      </c>
    </row>
    <row r="53" spans="2:13" ht="27.75" customHeight="1" thickBot="1" x14ac:dyDescent="0.2">
      <c r="B53" s="1184" t="s">
        <v>19</v>
      </c>
      <c r="C53" s="1185"/>
      <c r="D53" s="108"/>
      <c r="E53" s="1186" t="s">
        <v>44</v>
      </c>
      <c r="F53" s="1186"/>
      <c r="G53" s="1186"/>
      <c r="H53" s="1187"/>
      <c r="I53" s="348">
        <v>1178</v>
      </c>
      <c r="J53" s="349">
        <v>548</v>
      </c>
      <c r="K53" s="349">
        <v>218</v>
      </c>
      <c r="L53" s="349">
        <v>54</v>
      </c>
      <c r="M53" s="350">
        <v>-158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SAywd8wjiKLu9VCxEfd9OBrcN0387Etd91RXRiEwYlQ5OKEtms6byqFWPFIVI6ERMGi73LU7q6z1eHqGpF3dA==" saltValue="SwJTxXG/kVyWdZsYI9ez9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5"/>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120">
        <v>4636</v>
      </c>
      <c r="G55" s="120">
        <v>4542</v>
      </c>
      <c r="H55" s="121">
        <v>4419</v>
      </c>
    </row>
    <row r="56" spans="2:8" ht="52.5" customHeight="1" x14ac:dyDescent="0.15">
      <c r="B56" s="122"/>
      <c r="C56" s="1198" t="s">
        <v>47</v>
      </c>
      <c r="D56" s="1198"/>
      <c r="E56" s="1199"/>
      <c r="F56" s="123">
        <v>960</v>
      </c>
      <c r="G56" s="123">
        <v>961</v>
      </c>
      <c r="H56" s="124">
        <v>1021</v>
      </c>
    </row>
    <row r="57" spans="2:8" ht="53.25" customHeight="1" x14ac:dyDescent="0.15">
      <c r="B57" s="122"/>
      <c r="C57" s="1200" t="s">
        <v>48</v>
      </c>
      <c r="D57" s="1200"/>
      <c r="E57" s="1201"/>
      <c r="F57" s="125">
        <v>2921</v>
      </c>
      <c r="G57" s="125">
        <v>2864</v>
      </c>
      <c r="H57" s="126">
        <v>2805</v>
      </c>
    </row>
    <row r="58" spans="2:8" ht="45.75" customHeight="1" x14ac:dyDescent="0.15">
      <c r="B58" s="127"/>
      <c r="C58" s="1188" t="s">
        <v>558</v>
      </c>
      <c r="D58" s="1189"/>
      <c r="E58" s="1190"/>
      <c r="F58" s="128">
        <v>2362</v>
      </c>
      <c r="G58" s="128">
        <v>2307</v>
      </c>
      <c r="H58" s="129">
        <v>2256</v>
      </c>
    </row>
    <row r="59" spans="2:8" ht="45.75" customHeight="1" x14ac:dyDescent="0.15">
      <c r="B59" s="127"/>
      <c r="C59" s="1188" t="s">
        <v>559</v>
      </c>
      <c r="D59" s="1189"/>
      <c r="E59" s="1190"/>
      <c r="F59" s="128">
        <v>371</v>
      </c>
      <c r="G59" s="128">
        <v>371</v>
      </c>
      <c r="H59" s="129">
        <v>371</v>
      </c>
    </row>
    <row r="60" spans="2:8" ht="45.75" customHeight="1" x14ac:dyDescent="0.15">
      <c r="B60" s="127"/>
      <c r="C60" s="1188" t="s">
        <v>560</v>
      </c>
      <c r="D60" s="1189"/>
      <c r="E60" s="1190"/>
      <c r="F60" s="128">
        <v>110</v>
      </c>
      <c r="G60" s="128">
        <v>110</v>
      </c>
      <c r="H60" s="129">
        <v>110</v>
      </c>
    </row>
    <row r="61" spans="2:8" ht="45.75" customHeight="1" x14ac:dyDescent="0.15">
      <c r="B61" s="127"/>
      <c r="C61" s="1188" t="s">
        <v>561</v>
      </c>
      <c r="D61" s="1189"/>
      <c r="E61" s="1190"/>
      <c r="F61" s="128">
        <v>27</v>
      </c>
      <c r="G61" s="128">
        <v>26</v>
      </c>
      <c r="H61" s="129">
        <v>26</v>
      </c>
    </row>
    <row r="62" spans="2:8" ht="45.75" customHeight="1" thickBot="1" x14ac:dyDescent="0.2">
      <c r="B62" s="130"/>
      <c r="C62" s="1191" t="s">
        <v>562</v>
      </c>
      <c r="D62" s="1192"/>
      <c r="E62" s="1193"/>
      <c r="F62" s="131">
        <v>10</v>
      </c>
      <c r="G62" s="131">
        <v>18</v>
      </c>
      <c r="H62" s="132">
        <v>20</v>
      </c>
    </row>
    <row r="63" spans="2:8" ht="52.5" customHeight="1" thickBot="1" x14ac:dyDescent="0.2">
      <c r="B63" s="133"/>
      <c r="C63" s="1194" t="s">
        <v>49</v>
      </c>
      <c r="D63" s="1194"/>
      <c r="E63" s="1195"/>
      <c r="F63" s="134">
        <v>8517</v>
      </c>
      <c r="G63" s="134">
        <v>8368</v>
      </c>
      <c r="H63" s="135">
        <v>8245</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row r="75" s="1" customFormat="1" ht="13.5" hidden="1" customHeight="1" x14ac:dyDescent="0.15"/>
    <row r="76" s="1" customFormat="1" ht="13.5" hidden="1" customHeight="1" x14ac:dyDescent="0.15"/>
    <row r="77" s="1" customFormat="1" ht="13.5" hidden="1" customHeight="1" x14ac:dyDescent="0.15"/>
    <row r="78" s="1" customFormat="1" ht="13.5" hidden="1" customHeight="1" x14ac:dyDescent="0.15"/>
    <row r="79" s="1" customFormat="1" ht="13.5" hidden="1" customHeight="1" x14ac:dyDescent="0.15"/>
    <row r="80" s="1" customFormat="1" ht="13.5" hidden="1" customHeight="1" x14ac:dyDescent="0.15"/>
    <row r="81" s="1" customFormat="1" ht="13.5" hidden="1" customHeight="1" x14ac:dyDescent="0.15"/>
    <row r="82" s="1" customFormat="1" ht="13.5" hidden="1" customHeight="1" x14ac:dyDescent="0.15"/>
    <row r="83" s="1" customFormat="1" ht="13.5" hidden="1" customHeight="1" x14ac:dyDescent="0.15"/>
    <row r="84" s="1" customFormat="1" ht="13.5" hidden="1" customHeight="1" x14ac:dyDescent="0.15"/>
    <row r="85" s="1" customFormat="1" ht="13.5" hidden="1" customHeight="1" x14ac:dyDescent="0.15"/>
  </sheetData>
  <sheetProtection algorithmName="SHA-512" hashValue="uD6Vi4LS5PebSsJ2wQX/TBN0D/lXm4hbCI2fi7+xfaHm78OscvnKP2KIxThhrCcl0lmWEtCKCKeo8JozJBmrYg==" saltValue="QjRmm9RajiZ3k5johCpj8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524</v>
      </c>
      <c r="G2" s="149"/>
      <c r="H2" s="150"/>
    </row>
    <row r="3" spans="1:8" x14ac:dyDescent="0.15">
      <c r="A3" s="146" t="s">
        <v>517</v>
      </c>
      <c r="B3" s="151"/>
      <c r="C3" s="152"/>
      <c r="D3" s="153">
        <v>149157</v>
      </c>
      <c r="E3" s="154"/>
      <c r="F3" s="155">
        <v>74581</v>
      </c>
      <c r="G3" s="156"/>
      <c r="H3" s="157"/>
    </row>
    <row r="4" spans="1:8" x14ac:dyDescent="0.15">
      <c r="A4" s="158"/>
      <c r="B4" s="159"/>
      <c r="C4" s="160"/>
      <c r="D4" s="161">
        <v>130677</v>
      </c>
      <c r="E4" s="162"/>
      <c r="F4" s="163">
        <v>41563</v>
      </c>
      <c r="G4" s="164"/>
      <c r="H4" s="165"/>
    </row>
    <row r="5" spans="1:8" x14ac:dyDescent="0.15">
      <c r="A5" s="146" t="s">
        <v>519</v>
      </c>
      <c r="B5" s="151"/>
      <c r="C5" s="152"/>
      <c r="D5" s="153">
        <v>52051</v>
      </c>
      <c r="E5" s="154"/>
      <c r="F5" s="155">
        <v>76347</v>
      </c>
      <c r="G5" s="156"/>
      <c r="H5" s="157"/>
    </row>
    <row r="6" spans="1:8" x14ac:dyDescent="0.15">
      <c r="A6" s="158"/>
      <c r="B6" s="159"/>
      <c r="C6" s="160"/>
      <c r="D6" s="161">
        <v>27750</v>
      </c>
      <c r="E6" s="162"/>
      <c r="F6" s="163">
        <v>41762</v>
      </c>
      <c r="G6" s="164"/>
      <c r="H6" s="165"/>
    </row>
    <row r="7" spans="1:8" x14ac:dyDescent="0.15">
      <c r="A7" s="146" t="s">
        <v>520</v>
      </c>
      <c r="B7" s="151"/>
      <c r="C7" s="152"/>
      <c r="D7" s="153">
        <v>74614</v>
      </c>
      <c r="E7" s="154"/>
      <c r="F7" s="155">
        <v>69604</v>
      </c>
      <c r="G7" s="156"/>
      <c r="H7" s="157"/>
    </row>
    <row r="8" spans="1:8" x14ac:dyDescent="0.15">
      <c r="A8" s="158"/>
      <c r="B8" s="159"/>
      <c r="C8" s="160"/>
      <c r="D8" s="161">
        <v>29281</v>
      </c>
      <c r="E8" s="162"/>
      <c r="F8" s="163">
        <v>36247</v>
      </c>
      <c r="G8" s="164"/>
      <c r="H8" s="165"/>
    </row>
    <row r="9" spans="1:8" x14ac:dyDescent="0.15">
      <c r="A9" s="146" t="s">
        <v>521</v>
      </c>
      <c r="B9" s="151"/>
      <c r="C9" s="152"/>
      <c r="D9" s="153">
        <v>64646</v>
      </c>
      <c r="E9" s="154"/>
      <c r="F9" s="155">
        <v>68410</v>
      </c>
      <c r="G9" s="156"/>
      <c r="H9" s="157"/>
    </row>
    <row r="10" spans="1:8" x14ac:dyDescent="0.15">
      <c r="A10" s="158"/>
      <c r="B10" s="159"/>
      <c r="C10" s="160"/>
      <c r="D10" s="161">
        <v>35480</v>
      </c>
      <c r="E10" s="162"/>
      <c r="F10" s="163">
        <v>35086</v>
      </c>
      <c r="G10" s="164"/>
      <c r="H10" s="165"/>
    </row>
    <row r="11" spans="1:8" x14ac:dyDescent="0.15">
      <c r="A11" s="146" t="s">
        <v>522</v>
      </c>
      <c r="B11" s="151"/>
      <c r="C11" s="152"/>
      <c r="D11" s="153">
        <v>45241</v>
      </c>
      <c r="E11" s="154"/>
      <c r="F11" s="155">
        <v>73019</v>
      </c>
      <c r="G11" s="156"/>
      <c r="H11" s="157"/>
    </row>
    <row r="12" spans="1:8" x14ac:dyDescent="0.15">
      <c r="A12" s="158"/>
      <c r="B12" s="159"/>
      <c r="C12" s="166"/>
      <c r="D12" s="161">
        <v>21732</v>
      </c>
      <c r="E12" s="162"/>
      <c r="F12" s="163">
        <v>39427</v>
      </c>
      <c r="G12" s="164"/>
      <c r="H12" s="165"/>
    </row>
    <row r="13" spans="1:8" x14ac:dyDescent="0.15">
      <c r="A13" s="146"/>
      <c r="B13" s="151"/>
      <c r="C13" s="152"/>
      <c r="D13" s="153">
        <v>77142</v>
      </c>
      <c r="E13" s="154"/>
      <c r="F13" s="155">
        <v>72392</v>
      </c>
      <c r="G13" s="167"/>
      <c r="H13" s="157"/>
    </row>
    <row r="14" spans="1:8" x14ac:dyDescent="0.15">
      <c r="A14" s="158"/>
      <c r="B14" s="159"/>
      <c r="C14" s="160"/>
      <c r="D14" s="161">
        <v>48984</v>
      </c>
      <c r="E14" s="162"/>
      <c r="F14" s="163">
        <v>38817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3.87</v>
      </c>
      <c r="C19" s="168">
        <f>ROUND(VALUE(SUBSTITUTE(実質収支比率等に係る経年分析!G$48,"▲","-")),2)</f>
        <v>3.39</v>
      </c>
      <c r="D19" s="168">
        <f>ROUND(VALUE(SUBSTITUTE(実質収支比率等に係る経年分析!H$48,"▲","-")),2)</f>
        <v>6.48</v>
      </c>
      <c r="E19" s="168">
        <f>ROUND(VALUE(SUBSTITUTE(実質収支比率等に係る経年分析!I$48,"▲","-")),2)</f>
        <v>3.57</v>
      </c>
      <c r="F19" s="168">
        <f>ROUND(VALUE(SUBSTITUTE(実質収支比率等に係る経年分析!J$48,"▲","-")),2)</f>
        <v>6.18</v>
      </c>
    </row>
    <row r="20" spans="1:11" x14ac:dyDescent="0.15">
      <c r="A20" s="168" t="s">
        <v>53</v>
      </c>
      <c r="B20" s="168">
        <f>ROUND(VALUE(SUBSTITUTE(実質収支比率等に係る経年分析!F$47,"▲","-")),2)</f>
        <v>36.92</v>
      </c>
      <c r="C20" s="168">
        <f>ROUND(VALUE(SUBSTITUTE(実質収支比率等に係る経年分析!G$47,"▲","-")),2)</f>
        <v>38.24</v>
      </c>
      <c r="D20" s="168">
        <f>ROUND(VALUE(SUBSTITUTE(実質収支比率等に係る経年分析!H$47,"▲","-")),2)</f>
        <v>38.26</v>
      </c>
      <c r="E20" s="168">
        <f>ROUND(VALUE(SUBSTITUTE(実質収支比率等に係る経年分析!I$47,"▲","-")),2)</f>
        <v>38.35</v>
      </c>
      <c r="F20" s="168">
        <f>ROUND(VALUE(SUBSTITUTE(実質収支比率等に係る経年分析!J$47,"▲","-")),2)</f>
        <v>36.92</v>
      </c>
    </row>
    <row r="21" spans="1:11" x14ac:dyDescent="0.15">
      <c r="A21" s="168" t="s">
        <v>54</v>
      </c>
      <c r="B21" s="168">
        <f>IF(ISNUMBER(VALUE(SUBSTITUTE(実質収支比率等に係る経年分析!F$49,"▲","-"))),ROUND(VALUE(SUBSTITUTE(実質収支比率等に係る経年分析!F$49,"▲","-")),2),NA())</f>
        <v>-1.74</v>
      </c>
      <c r="C21" s="168">
        <f>IF(ISNUMBER(VALUE(SUBSTITUTE(実質収支比率等に係る経年分析!G$49,"▲","-"))),ROUND(VALUE(SUBSTITUTE(実質収支比率等に係る経年分析!G$49,"▲","-")),2),NA())</f>
        <v>-0.31</v>
      </c>
      <c r="D21" s="168">
        <f>IF(ISNUMBER(VALUE(SUBSTITUTE(実質収支比率等に係る経年分析!H$49,"▲","-"))),ROUND(VALUE(SUBSTITUTE(実質収支比率等に係る経年分析!H$49,"▲","-")),2),NA())</f>
        <v>3.34</v>
      </c>
      <c r="E21" s="168">
        <f>IF(ISNUMBER(VALUE(SUBSTITUTE(実質収支比率等に係る経年分析!I$49,"▲","-"))),ROUND(VALUE(SUBSTITUTE(実質収支比率等に係る経年分析!I$49,"▲","-")),2),NA())</f>
        <v>-7.23</v>
      </c>
      <c r="F21" s="168">
        <f>IF(ISNUMBER(VALUE(SUBSTITUTE(実質収支比率等に係る経年分析!J$49,"▲","-"))),ROUND(VALUE(SUBSTITUTE(実質収支比率等に係る経年分析!J$49,"▲","-")),2),NA())</f>
        <v>-0.23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0.14000000000000001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0.14000000000000001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0.17</v>
      </c>
    </row>
    <row r="31" spans="1:11" x14ac:dyDescent="0.15">
      <c r="A31" s="169" t="str">
        <f>IF(連結実質赤字比率に係る赤字・黒字の構成分析!C$39="",NA(),連結実質赤字比率に係る赤字・黒字の構成分析!C$39)</f>
        <v>介護保険特別会計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0.17</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0.98</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1.03</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1.33</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1.69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1.0900000000000001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0.78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1.44</v>
      </c>
    </row>
    <row r="33" spans="1:16" x14ac:dyDescent="0.15">
      <c r="A33" s="169" t="str">
        <f>IF(連結実質赤字比率に係る赤字・黒字の構成分析!C$37="",NA(),連結実質赤字比率に係る赤字・黒字の構成分析!C$37)</f>
        <v>都市開発事業会計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3.99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3.89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3.73</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2.85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2.81</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3.91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4.9000000000000004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3.87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3.39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6.48</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3.57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6.17</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31.14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23.91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22.81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19.899999999999999</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21.82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2203</v>
      </c>
      <c r="E42" s="170"/>
      <c r="F42" s="170"/>
      <c r="G42" s="170">
        <f>'実質公債費比率（分子）の構造'!L$52</f>
        <v>2172</v>
      </c>
      <c r="H42" s="170"/>
      <c r="I42" s="170"/>
      <c r="J42" s="170">
        <f>'実質公債費比率（分子）の構造'!M$52</f>
        <v>2162</v>
      </c>
      <c r="K42" s="170"/>
      <c r="L42" s="170"/>
      <c r="M42" s="170">
        <f>'実質公債費比率（分子）の構造'!N$52</f>
        <v>2134</v>
      </c>
      <c r="N42" s="170"/>
      <c r="O42" s="170"/>
      <c r="P42" s="170">
        <f>'実質公債費比率（分子）の構造'!O$52</f>
        <v>2030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242</v>
      </c>
      <c r="C45" s="170"/>
      <c r="D45" s="170"/>
      <c r="E45" s="170">
        <f>'実質公債費比率（分子）の構造'!L$49</f>
        <v>223</v>
      </c>
      <c r="F45" s="170"/>
      <c r="G45" s="170"/>
      <c r="H45" s="170">
        <f>'実質公債費比率（分子）の構造'!M$49</f>
        <v>283</v>
      </c>
      <c r="I45" s="170"/>
      <c r="J45" s="170"/>
      <c r="K45" s="170">
        <f>'実質公債費比率（分子）の構造'!N$49</f>
        <v>278</v>
      </c>
      <c r="L45" s="170"/>
      <c r="M45" s="170"/>
      <c r="N45" s="170">
        <f>'実質公債費比率（分子）の構造'!O$49</f>
        <v>272</v>
      </c>
      <c r="O45" s="170"/>
      <c r="P45" s="170"/>
    </row>
    <row r="46" spans="1:16" x14ac:dyDescent="0.15">
      <c r="A46" s="170" t="s">
        <v>64</v>
      </c>
      <c r="B46" s="170">
        <f>'実質公債費比率（分子）の構造'!K$48</f>
        <v>586</v>
      </c>
      <c r="C46" s="170"/>
      <c r="D46" s="170"/>
      <c r="E46" s="170">
        <f>'実質公債費比率（分子）の構造'!L$48</f>
        <v>546</v>
      </c>
      <c r="F46" s="170"/>
      <c r="G46" s="170"/>
      <c r="H46" s="170">
        <f>'実質公債費比率（分子）の構造'!M$48</f>
        <v>554</v>
      </c>
      <c r="I46" s="170"/>
      <c r="J46" s="170"/>
      <c r="K46" s="170">
        <f>'実質公債費比率（分子）の構造'!N$48</f>
        <v>546</v>
      </c>
      <c r="L46" s="170"/>
      <c r="M46" s="170"/>
      <c r="N46" s="170">
        <f>'実質公債費比率（分子）の構造'!O$48</f>
        <v>543</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1836</v>
      </c>
      <c r="C49" s="170"/>
      <c r="D49" s="170"/>
      <c r="E49" s="170">
        <f>'実質公債費比率（分子）の構造'!L$45</f>
        <v>1988</v>
      </c>
      <c r="F49" s="170"/>
      <c r="G49" s="170"/>
      <c r="H49" s="170">
        <f>'実質公債費比率（分子）の構造'!M$45</f>
        <v>2101</v>
      </c>
      <c r="I49" s="170"/>
      <c r="J49" s="170"/>
      <c r="K49" s="170">
        <f>'実質公債費比率（分子）の構造'!N$45</f>
        <v>2130</v>
      </c>
      <c r="L49" s="170"/>
      <c r="M49" s="170"/>
      <c r="N49" s="170">
        <f>'実質公債費比率（分子）の構造'!O$45</f>
        <v>2076</v>
      </c>
      <c r="O49" s="170"/>
      <c r="P49" s="170"/>
    </row>
    <row r="50" spans="1:16" x14ac:dyDescent="0.15">
      <c r="A50" s="170" t="s">
        <v>67</v>
      </c>
      <c r="B50" s="170" t="e">
        <f>NA()</f>
        <v>#N/A</v>
      </c>
      <c r="C50" s="170">
        <f>IF(ISNUMBER('実質公債費比率（分子）の構造'!K$53),'実質公債費比率（分子）の構造'!K$53,NA())</f>
        <v>461</v>
      </c>
      <c r="D50" s="170" t="e">
        <f>NA()</f>
        <v>#N/A</v>
      </c>
      <c r="E50" s="170" t="e">
        <f>NA()</f>
        <v>#N/A</v>
      </c>
      <c r="F50" s="170">
        <f>IF(ISNUMBER('実質公債費比率（分子）の構造'!L$53),'実質公債費比率（分子）の構造'!L$53,NA())</f>
        <v>585</v>
      </c>
      <c r="G50" s="170" t="e">
        <f>NA()</f>
        <v>#N/A</v>
      </c>
      <c r="H50" s="170" t="e">
        <f>NA()</f>
        <v>#N/A</v>
      </c>
      <c r="I50" s="170">
        <f>IF(ISNUMBER('実質公債費比率（分子）の構造'!M$53),'実質公債費比率（分子）の構造'!M$53,NA())</f>
        <v>776</v>
      </c>
      <c r="J50" s="170" t="e">
        <f>NA()</f>
        <v>#N/A</v>
      </c>
      <c r="K50" s="170" t="e">
        <f>NA()</f>
        <v>#N/A</v>
      </c>
      <c r="L50" s="170">
        <f>IF(ISNUMBER('実質公債費比率（分子）の構造'!N$53),'実質公債費比率（分子）の構造'!N$53,NA())</f>
        <v>820</v>
      </c>
      <c r="M50" s="170" t="e">
        <f>NA()</f>
        <v>#N/A</v>
      </c>
      <c r="N50" s="170" t="e">
        <f>NA()</f>
        <v>#N/A</v>
      </c>
      <c r="O50" s="170">
        <f>IF(ISNUMBER('実質公債費比率（分子）の構造'!O$53),'実質公債費比率（分子）の構造'!O$53,NA())</f>
        <v>861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20509</v>
      </c>
      <c r="E56" s="169"/>
      <c r="F56" s="169"/>
      <c r="G56" s="169">
        <f>'将来負担比率（分子）の構造'!J$52</f>
        <v>20569</v>
      </c>
      <c r="H56" s="169"/>
      <c r="I56" s="169"/>
      <c r="J56" s="169">
        <f>'将来負担比率（分子）の構造'!K$52</f>
        <v>20117</v>
      </c>
      <c r="K56" s="169"/>
      <c r="L56" s="169"/>
      <c r="M56" s="169">
        <f>'将来負担比率（分子）の構造'!L$52</f>
        <v>19530</v>
      </c>
      <c r="N56" s="169"/>
      <c r="O56" s="169"/>
      <c r="P56" s="169">
        <f>'将来負担比率（分子）の構造'!M$52</f>
        <v>18418</v>
      </c>
    </row>
    <row r="57" spans="1:16" x14ac:dyDescent="0.15">
      <c r="A57" s="169" t="s">
        <v>42</v>
      </c>
      <c r="B57" s="169"/>
      <c r="C57" s="169"/>
      <c r="D57" s="169">
        <f>'将来負担比率（分子）の構造'!I$51</f>
        <v>1412</v>
      </c>
      <c r="E57" s="169"/>
      <c r="F57" s="169"/>
      <c r="G57" s="169">
        <f>'将来負担比率（分子）の構造'!J$51</f>
        <v>1398</v>
      </c>
      <c r="H57" s="169"/>
      <c r="I57" s="169"/>
      <c r="J57" s="169">
        <f>'将来負担比率（分子）の構造'!K$51</f>
        <v>1393</v>
      </c>
      <c r="K57" s="169"/>
      <c r="L57" s="169"/>
      <c r="M57" s="169">
        <f>'将来負担比率（分子）の構造'!L$51</f>
        <v>1359</v>
      </c>
      <c r="N57" s="169"/>
      <c r="O57" s="169"/>
      <c r="P57" s="169">
        <f>'将来負担比率（分子）の構造'!M$51</f>
        <v>1417</v>
      </c>
    </row>
    <row r="58" spans="1:16" x14ac:dyDescent="0.15">
      <c r="A58" s="169" t="s">
        <v>41</v>
      </c>
      <c r="B58" s="169"/>
      <c r="C58" s="169"/>
      <c r="D58" s="169">
        <f>'将来負担比率（分子）の構造'!I$50</f>
        <v>7839</v>
      </c>
      <c r="E58" s="169"/>
      <c r="F58" s="169"/>
      <c r="G58" s="169">
        <f>'将来負担比率（分子）の構造'!J$50</f>
        <v>8520</v>
      </c>
      <c r="H58" s="169"/>
      <c r="I58" s="169"/>
      <c r="J58" s="169">
        <f>'将来負担比率（分子）の構造'!K$50</f>
        <v>8885</v>
      </c>
      <c r="K58" s="169"/>
      <c r="L58" s="169"/>
      <c r="M58" s="169">
        <f>'将来負担比率（分子）の構造'!L$50</f>
        <v>8867</v>
      </c>
      <c r="N58" s="169"/>
      <c r="O58" s="169"/>
      <c r="P58" s="169">
        <f>'将来負担比率（分子）の構造'!M$50</f>
        <v>8841</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2681</v>
      </c>
      <c r="C62" s="169"/>
      <c r="D62" s="169"/>
      <c r="E62" s="169">
        <f>'将来負担比率（分子）の構造'!J$45</f>
        <v>2661</v>
      </c>
      <c r="F62" s="169"/>
      <c r="G62" s="169"/>
      <c r="H62" s="169">
        <f>'将来負担比率（分子）の構造'!K$45</f>
        <v>2596</v>
      </c>
      <c r="I62" s="169"/>
      <c r="J62" s="169"/>
      <c r="K62" s="169">
        <f>'将来負担比率（分子）の構造'!L$45</f>
        <v>2555</v>
      </c>
      <c r="L62" s="169"/>
      <c r="M62" s="169"/>
      <c r="N62" s="169">
        <f>'将来負担比率（分子）の構造'!M$45</f>
        <v>2484</v>
      </c>
      <c r="O62" s="169"/>
      <c r="P62" s="169"/>
    </row>
    <row r="63" spans="1:16" x14ac:dyDescent="0.15">
      <c r="A63" s="169" t="s">
        <v>34</v>
      </c>
      <c r="B63" s="169">
        <f>'将来負担比率（分子）の構造'!I$44</f>
        <v>2496</v>
      </c>
      <c r="C63" s="169"/>
      <c r="D63" s="169"/>
      <c r="E63" s="169">
        <f>'将来負担比率（分子）の構造'!J$44</f>
        <v>2836</v>
      </c>
      <c r="F63" s="169"/>
      <c r="G63" s="169"/>
      <c r="H63" s="169">
        <f>'将来負担比率（分子）の構造'!K$44</f>
        <v>2908</v>
      </c>
      <c r="I63" s="169"/>
      <c r="J63" s="169"/>
      <c r="K63" s="169">
        <f>'将来負担比率（分子）の構造'!L$44</f>
        <v>2764</v>
      </c>
      <c r="L63" s="169"/>
      <c r="M63" s="169"/>
      <c r="N63" s="169">
        <f>'将来負担比率（分子）の構造'!M$44</f>
        <v>2641</v>
      </c>
      <c r="O63" s="169"/>
      <c r="P63" s="169"/>
    </row>
    <row r="64" spans="1:16" x14ac:dyDescent="0.15">
      <c r="A64" s="169" t="s">
        <v>33</v>
      </c>
      <c r="B64" s="169">
        <f>'将来負担比率（分子）の構造'!I$43</f>
        <v>4203</v>
      </c>
      <c r="C64" s="169"/>
      <c r="D64" s="169"/>
      <c r="E64" s="169">
        <f>'将来負担比率（分子）の構造'!J$43</f>
        <v>3843</v>
      </c>
      <c r="F64" s="169"/>
      <c r="G64" s="169"/>
      <c r="H64" s="169">
        <f>'将来負担比率（分子）の構造'!K$43</f>
        <v>3592</v>
      </c>
      <c r="I64" s="169"/>
      <c r="J64" s="169"/>
      <c r="K64" s="169">
        <f>'将来負担比率（分子）の構造'!L$43</f>
        <v>3302</v>
      </c>
      <c r="L64" s="169"/>
      <c r="M64" s="169"/>
      <c r="N64" s="169">
        <f>'将来負担比率（分子）の構造'!M$43</f>
        <v>3131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21557</v>
      </c>
      <c r="C66" s="169"/>
      <c r="D66" s="169"/>
      <c r="E66" s="169">
        <f>'将来負担比率（分子）の構造'!J$41</f>
        <v>21695</v>
      </c>
      <c r="F66" s="169"/>
      <c r="G66" s="169"/>
      <c r="H66" s="169">
        <f>'将来負担比率（分子）の構造'!K$41</f>
        <v>21516</v>
      </c>
      <c r="I66" s="169"/>
      <c r="J66" s="169"/>
      <c r="K66" s="169">
        <f>'将来負担比率（分子）の構造'!L$41</f>
        <v>21188</v>
      </c>
      <c r="L66" s="169"/>
      <c r="M66" s="169"/>
      <c r="N66" s="169">
        <f>'将来負担比率（分子）の構造'!M$41</f>
        <v>20263</v>
      </c>
      <c r="O66" s="169"/>
      <c r="P66" s="169"/>
    </row>
    <row r="67" spans="1:16" x14ac:dyDescent="0.15">
      <c r="A67" s="169" t="s">
        <v>71</v>
      </c>
      <c r="B67" s="169" t="e">
        <f>NA()</f>
        <v>#N/A</v>
      </c>
      <c r="C67" s="169">
        <f>IF(ISNUMBER('将来負担比率（分子）の構造'!I$53), IF('将来負担比率（分子）の構造'!I$53 &lt; 0, 0, '将来負担比率（分子）の構造'!I$53), NA())</f>
        <v>1178</v>
      </c>
      <c r="D67" s="169" t="e">
        <f>NA()</f>
        <v>#N/A</v>
      </c>
      <c r="E67" s="169" t="e">
        <f>NA()</f>
        <v>#N/A</v>
      </c>
      <c r="F67" s="169">
        <f>IF(ISNUMBER('将来負担比率（分子）の構造'!J$53), IF('将来負担比率（分子）の構造'!J$53 &lt; 0, 0, '将来負担比率（分子）の構造'!J$53), NA())</f>
        <v>548</v>
      </c>
      <c r="G67" s="169" t="e">
        <f>NA()</f>
        <v>#N/A</v>
      </c>
      <c r="H67" s="169" t="e">
        <f>NA()</f>
        <v>#N/A</v>
      </c>
      <c r="I67" s="169">
        <f>IF(ISNUMBER('将来負担比率（分子）の構造'!K$53), IF('将来負担比率（分子）の構造'!K$53 &lt; 0, 0, '将来負担比率（分子）の構造'!K$53), NA())</f>
        <v>218</v>
      </c>
      <c r="J67" s="169" t="e">
        <f>NA()</f>
        <v>#N/A</v>
      </c>
      <c r="K67" s="169" t="e">
        <f>NA()</f>
        <v>#N/A</v>
      </c>
      <c r="L67" s="169">
        <f>IF(ISNUMBER('将来負担比率（分子）の構造'!L$53), IF('将来負担比率（分子）の構造'!L$53 &lt; 0, 0, '将来負担比率（分子）の構造'!L$53), NA())</f>
        <v>54</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4636</v>
      </c>
      <c r="C72" s="173">
        <f>基金残高に係る経年分析!G55</f>
        <v>4542</v>
      </c>
      <c r="D72" s="173">
        <f>基金残高に係る経年分析!H55</f>
        <v>4419</v>
      </c>
    </row>
    <row r="73" spans="1:16" x14ac:dyDescent="0.15">
      <c r="A73" s="172" t="s">
        <v>74</v>
      </c>
      <c r="B73" s="173">
        <f>基金残高に係る経年分析!F56</f>
        <v>960</v>
      </c>
      <c r="C73" s="173">
        <f>基金残高に係る経年分析!G56</f>
        <v>961</v>
      </c>
      <c r="D73" s="173">
        <f>基金残高に係る経年分析!H56</f>
        <v>1021</v>
      </c>
    </row>
    <row r="74" spans="1:16" x14ac:dyDescent="0.15">
      <c r="A74" s="172" t="s">
        <v>75</v>
      </c>
      <c r="B74" s="173">
        <f>基金残高に係る経年分析!F57</f>
        <v>2921</v>
      </c>
      <c r="C74" s="173">
        <f>基金残高に係る経年分析!G57</f>
        <v>2864</v>
      </c>
      <c r="D74" s="173">
        <f>基金残高に係る経年分析!H57</f>
        <v>2805</v>
      </c>
    </row>
  </sheetData>
  <sheetProtection algorithmName="SHA-512" hashValue="AZp1uokoRs6kwivPOh4oURwyVpVxGOpSTj0tAhCQy8FqVFzgPwRKs0W48UKy9ao4pO/M4rj9F1+IoLeg2nIRpQ==" saltValue="ji3qgJZ2VENMx26GKBhZ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7771647</v>
      </c>
      <c r="S5" s="600"/>
      <c r="T5" s="600"/>
      <c r="U5" s="600"/>
      <c r="V5" s="600"/>
      <c r="W5" s="600"/>
      <c r="X5" s="600"/>
      <c r="Y5" s="601"/>
      <c r="Z5" s="602">
        <v>35.799999999999997</v>
      </c>
      <c r="AA5" s="602"/>
      <c r="AB5" s="602"/>
      <c r="AC5" s="602"/>
      <c r="AD5" s="603">
        <v>7442558</v>
      </c>
      <c r="AE5" s="603"/>
      <c r="AF5" s="603"/>
      <c r="AG5" s="603"/>
      <c r="AH5" s="603"/>
      <c r="AI5" s="603"/>
      <c r="AJ5" s="603"/>
      <c r="AK5" s="603"/>
      <c r="AL5" s="604">
        <v>61.1</v>
      </c>
      <c r="AM5" s="605"/>
      <c r="AN5" s="605"/>
      <c r="AO5" s="606"/>
      <c r="AP5" s="596" t="s">
        <v>216</v>
      </c>
      <c r="AQ5" s="597"/>
      <c r="AR5" s="597"/>
      <c r="AS5" s="597"/>
      <c r="AT5" s="597"/>
      <c r="AU5" s="597"/>
      <c r="AV5" s="597"/>
      <c r="AW5" s="597"/>
      <c r="AX5" s="597"/>
      <c r="AY5" s="597"/>
      <c r="AZ5" s="597"/>
      <c r="BA5" s="597"/>
      <c r="BB5" s="597"/>
      <c r="BC5" s="597"/>
      <c r="BD5" s="597"/>
      <c r="BE5" s="597"/>
      <c r="BF5" s="598"/>
      <c r="BG5" s="610">
        <v>7442558</v>
      </c>
      <c r="BH5" s="611"/>
      <c r="BI5" s="611"/>
      <c r="BJ5" s="611"/>
      <c r="BK5" s="611"/>
      <c r="BL5" s="611"/>
      <c r="BM5" s="611"/>
      <c r="BN5" s="612"/>
      <c r="BO5" s="613">
        <v>95.8</v>
      </c>
      <c r="BP5" s="613"/>
      <c r="BQ5" s="613"/>
      <c r="BR5" s="613"/>
      <c r="BS5" s="614">
        <v>123889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174221</v>
      </c>
      <c r="S6" s="611"/>
      <c r="T6" s="611"/>
      <c r="U6" s="611"/>
      <c r="V6" s="611"/>
      <c r="W6" s="611"/>
      <c r="X6" s="611"/>
      <c r="Y6" s="612"/>
      <c r="Z6" s="613">
        <v>0.8</v>
      </c>
      <c r="AA6" s="613"/>
      <c r="AB6" s="613"/>
      <c r="AC6" s="613"/>
      <c r="AD6" s="614">
        <v>174221</v>
      </c>
      <c r="AE6" s="614"/>
      <c r="AF6" s="614"/>
      <c r="AG6" s="614"/>
      <c r="AH6" s="614"/>
      <c r="AI6" s="614"/>
      <c r="AJ6" s="614"/>
      <c r="AK6" s="614"/>
      <c r="AL6" s="615">
        <v>1.4</v>
      </c>
      <c r="AM6" s="616"/>
      <c r="AN6" s="616"/>
      <c r="AO6" s="617"/>
      <c r="AP6" s="607" t="s">
        <v>221</v>
      </c>
      <c r="AQ6" s="608"/>
      <c r="AR6" s="608"/>
      <c r="AS6" s="608"/>
      <c r="AT6" s="608"/>
      <c r="AU6" s="608"/>
      <c r="AV6" s="608"/>
      <c r="AW6" s="608"/>
      <c r="AX6" s="608"/>
      <c r="AY6" s="608"/>
      <c r="AZ6" s="608"/>
      <c r="BA6" s="608"/>
      <c r="BB6" s="608"/>
      <c r="BC6" s="608"/>
      <c r="BD6" s="608"/>
      <c r="BE6" s="608"/>
      <c r="BF6" s="609"/>
      <c r="BG6" s="610">
        <v>7442558</v>
      </c>
      <c r="BH6" s="611"/>
      <c r="BI6" s="611"/>
      <c r="BJ6" s="611"/>
      <c r="BK6" s="611"/>
      <c r="BL6" s="611"/>
      <c r="BM6" s="611"/>
      <c r="BN6" s="612"/>
      <c r="BO6" s="613">
        <v>95.8</v>
      </c>
      <c r="BP6" s="613"/>
      <c r="BQ6" s="613"/>
      <c r="BR6" s="613"/>
      <c r="BS6" s="614">
        <v>123889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176339</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176339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3154</v>
      </c>
      <c r="S7" s="611"/>
      <c r="T7" s="611"/>
      <c r="U7" s="611"/>
      <c r="V7" s="611"/>
      <c r="W7" s="611"/>
      <c r="X7" s="611"/>
      <c r="Y7" s="612"/>
      <c r="Z7" s="613">
        <v>0</v>
      </c>
      <c r="AA7" s="613"/>
      <c r="AB7" s="613"/>
      <c r="AC7" s="613"/>
      <c r="AD7" s="614">
        <v>3154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2873963</v>
      </c>
      <c r="BH7" s="611"/>
      <c r="BI7" s="611"/>
      <c r="BJ7" s="611"/>
      <c r="BK7" s="611"/>
      <c r="BL7" s="611"/>
      <c r="BM7" s="611"/>
      <c r="BN7" s="612"/>
      <c r="BO7" s="613">
        <v>37</v>
      </c>
      <c r="BP7" s="613"/>
      <c r="BQ7" s="613"/>
      <c r="BR7" s="613"/>
      <c r="BS7" s="614">
        <v>123889</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2652380</v>
      </c>
      <c r="CS7" s="611"/>
      <c r="CT7" s="611"/>
      <c r="CU7" s="611"/>
      <c r="CV7" s="611"/>
      <c r="CW7" s="611"/>
      <c r="CX7" s="611"/>
      <c r="CY7" s="612"/>
      <c r="CZ7" s="613">
        <v>12.7</v>
      </c>
      <c r="DA7" s="613"/>
      <c r="DB7" s="613"/>
      <c r="DC7" s="613"/>
      <c r="DD7" s="619">
        <v>223763</v>
      </c>
      <c r="DE7" s="611"/>
      <c r="DF7" s="611"/>
      <c r="DG7" s="611"/>
      <c r="DH7" s="611"/>
      <c r="DI7" s="611"/>
      <c r="DJ7" s="611"/>
      <c r="DK7" s="611"/>
      <c r="DL7" s="611"/>
      <c r="DM7" s="611"/>
      <c r="DN7" s="611"/>
      <c r="DO7" s="611"/>
      <c r="DP7" s="612"/>
      <c r="DQ7" s="619">
        <v>2212491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57806</v>
      </c>
      <c r="S8" s="611"/>
      <c r="T8" s="611"/>
      <c r="U8" s="611"/>
      <c r="V8" s="611"/>
      <c r="W8" s="611"/>
      <c r="X8" s="611"/>
      <c r="Y8" s="612"/>
      <c r="Z8" s="613">
        <v>0.3</v>
      </c>
      <c r="AA8" s="613"/>
      <c r="AB8" s="613"/>
      <c r="AC8" s="613"/>
      <c r="AD8" s="614">
        <v>57806</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86811</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7892779</v>
      </c>
      <c r="CS8" s="611"/>
      <c r="CT8" s="611"/>
      <c r="CU8" s="611"/>
      <c r="CV8" s="611"/>
      <c r="CW8" s="611"/>
      <c r="CX8" s="611"/>
      <c r="CY8" s="612"/>
      <c r="CZ8" s="613">
        <v>37.700000000000003</v>
      </c>
      <c r="DA8" s="613"/>
      <c r="DB8" s="613"/>
      <c r="DC8" s="613"/>
      <c r="DD8" s="619">
        <v>59648</v>
      </c>
      <c r="DE8" s="611"/>
      <c r="DF8" s="611"/>
      <c r="DG8" s="611"/>
      <c r="DH8" s="611"/>
      <c r="DI8" s="611"/>
      <c r="DJ8" s="611"/>
      <c r="DK8" s="611"/>
      <c r="DL8" s="611"/>
      <c r="DM8" s="611"/>
      <c r="DN8" s="611"/>
      <c r="DO8" s="611"/>
      <c r="DP8" s="612"/>
      <c r="DQ8" s="619">
        <v>3880259</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61725</v>
      </c>
      <c r="S9" s="611"/>
      <c r="T9" s="611"/>
      <c r="U9" s="611"/>
      <c r="V9" s="611"/>
      <c r="W9" s="611"/>
      <c r="X9" s="611"/>
      <c r="Y9" s="612"/>
      <c r="Z9" s="613">
        <v>0.3</v>
      </c>
      <c r="AA9" s="613"/>
      <c r="AB9" s="613"/>
      <c r="AC9" s="613"/>
      <c r="AD9" s="614">
        <v>61725</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2189130</v>
      </c>
      <c r="BH9" s="611"/>
      <c r="BI9" s="611"/>
      <c r="BJ9" s="611"/>
      <c r="BK9" s="611"/>
      <c r="BL9" s="611"/>
      <c r="BM9" s="611"/>
      <c r="BN9" s="612"/>
      <c r="BO9" s="613">
        <v>28.2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1744581</v>
      </c>
      <c r="CS9" s="611"/>
      <c r="CT9" s="611"/>
      <c r="CU9" s="611"/>
      <c r="CV9" s="611"/>
      <c r="CW9" s="611"/>
      <c r="CX9" s="611"/>
      <c r="CY9" s="612"/>
      <c r="CZ9" s="613">
        <v>8.3000000000000007</v>
      </c>
      <c r="DA9" s="613"/>
      <c r="DB9" s="613"/>
      <c r="DC9" s="613"/>
      <c r="DD9" s="619">
        <v>31151</v>
      </c>
      <c r="DE9" s="611"/>
      <c r="DF9" s="611"/>
      <c r="DG9" s="611"/>
      <c r="DH9" s="611"/>
      <c r="DI9" s="611"/>
      <c r="DJ9" s="611"/>
      <c r="DK9" s="611"/>
      <c r="DL9" s="611"/>
      <c r="DM9" s="611"/>
      <c r="DN9" s="611"/>
      <c r="DO9" s="611"/>
      <c r="DP9" s="612"/>
      <c r="DQ9" s="619">
        <v>1533600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164412</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82000</v>
      </c>
      <c r="CS10" s="611"/>
      <c r="CT10" s="611"/>
      <c r="CU10" s="611"/>
      <c r="CV10" s="611"/>
      <c r="CW10" s="611"/>
      <c r="CX10" s="611"/>
      <c r="CY10" s="612"/>
      <c r="CZ10" s="613">
        <v>0.4</v>
      </c>
      <c r="DA10" s="613"/>
      <c r="DB10" s="613"/>
      <c r="DC10" s="613"/>
      <c r="DD10" s="619" t="s">
        <v>122</v>
      </c>
      <c r="DE10" s="611"/>
      <c r="DF10" s="611"/>
      <c r="DG10" s="611"/>
      <c r="DH10" s="611"/>
      <c r="DI10" s="611"/>
      <c r="DJ10" s="611"/>
      <c r="DK10" s="611"/>
      <c r="DL10" s="611"/>
      <c r="DM10" s="611"/>
      <c r="DN10" s="611"/>
      <c r="DO10" s="611"/>
      <c r="DP10" s="612"/>
      <c r="DQ10" s="619">
        <v>12000</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1182730</v>
      </c>
      <c r="S11" s="611"/>
      <c r="T11" s="611"/>
      <c r="U11" s="611"/>
      <c r="V11" s="611"/>
      <c r="W11" s="611"/>
      <c r="X11" s="611"/>
      <c r="Y11" s="612"/>
      <c r="Z11" s="615">
        <v>5.4</v>
      </c>
      <c r="AA11" s="616"/>
      <c r="AB11" s="616"/>
      <c r="AC11" s="622"/>
      <c r="AD11" s="619">
        <v>1182730</v>
      </c>
      <c r="AE11" s="611"/>
      <c r="AF11" s="611"/>
      <c r="AG11" s="611"/>
      <c r="AH11" s="611"/>
      <c r="AI11" s="611"/>
      <c r="AJ11" s="611"/>
      <c r="AK11" s="612"/>
      <c r="AL11" s="615">
        <v>9.6999999999999993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433610</v>
      </c>
      <c r="BH11" s="611"/>
      <c r="BI11" s="611"/>
      <c r="BJ11" s="611"/>
      <c r="BK11" s="611"/>
      <c r="BL11" s="611"/>
      <c r="BM11" s="611"/>
      <c r="BN11" s="612"/>
      <c r="BO11" s="613">
        <v>5.6</v>
      </c>
      <c r="BP11" s="613"/>
      <c r="BQ11" s="613"/>
      <c r="BR11" s="613"/>
      <c r="BS11" s="614">
        <v>123889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415697</v>
      </c>
      <c r="CS11" s="611"/>
      <c r="CT11" s="611"/>
      <c r="CU11" s="611"/>
      <c r="CV11" s="611"/>
      <c r="CW11" s="611"/>
      <c r="CX11" s="611"/>
      <c r="CY11" s="612"/>
      <c r="CZ11" s="613">
        <v>2</v>
      </c>
      <c r="DA11" s="613"/>
      <c r="DB11" s="613"/>
      <c r="DC11" s="613"/>
      <c r="DD11" s="619">
        <v>123716</v>
      </c>
      <c r="DE11" s="611"/>
      <c r="DF11" s="611"/>
      <c r="DG11" s="611"/>
      <c r="DH11" s="611"/>
      <c r="DI11" s="611"/>
      <c r="DJ11" s="611"/>
      <c r="DK11" s="611"/>
      <c r="DL11" s="611"/>
      <c r="DM11" s="611"/>
      <c r="DN11" s="611"/>
      <c r="DO11" s="611"/>
      <c r="DP11" s="612"/>
      <c r="DQ11" s="619">
        <v>173124</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129455</v>
      </c>
      <c r="S12" s="611"/>
      <c r="T12" s="611"/>
      <c r="U12" s="611"/>
      <c r="V12" s="611"/>
      <c r="W12" s="611"/>
      <c r="X12" s="611"/>
      <c r="Y12" s="612"/>
      <c r="Z12" s="613">
        <v>0.6</v>
      </c>
      <c r="AA12" s="613"/>
      <c r="AB12" s="613"/>
      <c r="AC12" s="613"/>
      <c r="AD12" s="614">
        <v>129455</v>
      </c>
      <c r="AE12" s="614"/>
      <c r="AF12" s="614"/>
      <c r="AG12" s="614"/>
      <c r="AH12" s="614"/>
      <c r="AI12" s="614"/>
      <c r="AJ12" s="614"/>
      <c r="AK12" s="614"/>
      <c r="AL12" s="615">
        <v>1.1000000000000001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4075614</v>
      </c>
      <c r="BH12" s="611"/>
      <c r="BI12" s="611"/>
      <c r="BJ12" s="611"/>
      <c r="BK12" s="611"/>
      <c r="BL12" s="611"/>
      <c r="BM12" s="611"/>
      <c r="BN12" s="612"/>
      <c r="BO12" s="613">
        <v>52.4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647821</v>
      </c>
      <c r="CS12" s="611"/>
      <c r="CT12" s="611"/>
      <c r="CU12" s="611"/>
      <c r="CV12" s="611"/>
      <c r="CW12" s="611"/>
      <c r="CX12" s="611"/>
      <c r="CY12" s="612"/>
      <c r="CZ12" s="613">
        <v>3.1</v>
      </c>
      <c r="DA12" s="613"/>
      <c r="DB12" s="613"/>
      <c r="DC12" s="613"/>
      <c r="DD12" s="619">
        <v>35072</v>
      </c>
      <c r="DE12" s="611"/>
      <c r="DF12" s="611"/>
      <c r="DG12" s="611"/>
      <c r="DH12" s="611"/>
      <c r="DI12" s="611"/>
      <c r="DJ12" s="611"/>
      <c r="DK12" s="611"/>
      <c r="DL12" s="611"/>
      <c r="DM12" s="611"/>
      <c r="DN12" s="611"/>
      <c r="DO12" s="611"/>
      <c r="DP12" s="612"/>
      <c r="DQ12" s="619">
        <v>363327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4064919</v>
      </c>
      <c r="BH13" s="611"/>
      <c r="BI13" s="611"/>
      <c r="BJ13" s="611"/>
      <c r="BK13" s="611"/>
      <c r="BL13" s="611"/>
      <c r="BM13" s="611"/>
      <c r="BN13" s="612"/>
      <c r="BO13" s="613">
        <v>52.3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2099904</v>
      </c>
      <c r="CS13" s="611"/>
      <c r="CT13" s="611"/>
      <c r="CU13" s="611"/>
      <c r="CV13" s="611"/>
      <c r="CW13" s="611"/>
      <c r="CX13" s="611"/>
      <c r="CY13" s="612"/>
      <c r="CZ13" s="613">
        <v>10</v>
      </c>
      <c r="DA13" s="613"/>
      <c r="DB13" s="613"/>
      <c r="DC13" s="613"/>
      <c r="DD13" s="619">
        <v>895160</v>
      </c>
      <c r="DE13" s="611"/>
      <c r="DF13" s="611"/>
      <c r="DG13" s="611"/>
      <c r="DH13" s="611"/>
      <c r="DI13" s="611"/>
      <c r="DJ13" s="611"/>
      <c r="DK13" s="611"/>
      <c r="DL13" s="611"/>
      <c r="DM13" s="611"/>
      <c r="DN13" s="611"/>
      <c r="DO13" s="611"/>
      <c r="DP13" s="612"/>
      <c r="DQ13" s="619">
        <v>1250119</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1826</v>
      </c>
      <c r="S14" s="611"/>
      <c r="T14" s="611"/>
      <c r="U14" s="611"/>
      <c r="V14" s="611"/>
      <c r="W14" s="611"/>
      <c r="X14" s="611"/>
      <c r="Y14" s="612"/>
      <c r="Z14" s="613">
        <v>0</v>
      </c>
      <c r="AA14" s="613"/>
      <c r="AB14" s="613"/>
      <c r="AC14" s="613"/>
      <c r="AD14" s="614">
        <v>1826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189891</v>
      </c>
      <c r="BH14" s="611"/>
      <c r="BI14" s="611"/>
      <c r="BJ14" s="611"/>
      <c r="BK14" s="611"/>
      <c r="BL14" s="611"/>
      <c r="BM14" s="611"/>
      <c r="BN14" s="612"/>
      <c r="BO14" s="613">
        <v>2.4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840887</v>
      </c>
      <c r="CS14" s="611"/>
      <c r="CT14" s="611"/>
      <c r="CU14" s="611"/>
      <c r="CV14" s="611"/>
      <c r="CW14" s="611"/>
      <c r="CX14" s="611"/>
      <c r="CY14" s="612"/>
      <c r="CZ14" s="613">
        <v>4</v>
      </c>
      <c r="DA14" s="613"/>
      <c r="DB14" s="613"/>
      <c r="DC14" s="613"/>
      <c r="DD14" s="619">
        <v>48920</v>
      </c>
      <c r="DE14" s="611"/>
      <c r="DF14" s="611"/>
      <c r="DG14" s="611"/>
      <c r="DH14" s="611"/>
      <c r="DI14" s="611"/>
      <c r="DJ14" s="611"/>
      <c r="DK14" s="611"/>
      <c r="DL14" s="611"/>
      <c r="DM14" s="611"/>
      <c r="DN14" s="611"/>
      <c r="DO14" s="611"/>
      <c r="DP14" s="612"/>
      <c r="DQ14" s="619">
        <v>741003</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303090</v>
      </c>
      <c r="BH15" s="611"/>
      <c r="BI15" s="611"/>
      <c r="BJ15" s="611"/>
      <c r="BK15" s="611"/>
      <c r="BL15" s="611"/>
      <c r="BM15" s="611"/>
      <c r="BN15" s="612"/>
      <c r="BO15" s="613">
        <v>3.9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2283709</v>
      </c>
      <c r="CS15" s="611"/>
      <c r="CT15" s="611"/>
      <c r="CU15" s="611"/>
      <c r="CV15" s="611"/>
      <c r="CW15" s="611"/>
      <c r="CX15" s="611"/>
      <c r="CY15" s="612"/>
      <c r="CZ15" s="613">
        <v>10.9</v>
      </c>
      <c r="DA15" s="613"/>
      <c r="DB15" s="613"/>
      <c r="DC15" s="613"/>
      <c r="DD15" s="619">
        <v>716408</v>
      </c>
      <c r="DE15" s="611"/>
      <c r="DF15" s="611"/>
      <c r="DG15" s="611"/>
      <c r="DH15" s="611"/>
      <c r="DI15" s="611"/>
      <c r="DJ15" s="611"/>
      <c r="DK15" s="611"/>
      <c r="DL15" s="611"/>
      <c r="DM15" s="611"/>
      <c r="DN15" s="611"/>
      <c r="DO15" s="611"/>
      <c r="DP15" s="612"/>
      <c r="DQ15" s="619">
        <v>1487280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33237</v>
      </c>
      <c r="S16" s="611"/>
      <c r="T16" s="611"/>
      <c r="U16" s="611"/>
      <c r="V16" s="611"/>
      <c r="W16" s="611"/>
      <c r="X16" s="611"/>
      <c r="Y16" s="612"/>
      <c r="Z16" s="613">
        <v>0.2</v>
      </c>
      <c r="AA16" s="613"/>
      <c r="AB16" s="613"/>
      <c r="AC16" s="613"/>
      <c r="AD16" s="614">
        <v>33237</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137779</v>
      </c>
      <c r="S17" s="611"/>
      <c r="T17" s="611"/>
      <c r="U17" s="611"/>
      <c r="V17" s="611"/>
      <c r="W17" s="611"/>
      <c r="X17" s="611"/>
      <c r="Y17" s="612"/>
      <c r="Z17" s="613">
        <v>0.6</v>
      </c>
      <c r="AA17" s="613"/>
      <c r="AB17" s="613"/>
      <c r="AC17" s="613"/>
      <c r="AD17" s="614">
        <v>137779</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2078691</v>
      </c>
      <c r="CS17" s="611"/>
      <c r="CT17" s="611"/>
      <c r="CU17" s="611"/>
      <c r="CV17" s="611"/>
      <c r="CW17" s="611"/>
      <c r="CX17" s="611"/>
      <c r="CY17" s="612"/>
      <c r="CZ17" s="613">
        <v>9.9</v>
      </c>
      <c r="DA17" s="613"/>
      <c r="DB17" s="613"/>
      <c r="DC17" s="613"/>
      <c r="DD17" s="619" t="s">
        <v>122</v>
      </c>
      <c r="DE17" s="611"/>
      <c r="DF17" s="611"/>
      <c r="DG17" s="611"/>
      <c r="DH17" s="611"/>
      <c r="DI17" s="611"/>
      <c r="DJ17" s="611"/>
      <c r="DK17" s="611"/>
      <c r="DL17" s="611"/>
      <c r="DM17" s="611"/>
      <c r="DN17" s="611"/>
      <c r="DO17" s="611"/>
      <c r="DP17" s="612"/>
      <c r="DQ17" s="619">
        <v>2056998</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77219</v>
      </c>
      <c r="S18" s="611"/>
      <c r="T18" s="611"/>
      <c r="U18" s="611"/>
      <c r="V18" s="611"/>
      <c r="W18" s="611"/>
      <c r="X18" s="611"/>
      <c r="Y18" s="612"/>
      <c r="Z18" s="613">
        <v>0.4</v>
      </c>
      <c r="AA18" s="613"/>
      <c r="AB18" s="613"/>
      <c r="AC18" s="613"/>
      <c r="AD18" s="614">
        <v>77219</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57894</v>
      </c>
      <c r="S19" s="611"/>
      <c r="T19" s="611"/>
      <c r="U19" s="611"/>
      <c r="V19" s="611"/>
      <c r="W19" s="611"/>
      <c r="X19" s="611"/>
      <c r="Y19" s="612"/>
      <c r="Z19" s="613">
        <v>0.3</v>
      </c>
      <c r="AA19" s="613"/>
      <c r="AB19" s="613"/>
      <c r="AC19" s="613"/>
      <c r="AD19" s="614">
        <v>57894</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329089</v>
      </c>
      <c r="BH19" s="611"/>
      <c r="BI19" s="611"/>
      <c r="BJ19" s="611"/>
      <c r="BK19" s="611"/>
      <c r="BL19" s="611"/>
      <c r="BM19" s="611"/>
      <c r="BN19" s="612"/>
      <c r="BO19" s="613">
        <v>4.2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19325</v>
      </c>
      <c r="S20" s="611"/>
      <c r="T20" s="611"/>
      <c r="U20" s="611"/>
      <c r="V20" s="611"/>
      <c r="W20" s="611"/>
      <c r="X20" s="611"/>
      <c r="Y20" s="612"/>
      <c r="Z20" s="613">
        <v>0.1</v>
      </c>
      <c r="AA20" s="613"/>
      <c r="AB20" s="613"/>
      <c r="AC20" s="613"/>
      <c r="AD20" s="614">
        <v>19325</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329089</v>
      </c>
      <c r="BH20" s="611"/>
      <c r="BI20" s="611"/>
      <c r="BJ20" s="611"/>
      <c r="BK20" s="611"/>
      <c r="BL20" s="611"/>
      <c r="BM20" s="611"/>
      <c r="BN20" s="612"/>
      <c r="BO20" s="613">
        <v>4.2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20914788</v>
      </c>
      <c r="CS20" s="611"/>
      <c r="CT20" s="611"/>
      <c r="CU20" s="611"/>
      <c r="CV20" s="611"/>
      <c r="CW20" s="611"/>
      <c r="CX20" s="611"/>
      <c r="CY20" s="612"/>
      <c r="CZ20" s="613">
        <v>100</v>
      </c>
      <c r="DA20" s="613"/>
      <c r="DB20" s="613"/>
      <c r="DC20" s="613"/>
      <c r="DD20" s="619">
        <v>2133838</v>
      </c>
      <c r="DE20" s="611"/>
      <c r="DF20" s="611"/>
      <c r="DG20" s="611"/>
      <c r="DH20" s="611"/>
      <c r="DI20" s="611"/>
      <c r="DJ20" s="611"/>
      <c r="DK20" s="611"/>
      <c r="DL20" s="611"/>
      <c r="DM20" s="611"/>
      <c r="DN20" s="611"/>
      <c r="DO20" s="611"/>
      <c r="DP20" s="612"/>
      <c r="DQ20" s="619">
        <v>13886540</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3131836</v>
      </c>
      <c r="S21" s="611"/>
      <c r="T21" s="611"/>
      <c r="U21" s="611"/>
      <c r="V21" s="611"/>
      <c r="W21" s="611"/>
      <c r="X21" s="611"/>
      <c r="Y21" s="612"/>
      <c r="Z21" s="613">
        <v>14.4</v>
      </c>
      <c r="AA21" s="613"/>
      <c r="AB21" s="613"/>
      <c r="AC21" s="613"/>
      <c r="AD21" s="614">
        <v>2768929</v>
      </c>
      <c r="AE21" s="614"/>
      <c r="AF21" s="614"/>
      <c r="AG21" s="614"/>
      <c r="AH21" s="614"/>
      <c r="AI21" s="614"/>
      <c r="AJ21" s="614"/>
      <c r="AK21" s="614"/>
      <c r="AL21" s="615">
        <v>22.7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2768929</v>
      </c>
      <c r="S22" s="611"/>
      <c r="T22" s="611"/>
      <c r="U22" s="611"/>
      <c r="V22" s="611"/>
      <c r="W22" s="611"/>
      <c r="X22" s="611"/>
      <c r="Y22" s="612"/>
      <c r="Z22" s="613">
        <v>12.8</v>
      </c>
      <c r="AA22" s="613"/>
      <c r="AB22" s="613"/>
      <c r="AC22" s="613"/>
      <c r="AD22" s="614">
        <v>2768929</v>
      </c>
      <c r="AE22" s="614"/>
      <c r="AF22" s="614"/>
      <c r="AG22" s="614"/>
      <c r="AH22" s="614"/>
      <c r="AI22" s="614"/>
      <c r="AJ22" s="614"/>
      <c r="AK22" s="614"/>
      <c r="AL22" s="615">
        <v>22.7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362907</v>
      </c>
      <c r="S23" s="611"/>
      <c r="T23" s="611"/>
      <c r="U23" s="611"/>
      <c r="V23" s="611"/>
      <c r="W23" s="611"/>
      <c r="X23" s="611"/>
      <c r="Y23" s="612"/>
      <c r="Z23" s="613">
        <v>1.7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329083</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10793439</v>
      </c>
      <c r="CS24" s="600"/>
      <c r="CT24" s="600"/>
      <c r="CU24" s="600"/>
      <c r="CV24" s="600"/>
      <c r="CW24" s="600"/>
      <c r="CX24" s="600"/>
      <c r="CY24" s="601"/>
      <c r="CZ24" s="604">
        <v>51.6</v>
      </c>
      <c r="DA24" s="605"/>
      <c r="DB24" s="605"/>
      <c r="DC24" s="621"/>
      <c r="DD24" s="642">
        <v>7038946</v>
      </c>
      <c r="DE24" s="600"/>
      <c r="DF24" s="600"/>
      <c r="DG24" s="600"/>
      <c r="DH24" s="600"/>
      <c r="DI24" s="600"/>
      <c r="DJ24" s="600"/>
      <c r="DK24" s="601"/>
      <c r="DL24" s="642">
        <v>6333524</v>
      </c>
      <c r="DM24" s="600"/>
      <c r="DN24" s="600"/>
      <c r="DO24" s="600"/>
      <c r="DP24" s="600"/>
      <c r="DQ24" s="600"/>
      <c r="DR24" s="600"/>
      <c r="DS24" s="600"/>
      <c r="DT24" s="600"/>
      <c r="DU24" s="600"/>
      <c r="DV24" s="601"/>
      <c r="DW24" s="604">
        <v>51.5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12762635</v>
      </c>
      <c r="S25" s="611"/>
      <c r="T25" s="611"/>
      <c r="U25" s="611"/>
      <c r="V25" s="611"/>
      <c r="W25" s="611"/>
      <c r="X25" s="611"/>
      <c r="Y25" s="612"/>
      <c r="Z25" s="613">
        <v>58.8</v>
      </c>
      <c r="AA25" s="613"/>
      <c r="AB25" s="613"/>
      <c r="AC25" s="613"/>
      <c r="AD25" s="614">
        <v>12070639</v>
      </c>
      <c r="AE25" s="614"/>
      <c r="AF25" s="614"/>
      <c r="AG25" s="614"/>
      <c r="AH25" s="614"/>
      <c r="AI25" s="614"/>
      <c r="AJ25" s="614"/>
      <c r="AK25" s="614"/>
      <c r="AL25" s="615">
        <v>99.1</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3562294</v>
      </c>
      <c r="CS25" s="643"/>
      <c r="CT25" s="643"/>
      <c r="CU25" s="643"/>
      <c r="CV25" s="643"/>
      <c r="CW25" s="643"/>
      <c r="CX25" s="643"/>
      <c r="CY25" s="644"/>
      <c r="CZ25" s="615">
        <v>17</v>
      </c>
      <c r="DA25" s="640"/>
      <c r="DB25" s="640"/>
      <c r="DC25" s="645"/>
      <c r="DD25" s="619">
        <v>3231872</v>
      </c>
      <c r="DE25" s="643"/>
      <c r="DF25" s="643"/>
      <c r="DG25" s="643"/>
      <c r="DH25" s="643"/>
      <c r="DI25" s="643"/>
      <c r="DJ25" s="643"/>
      <c r="DK25" s="644"/>
      <c r="DL25" s="619">
        <v>3136471</v>
      </c>
      <c r="DM25" s="643"/>
      <c r="DN25" s="643"/>
      <c r="DO25" s="643"/>
      <c r="DP25" s="643"/>
      <c r="DQ25" s="643"/>
      <c r="DR25" s="643"/>
      <c r="DS25" s="643"/>
      <c r="DT25" s="643"/>
      <c r="DU25" s="643"/>
      <c r="DV25" s="644"/>
      <c r="DW25" s="615">
        <v>25.5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6701</v>
      </c>
      <c r="S26" s="611"/>
      <c r="T26" s="611"/>
      <c r="U26" s="611"/>
      <c r="V26" s="611"/>
      <c r="W26" s="611"/>
      <c r="X26" s="611"/>
      <c r="Y26" s="612"/>
      <c r="Z26" s="613">
        <v>0</v>
      </c>
      <c r="AA26" s="613"/>
      <c r="AB26" s="613"/>
      <c r="AC26" s="613"/>
      <c r="AD26" s="614">
        <v>6701</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2043776</v>
      </c>
      <c r="CS26" s="611"/>
      <c r="CT26" s="611"/>
      <c r="CU26" s="611"/>
      <c r="CV26" s="611"/>
      <c r="CW26" s="611"/>
      <c r="CX26" s="611"/>
      <c r="CY26" s="612"/>
      <c r="CZ26" s="615">
        <v>9.8000000000000007</v>
      </c>
      <c r="DA26" s="640"/>
      <c r="DB26" s="640"/>
      <c r="DC26" s="645"/>
      <c r="DD26" s="619">
        <v>1839241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75088</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7771647</v>
      </c>
      <c r="BH27" s="611"/>
      <c r="BI27" s="611"/>
      <c r="BJ27" s="611"/>
      <c r="BK27" s="611"/>
      <c r="BL27" s="611"/>
      <c r="BM27" s="611"/>
      <c r="BN27" s="612"/>
      <c r="BO27" s="613">
        <v>100</v>
      </c>
      <c r="BP27" s="613"/>
      <c r="BQ27" s="613"/>
      <c r="BR27" s="613"/>
      <c r="BS27" s="614">
        <v>123889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5152565</v>
      </c>
      <c r="CS27" s="643"/>
      <c r="CT27" s="643"/>
      <c r="CU27" s="643"/>
      <c r="CV27" s="643"/>
      <c r="CW27" s="643"/>
      <c r="CX27" s="643"/>
      <c r="CY27" s="644"/>
      <c r="CZ27" s="615">
        <v>24.6</v>
      </c>
      <c r="DA27" s="640"/>
      <c r="DB27" s="640"/>
      <c r="DC27" s="645"/>
      <c r="DD27" s="619">
        <v>1750187</v>
      </c>
      <c r="DE27" s="643"/>
      <c r="DF27" s="643"/>
      <c r="DG27" s="643"/>
      <c r="DH27" s="643"/>
      <c r="DI27" s="643"/>
      <c r="DJ27" s="643"/>
      <c r="DK27" s="644"/>
      <c r="DL27" s="619">
        <v>1143166</v>
      </c>
      <c r="DM27" s="643"/>
      <c r="DN27" s="643"/>
      <c r="DO27" s="643"/>
      <c r="DP27" s="643"/>
      <c r="DQ27" s="643"/>
      <c r="DR27" s="643"/>
      <c r="DS27" s="643"/>
      <c r="DT27" s="643"/>
      <c r="DU27" s="643"/>
      <c r="DV27" s="644"/>
      <c r="DW27" s="615">
        <v>9.3000000000000007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437746</v>
      </c>
      <c r="S28" s="611"/>
      <c r="T28" s="611"/>
      <c r="U28" s="611"/>
      <c r="V28" s="611"/>
      <c r="W28" s="611"/>
      <c r="X28" s="611"/>
      <c r="Y28" s="612"/>
      <c r="Z28" s="613">
        <v>2</v>
      </c>
      <c r="AA28" s="613"/>
      <c r="AB28" s="613"/>
      <c r="AC28" s="613"/>
      <c r="AD28" s="614">
        <v>44144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2078580</v>
      </c>
      <c r="CS28" s="611"/>
      <c r="CT28" s="611"/>
      <c r="CU28" s="611"/>
      <c r="CV28" s="611"/>
      <c r="CW28" s="611"/>
      <c r="CX28" s="611"/>
      <c r="CY28" s="612"/>
      <c r="CZ28" s="615">
        <v>9.9</v>
      </c>
      <c r="DA28" s="640"/>
      <c r="DB28" s="640"/>
      <c r="DC28" s="645"/>
      <c r="DD28" s="619">
        <v>2056887</v>
      </c>
      <c r="DE28" s="611"/>
      <c r="DF28" s="611"/>
      <c r="DG28" s="611"/>
      <c r="DH28" s="611"/>
      <c r="DI28" s="611"/>
      <c r="DJ28" s="611"/>
      <c r="DK28" s="612"/>
      <c r="DL28" s="619">
        <v>2053887</v>
      </c>
      <c r="DM28" s="611"/>
      <c r="DN28" s="611"/>
      <c r="DO28" s="611"/>
      <c r="DP28" s="611"/>
      <c r="DQ28" s="611"/>
      <c r="DR28" s="611"/>
      <c r="DS28" s="611"/>
      <c r="DT28" s="611"/>
      <c r="DU28" s="611"/>
      <c r="DV28" s="612"/>
      <c r="DW28" s="615">
        <v>16.7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36016</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2078580</v>
      </c>
      <c r="CS29" s="643"/>
      <c r="CT29" s="643"/>
      <c r="CU29" s="643"/>
      <c r="CV29" s="643"/>
      <c r="CW29" s="643"/>
      <c r="CX29" s="643"/>
      <c r="CY29" s="644"/>
      <c r="CZ29" s="615">
        <v>9.9</v>
      </c>
      <c r="DA29" s="640"/>
      <c r="DB29" s="640"/>
      <c r="DC29" s="645"/>
      <c r="DD29" s="619">
        <v>2056887</v>
      </c>
      <c r="DE29" s="643"/>
      <c r="DF29" s="643"/>
      <c r="DG29" s="643"/>
      <c r="DH29" s="643"/>
      <c r="DI29" s="643"/>
      <c r="DJ29" s="643"/>
      <c r="DK29" s="644"/>
      <c r="DL29" s="619">
        <v>2053887</v>
      </c>
      <c r="DM29" s="643"/>
      <c r="DN29" s="643"/>
      <c r="DO29" s="643"/>
      <c r="DP29" s="643"/>
      <c r="DQ29" s="643"/>
      <c r="DR29" s="643"/>
      <c r="DS29" s="643"/>
      <c r="DT29" s="643"/>
      <c r="DU29" s="643"/>
      <c r="DV29" s="644"/>
      <c r="DW29" s="615">
        <v>16.7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3772553</v>
      </c>
      <c r="S30" s="611"/>
      <c r="T30" s="611"/>
      <c r="U30" s="611"/>
      <c r="V30" s="611"/>
      <c r="W30" s="611"/>
      <c r="X30" s="611"/>
      <c r="Y30" s="612"/>
      <c r="Z30" s="613">
        <v>17.399999999999999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2003354</v>
      </c>
      <c r="CS30" s="611"/>
      <c r="CT30" s="611"/>
      <c r="CU30" s="611"/>
      <c r="CV30" s="611"/>
      <c r="CW30" s="611"/>
      <c r="CX30" s="611"/>
      <c r="CY30" s="612"/>
      <c r="CZ30" s="615">
        <v>9.6</v>
      </c>
      <c r="DA30" s="640"/>
      <c r="DB30" s="640"/>
      <c r="DC30" s="645"/>
      <c r="DD30" s="619">
        <v>1982644</v>
      </c>
      <c r="DE30" s="611"/>
      <c r="DF30" s="611"/>
      <c r="DG30" s="611"/>
      <c r="DH30" s="611"/>
      <c r="DI30" s="611"/>
      <c r="DJ30" s="611"/>
      <c r="DK30" s="612"/>
      <c r="DL30" s="619">
        <v>1979644</v>
      </c>
      <c r="DM30" s="611"/>
      <c r="DN30" s="611"/>
      <c r="DO30" s="611"/>
      <c r="DP30" s="611"/>
      <c r="DQ30" s="611"/>
      <c r="DR30" s="611"/>
      <c r="DS30" s="611"/>
      <c r="DT30" s="611"/>
      <c r="DU30" s="611"/>
      <c r="DV30" s="612"/>
      <c r="DW30" s="615">
        <v>16.100000000000001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51054</v>
      </c>
      <c r="S31" s="611"/>
      <c r="T31" s="611"/>
      <c r="U31" s="611"/>
      <c r="V31" s="611"/>
      <c r="W31" s="611"/>
      <c r="X31" s="611"/>
      <c r="Y31" s="612"/>
      <c r="Z31" s="613">
        <v>0.2</v>
      </c>
      <c r="AA31" s="613"/>
      <c r="AB31" s="613"/>
      <c r="AC31" s="613"/>
      <c r="AD31" s="614">
        <v>51054</v>
      </c>
      <c r="AE31" s="614"/>
      <c r="AF31" s="614"/>
      <c r="AG31" s="614"/>
      <c r="AH31" s="614"/>
      <c r="AI31" s="614"/>
      <c r="AJ31" s="614"/>
      <c r="AK31" s="614"/>
      <c r="AL31" s="615">
        <v>0.4</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99.4</v>
      </c>
      <c r="BH31" s="654"/>
      <c r="BI31" s="654"/>
      <c r="BJ31" s="654"/>
      <c r="BK31" s="654"/>
      <c r="BL31" s="654"/>
      <c r="BM31" s="605">
        <v>98.6</v>
      </c>
      <c r="BN31" s="654"/>
      <c r="BO31" s="654"/>
      <c r="BP31" s="654"/>
      <c r="BQ31" s="655"/>
      <c r="BR31" s="657">
        <v>99.5</v>
      </c>
      <c r="BS31" s="654"/>
      <c r="BT31" s="654"/>
      <c r="BU31" s="654"/>
      <c r="BV31" s="654"/>
      <c r="BW31" s="654"/>
      <c r="BX31" s="605">
        <v>98.3</v>
      </c>
      <c r="BY31" s="654"/>
      <c r="BZ31" s="654"/>
      <c r="CA31" s="654"/>
      <c r="CB31" s="655"/>
      <c r="CD31" s="650"/>
      <c r="CE31" s="651"/>
      <c r="CF31" s="607" t="s">
        <v>300</v>
      </c>
      <c r="CG31" s="608"/>
      <c r="CH31" s="608"/>
      <c r="CI31" s="608"/>
      <c r="CJ31" s="608"/>
      <c r="CK31" s="608"/>
      <c r="CL31" s="608"/>
      <c r="CM31" s="608"/>
      <c r="CN31" s="608"/>
      <c r="CO31" s="608"/>
      <c r="CP31" s="608"/>
      <c r="CQ31" s="609"/>
      <c r="CR31" s="610">
        <v>75226</v>
      </c>
      <c r="CS31" s="643"/>
      <c r="CT31" s="643"/>
      <c r="CU31" s="643"/>
      <c r="CV31" s="643"/>
      <c r="CW31" s="643"/>
      <c r="CX31" s="643"/>
      <c r="CY31" s="644"/>
      <c r="CZ31" s="615">
        <v>0.4</v>
      </c>
      <c r="DA31" s="640"/>
      <c r="DB31" s="640"/>
      <c r="DC31" s="645"/>
      <c r="DD31" s="619">
        <v>74243</v>
      </c>
      <c r="DE31" s="643"/>
      <c r="DF31" s="643"/>
      <c r="DG31" s="643"/>
      <c r="DH31" s="643"/>
      <c r="DI31" s="643"/>
      <c r="DJ31" s="643"/>
      <c r="DK31" s="644"/>
      <c r="DL31" s="619">
        <v>74243</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1682465</v>
      </c>
      <c r="S32" s="611"/>
      <c r="T32" s="611"/>
      <c r="U32" s="611"/>
      <c r="V32" s="611"/>
      <c r="W32" s="611"/>
      <c r="X32" s="611"/>
      <c r="Y32" s="612"/>
      <c r="Z32" s="613">
        <v>7.7</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99.1</v>
      </c>
      <c r="BH32" s="643"/>
      <c r="BI32" s="643"/>
      <c r="BJ32" s="643"/>
      <c r="BK32" s="643"/>
      <c r="BL32" s="643"/>
      <c r="BM32" s="616">
        <v>98</v>
      </c>
      <c r="BN32" s="643"/>
      <c r="BO32" s="643"/>
      <c r="BP32" s="643"/>
      <c r="BQ32" s="656"/>
      <c r="BR32" s="667">
        <v>99.3</v>
      </c>
      <c r="BS32" s="643"/>
      <c r="BT32" s="643"/>
      <c r="BU32" s="643"/>
      <c r="BV32" s="643"/>
      <c r="BW32" s="643"/>
      <c r="BX32" s="616">
        <v>97.6</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120724</v>
      </c>
      <c r="S33" s="611"/>
      <c r="T33" s="611"/>
      <c r="U33" s="611"/>
      <c r="V33" s="611"/>
      <c r="W33" s="611"/>
      <c r="X33" s="611"/>
      <c r="Y33" s="612"/>
      <c r="Z33" s="613">
        <v>0.6</v>
      </c>
      <c r="AA33" s="613"/>
      <c r="AB33" s="613"/>
      <c r="AC33" s="613"/>
      <c r="AD33" s="614">
        <v>9133</v>
      </c>
      <c r="AE33" s="614"/>
      <c r="AF33" s="614"/>
      <c r="AG33" s="614"/>
      <c r="AH33" s="614"/>
      <c r="AI33" s="614"/>
      <c r="AJ33" s="614"/>
      <c r="AK33" s="614"/>
      <c r="AL33" s="615">
        <v>0.1</v>
      </c>
      <c r="AM33" s="616"/>
      <c r="AN33" s="616"/>
      <c r="AO33" s="617"/>
      <c r="AP33" s="662"/>
      <c r="AQ33" s="663"/>
      <c r="AR33" s="663"/>
      <c r="AS33" s="663"/>
      <c r="AT33" s="666"/>
      <c r="AU33" s="213"/>
      <c r="AV33" s="213"/>
      <c r="AW33" s="213"/>
      <c r="AX33" s="631" t="s">
        <v>306</v>
      </c>
      <c r="AY33" s="632"/>
      <c r="AZ33" s="632"/>
      <c r="BA33" s="632"/>
      <c r="BB33" s="632"/>
      <c r="BC33" s="632"/>
      <c r="BD33" s="632"/>
      <c r="BE33" s="632"/>
      <c r="BF33" s="633"/>
      <c r="BG33" s="668">
        <v>99.6</v>
      </c>
      <c r="BH33" s="669"/>
      <c r="BI33" s="669"/>
      <c r="BJ33" s="669"/>
      <c r="BK33" s="669"/>
      <c r="BL33" s="669"/>
      <c r="BM33" s="670">
        <v>98.9</v>
      </c>
      <c r="BN33" s="669"/>
      <c r="BO33" s="669"/>
      <c r="BP33" s="669"/>
      <c r="BQ33" s="671"/>
      <c r="BR33" s="668">
        <v>99.7</v>
      </c>
      <c r="BS33" s="669"/>
      <c r="BT33" s="669"/>
      <c r="BU33" s="669"/>
      <c r="BV33" s="669"/>
      <c r="BW33" s="669"/>
      <c r="BX33" s="670">
        <v>98.7</v>
      </c>
      <c r="BY33" s="669"/>
      <c r="BZ33" s="669"/>
      <c r="CA33" s="669"/>
      <c r="CB33" s="671"/>
      <c r="CD33" s="607" t="s">
        <v>307</v>
      </c>
      <c r="CE33" s="608"/>
      <c r="CF33" s="608"/>
      <c r="CG33" s="608"/>
      <c r="CH33" s="608"/>
      <c r="CI33" s="608"/>
      <c r="CJ33" s="608"/>
      <c r="CK33" s="608"/>
      <c r="CL33" s="608"/>
      <c r="CM33" s="608"/>
      <c r="CN33" s="608"/>
      <c r="CO33" s="608"/>
      <c r="CP33" s="608"/>
      <c r="CQ33" s="609"/>
      <c r="CR33" s="610">
        <v>7987511</v>
      </c>
      <c r="CS33" s="643"/>
      <c r="CT33" s="643"/>
      <c r="CU33" s="643"/>
      <c r="CV33" s="643"/>
      <c r="CW33" s="643"/>
      <c r="CX33" s="643"/>
      <c r="CY33" s="644"/>
      <c r="CZ33" s="615">
        <v>38.200000000000003</v>
      </c>
      <c r="DA33" s="640"/>
      <c r="DB33" s="640"/>
      <c r="DC33" s="645"/>
      <c r="DD33" s="619">
        <v>6493678</v>
      </c>
      <c r="DE33" s="643"/>
      <c r="DF33" s="643"/>
      <c r="DG33" s="643"/>
      <c r="DH33" s="643"/>
      <c r="DI33" s="643"/>
      <c r="DJ33" s="643"/>
      <c r="DK33" s="644"/>
      <c r="DL33" s="619">
        <v>4799655</v>
      </c>
      <c r="DM33" s="643"/>
      <c r="DN33" s="643"/>
      <c r="DO33" s="643"/>
      <c r="DP33" s="643"/>
      <c r="DQ33" s="643"/>
      <c r="DR33" s="643"/>
      <c r="DS33" s="643"/>
      <c r="DT33" s="643"/>
      <c r="DU33" s="643"/>
      <c r="DV33" s="644"/>
      <c r="DW33" s="615">
        <v>39.1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325670</v>
      </c>
      <c r="S34" s="611"/>
      <c r="T34" s="611"/>
      <c r="U34" s="611"/>
      <c r="V34" s="611"/>
      <c r="W34" s="611"/>
      <c r="X34" s="611"/>
      <c r="Y34" s="612"/>
      <c r="Z34" s="613">
        <v>1.5</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2861068</v>
      </c>
      <c r="CS34" s="611"/>
      <c r="CT34" s="611"/>
      <c r="CU34" s="611"/>
      <c r="CV34" s="611"/>
      <c r="CW34" s="611"/>
      <c r="CX34" s="611"/>
      <c r="CY34" s="612"/>
      <c r="CZ34" s="615">
        <v>13.7</v>
      </c>
      <c r="DA34" s="640"/>
      <c r="DB34" s="640"/>
      <c r="DC34" s="645"/>
      <c r="DD34" s="619">
        <v>2201725</v>
      </c>
      <c r="DE34" s="611"/>
      <c r="DF34" s="611"/>
      <c r="DG34" s="611"/>
      <c r="DH34" s="611"/>
      <c r="DI34" s="611"/>
      <c r="DJ34" s="611"/>
      <c r="DK34" s="612"/>
      <c r="DL34" s="619">
        <v>1604280</v>
      </c>
      <c r="DM34" s="611"/>
      <c r="DN34" s="611"/>
      <c r="DO34" s="611"/>
      <c r="DP34" s="611"/>
      <c r="DQ34" s="611"/>
      <c r="DR34" s="611"/>
      <c r="DS34" s="611"/>
      <c r="DT34" s="611"/>
      <c r="DU34" s="611"/>
      <c r="DV34" s="612"/>
      <c r="DW34" s="615">
        <v>13.1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517634</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128580</v>
      </c>
      <c r="CS35" s="643"/>
      <c r="CT35" s="643"/>
      <c r="CU35" s="643"/>
      <c r="CV35" s="643"/>
      <c r="CW35" s="643"/>
      <c r="CX35" s="643"/>
      <c r="CY35" s="644"/>
      <c r="CZ35" s="615">
        <v>0.6</v>
      </c>
      <c r="DA35" s="640"/>
      <c r="DB35" s="640"/>
      <c r="DC35" s="645"/>
      <c r="DD35" s="619">
        <v>96059</v>
      </c>
      <c r="DE35" s="643"/>
      <c r="DF35" s="643"/>
      <c r="DG35" s="643"/>
      <c r="DH35" s="643"/>
      <c r="DI35" s="643"/>
      <c r="DJ35" s="643"/>
      <c r="DK35" s="644"/>
      <c r="DL35" s="619">
        <v>82771</v>
      </c>
      <c r="DM35" s="643"/>
      <c r="DN35" s="643"/>
      <c r="DO35" s="643"/>
      <c r="DP35" s="643"/>
      <c r="DQ35" s="643"/>
      <c r="DR35" s="643"/>
      <c r="DS35" s="643"/>
      <c r="DT35" s="643"/>
      <c r="DU35" s="643"/>
      <c r="DV35" s="644"/>
      <c r="DW35" s="615">
        <v>0.7</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381659</v>
      </c>
      <c r="S36" s="611"/>
      <c r="T36" s="611"/>
      <c r="U36" s="611"/>
      <c r="V36" s="611"/>
      <c r="W36" s="611"/>
      <c r="X36" s="611"/>
      <c r="Y36" s="612"/>
      <c r="Z36" s="613">
        <v>1.8</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3215665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173411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2816696</v>
      </c>
      <c r="CS36" s="611"/>
      <c r="CT36" s="611"/>
      <c r="CU36" s="611"/>
      <c r="CV36" s="611"/>
      <c r="CW36" s="611"/>
      <c r="CX36" s="611"/>
      <c r="CY36" s="612"/>
      <c r="CZ36" s="615">
        <v>13.5</v>
      </c>
      <c r="DA36" s="640"/>
      <c r="DB36" s="640"/>
      <c r="DC36" s="645"/>
      <c r="DD36" s="619">
        <v>2601647</v>
      </c>
      <c r="DE36" s="611"/>
      <c r="DF36" s="611"/>
      <c r="DG36" s="611"/>
      <c r="DH36" s="611"/>
      <c r="DI36" s="611"/>
      <c r="DJ36" s="611"/>
      <c r="DK36" s="612"/>
      <c r="DL36" s="619">
        <v>1629297</v>
      </c>
      <c r="DM36" s="611"/>
      <c r="DN36" s="611"/>
      <c r="DO36" s="611"/>
      <c r="DP36" s="611"/>
      <c r="DQ36" s="611"/>
      <c r="DR36" s="611"/>
      <c r="DS36" s="611"/>
      <c r="DT36" s="611"/>
      <c r="DU36" s="611"/>
      <c r="DV36" s="612"/>
      <c r="DW36" s="615">
        <v>13.3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471646</v>
      </c>
      <c r="S37" s="611"/>
      <c r="T37" s="611"/>
      <c r="U37" s="611"/>
      <c r="V37" s="611"/>
      <c r="W37" s="611"/>
      <c r="X37" s="611"/>
      <c r="Y37" s="612"/>
      <c r="Z37" s="613">
        <v>2.2000000000000002</v>
      </c>
      <c r="AA37" s="613"/>
      <c r="AB37" s="613"/>
      <c r="AC37" s="613"/>
      <c r="AD37" s="614">
        <v>2466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711346</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118906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336734</v>
      </c>
      <c r="CS37" s="643"/>
      <c r="CT37" s="643"/>
      <c r="CU37" s="643"/>
      <c r="CV37" s="643"/>
      <c r="CW37" s="643"/>
      <c r="CX37" s="643"/>
      <c r="CY37" s="644"/>
      <c r="CZ37" s="615">
        <v>1.6</v>
      </c>
      <c r="DA37" s="640"/>
      <c r="DB37" s="640"/>
      <c r="DC37" s="645"/>
      <c r="DD37" s="619">
        <v>336734</v>
      </c>
      <c r="DE37" s="643"/>
      <c r="DF37" s="643"/>
      <c r="DG37" s="643"/>
      <c r="DH37" s="643"/>
      <c r="DI37" s="643"/>
      <c r="DJ37" s="643"/>
      <c r="DK37" s="644"/>
      <c r="DL37" s="619">
        <v>264092</v>
      </c>
      <c r="DM37" s="643"/>
      <c r="DN37" s="643"/>
      <c r="DO37" s="643"/>
      <c r="DP37" s="643"/>
      <c r="DQ37" s="643"/>
      <c r="DR37" s="643"/>
      <c r="DS37" s="643"/>
      <c r="DT37" s="643"/>
      <c r="DU37" s="643"/>
      <c r="DV37" s="644"/>
      <c r="DW37" s="615">
        <v>2.1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1074722</v>
      </c>
      <c r="S38" s="611"/>
      <c r="T38" s="611"/>
      <c r="U38" s="611"/>
      <c r="V38" s="611"/>
      <c r="W38" s="611"/>
      <c r="X38" s="611"/>
      <c r="Y38" s="612"/>
      <c r="Z38" s="613">
        <v>4.9000000000000004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626954</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5481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1875640</v>
      </c>
      <c r="CS38" s="611"/>
      <c r="CT38" s="611"/>
      <c r="CU38" s="611"/>
      <c r="CV38" s="611"/>
      <c r="CW38" s="611"/>
      <c r="CX38" s="611"/>
      <c r="CY38" s="612"/>
      <c r="CZ38" s="615">
        <v>9</v>
      </c>
      <c r="DA38" s="640"/>
      <c r="DB38" s="640"/>
      <c r="DC38" s="645"/>
      <c r="DD38" s="619">
        <v>1517696</v>
      </c>
      <c r="DE38" s="611"/>
      <c r="DF38" s="611"/>
      <c r="DG38" s="611"/>
      <c r="DH38" s="611"/>
      <c r="DI38" s="611"/>
      <c r="DJ38" s="611"/>
      <c r="DK38" s="612"/>
      <c r="DL38" s="619">
        <v>1483307</v>
      </c>
      <c r="DM38" s="611"/>
      <c r="DN38" s="611"/>
      <c r="DO38" s="611"/>
      <c r="DP38" s="611"/>
      <c r="DQ38" s="611"/>
      <c r="DR38" s="611"/>
      <c r="DS38" s="611"/>
      <c r="DT38" s="611"/>
      <c r="DU38" s="611"/>
      <c r="DV38" s="612"/>
      <c r="DW38" s="615">
        <v>12.1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1725</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8195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175127</v>
      </c>
      <c r="CS39" s="643"/>
      <c r="CT39" s="643"/>
      <c r="CU39" s="643"/>
      <c r="CV39" s="643"/>
      <c r="CW39" s="643"/>
      <c r="CX39" s="643"/>
      <c r="CY39" s="644"/>
      <c r="CZ39" s="615">
        <v>0.8</v>
      </c>
      <c r="DA39" s="640"/>
      <c r="DB39" s="640"/>
      <c r="DC39" s="645"/>
      <c r="DD39" s="619">
        <v>76551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106422</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14"/>
      <c r="BM40" s="608" t="s">
        <v>333</v>
      </c>
      <c r="BN40" s="608"/>
      <c r="BO40" s="608"/>
      <c r="BP40" s="608"/>
      <c r="BQ40" s="608"/>
      <c r="BR40" s="608"/>
      <c r="BS40" s="608"/>
      <c r="BT40" s="608"/>
      <c r="BU40" s="609"/>
      <c r="BV40" s="610">
        <v>109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130400</v>
      </c>
      <c r="CS40" s="611"/>
      <c r="CT40" s="611"/>
      <c r="CU40" s="611"/>
      <c r="CV40" s="611"/>
      <c r="CW40" s="611"/>
      <c r="CX40" s="611"/>
      <c r="CY40" s="612"/>
      <c r="CZ40" s="615">
        <v>0.6</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21716313</v>
      </c>
      <c r="S41" s="683"/>
      <c r="T41" s="683"/>
      <c r="U41" s="683"/>
      <c r="V41" s="683"/>
      <c r="W41" s="683"/>
      <c r="X41" s="683"/>
      <c r="Y41" s="687"/>
      <c r="Z41" s="688">
        <v>100</v>
      </c>
      <c r="AA41" s="688"/>
      <c r="AB41" s="688"/>
      <c r="AC41" s="688"/>
      <c r="AD41" s="689">
        <v>12184137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406295</v>
      </c>
      <c r="BA41" s="611"/>
      <c r="BB41" s="611"/>
      <c r="BC41" s="611"/>
      <c r="BD41" s="643"/>
      <c r="BE41" s="643"/>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1469345</v>
      </c>
      <c r="BA42" s="683"/>
      <c r="BB42" s="683"/>
      <c r="BC42" s="683"/>
      <c r="BD42" s="669"/>
      <c r="BE42" s="669"/>
      <c r="BF42" s="671"/>
      <c r="BG42" s="662"/>
      <c r="BH42" s="663"/>
      <c r="BI42" s="663"/>
      <c r="BJ42" s="663"/>
      <c r="BK42" s="663"/>
      <c r="BL42" s="215"/>
      <c r="BM42" s="632" t="s">
        <v>340</v>
      </c>
      <c r="BN42" s="632"/>
      <c r="BO42" s="632"/>
      <c r="BP42" s="632"/>
      <c r="BQ42" s="632"/>
      <c r="BR42" s="632"/>
      <c r="BS42" s="632"/>
      <c r="BT42" s="632"/>
      <c r="BU42" s="633"/>
      <c r="BV42" s="682">
        <v>425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2133838</v>
      </c>
      <c r="CS42" s="643"/>
      <c r="CT42" s="643"/>
      <c r="CU42" s="643"/>
      <c r="CV42" s="643"/>
      <c r="CW42" s="643"/>
      <c r="CX42" s="643"/>
      <c r="CY42" s="644"/>
      <c r="CZ42" s="615">
        <v>10.199999999999999</v>
      </c>
      <c r="DA42" s="640"/>
      <c r="DB42" s="640"/>
      <c r="DC42" s="645"/>
      <c r="DD42" s="619">
        <v>353916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46847</v>
      </c>
      <c r="CS43" s="643"/>
      <c r="CT43" s="643"/>
      <c r="CU43" s="643"/>
      <c r="CV43" s="643"/>
      <c r="CW43" s="643"/>
      <c r="CX43" s="643"/>
      <c r="CY43" s="644"/>
      <c r="CZ43" s="615">
        <v>0.2</v>
      </c>
      <c r="DA43" s="640"/>
      <c r="DB43" s="640"/>
      <c r="DC43" s="645"/>
      <c r="DD43" s="619">
        <v>46207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2133838</v>
      </c>
      <c r="CS44" s="611"/>
      <c r="CT44" s="611"/>
      <c r="CU44" s="611"/>
      <c r="CV44" s="611"/>
      <c r="CW44" s="611"/>
      <c r="CX44" s="611"/>
      <c r="CY44" s="612"/>
      <c r="CZ44" s="615">
        <v>10.199999999999999</v>
      </c>
      <c r="DA44" s="616"/>
      <c r="DB44" s="616"/>
      <c r="DC44" s="622"/>
      <c r="DD44" s="619">
        <v>353916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1100890</v>
      </c>
      <c r="CS45" s="643"/>
      <c r="CT45" s="643"/>
      <c r="CU45" s="643"/>
      <c r="CV45" s="643"/>
      <c r="CW45" s="643"/>
      <c r="CX45" s="643"/>
      <c r="CY45" s="644"/>
      <c r="CZ45" s="615">
        <v>5.3</v>
      </c>
      <c r="DA45" s="640"/>
      <c r="DB45" s="640"/>
      <c r="DC45" s="645"/>
      <c r="DD45" s="619">
        <v>72438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1025029</v>
      </c>
      <c r="CS46" s="611"/>
      <c r="CT46" s="611"/>
      <c r="CU46" s="611"/>
      <c r="CV46" s="611"/>
      <c r="CW46" s="611"/>
      <c r="CX46" s="611"/>
      <c r="CY46" s="612"/>
      <c r="CZ46" s="615">
        <v>4.9000000000000004</v>
      </c>
      <c r="DA46" s="616"/>
      <c r="DB46" s="616"/>
      <c r="DC46" s="622"/>
      <c r="DD46" s="619">
        <v>280435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20914788</v>
      </c>
      <c r="CS49" s="669"/>
      <c r="CT49" s="669"/>
      <c r="CU49" s="669"/>
      <c r="CV49" s="669"/>
      <c r="CW49" s="669"/>
      <c r="CX49" s="669"/>
      <c r="CY49" s="698"/>
      <c r="CZ49" s="690">
        <v>100</v>
      </c>
      <c r="DA49" s="699"/>
      <c r="DB49" s="699"/>
      <c r="DC49" s="700"/>
      <c r="DD49" s="701">
        <v>13886540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yBbMF9dV9UT+yHZRc0TTdBP11wh/ug96mZ9qxioWOIfCNwfzdU+2HJ2mBcE1DzhfQIiV9APOXtLLhfsT5ul1w==" saltValue="1lyFV/sId8dsZQqmGohB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21779</v>
      </c>
      <c r="R7" s="740"/>
      <c r="S7" s="740"/>
      <c r="T7" s="740"/>
      <c r="U7" s="740"/>
      <c r="V7" s="740">
        <v>20977</v>
      </c>
      <c r="W7" s="740"/>
      <c r="X7" s="740"/>
      <c r="Y7" s="740"/>
      <c r="Z7" s="740"/>
      <c r="AA7" s="740">
        <v>802</v>
      </c>
      <c r="AB7" s="740"/>
      <c r="AC7" s="740"/>
      <c r="AD7" s="740"/>
      <c r="AE7" s="741"/>
      <c r="AF7" s="742">
        <v>739</v>
      </c>
      <c r="AG7" s="743"/>
      <c r="AH7" s="743"/>
      <c r="AI7" s="743"/>
      <c r="AJ7" s="744"/>
      <c r="AK7" s="745">
        <v>518</v>
      </c>
      <c r="AL7" s="746"/>
      <c r="AM7" s="746"/>
      <c r="AN7" s="746"/>
      <c r="AO7" s="746"/>
      <c r="AP7" s="746">
        <v>20263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555</v>
      </c>
      <c r="BT7" s="734"/>
      <c r="BU7" s="734"/>
      <c r="BV7" s="734"/>
      <c r="BW7" s="734"/>
      <c r="BX7" s="734"/>
      <c r="BY7" s="734"/>
      <c r="BZ7" s="734"/>
      <c r="CA7" s="734"/>
      <c r="CB7" s="734"/>
      <c r="CC7" s="734"/>
      <c r="CD7" s="734"/>
      <c r="CE7" s="734"/>
      <c r="CF7" s="734"/>
      <c r="CG7" s="749"/>
      <c r="CH7" s="730">
        <v>2020</v>
      </c>
      <c r="CI7" s="731"/>
      <c r="CJ7" s="731"/>
      <c r="CK7" s="731"/>
      <c r="CL7" s="732"/>
      <c r="CM7" s="730">
        <v>151</v>
      </c>
      <c r="CN7" s="731"/>
      <c r="CO7" s="731"/>
      <c r="CP7" s="731"/>
      <c r="CQ7" s="732"/>
      <c r="CR7" s="730">
        <v>105</v>
      </c>
      <c r="CS7" s="731"/>
      <c r="CT7" s="731"/>
      <c r="CU7" s="731"/>
      <c r="CV7" s="732"/>
      <c r="CW7" s="730" t="s">
        <v>557</v>
      </c>
      <c r="CX7" s="731"/>
      <c r="CY7" s="731"/>
      <c r="CZ7" s="731"/>
      <c r="DA7" s="732"/>
      <c r="DB7" s="730" t="s">
        <v>557</v>
      </c>
      <c r="DC7" s="731"/>
      <c r="DD7" s="731"/>
      <c r="DE7" s="731"/>
      <c r="DF7" s="732"/>
      <c r="DG7" s="730" t="s">
        <v>557</v>
      </c>
      <c r="DH7" s="731"/>
      <c r="DI7" s="731"/>
      <c r="DJ7" s="731"/>
      <c r="DK7" s="732"/>
      <c r="DL7" s="730" t="s">
        <v>557</v>
      </c>
      <c r="DM7" s="731"/>
      <c r="DN7" s="731"/>
      <c r="DO7" s="731"/>
      <c r="DP7" s="732"/>
      <c r="DQ7" s="730" t="s">
        <v>557</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556</v>
      </c>
      <c r="BT8" s="761"/>
      <c r="BU8" s="761"/>
      <c r="BV8" s="761"/>
      <c r="BW8" s="761"/>
      <c r="BX8" s="761"/>
      <c r="BY8" s="761"/>
      <c r="BZ8" s="761"/>
      <c r="CA8" s="761"/>
      <c r="CB8" s="761"/>
      <c r="CC8" s="761"/>
      <c r="CD8" s="761"/>
      <c r="CE8" s="761"/>
      <c r="CF8" s="761"/>
      <c r="CG8" s="762"/>
      <c r="CH8" s="763">
        <v>0</v>
      </c>
      <c r="CI8" s="764"/>
      <c r="CJ8" s="764"/>
      <c r="CK8" s="764"/>
      <c r="CL8" s="765"/>
      <c r="CM8" s="763">
        <v>339</v>
      </c>
      <c r="CN8" s="764"/>
      <c r="CO8" s="764"/>
      <c r="CP8" s="764"/>
      <c r="CQ8" s="765"/>
      <c r="CR8" s="763">
        <v>5</v>
      </c>
      <c r="CS8" s="764"/>
      <c r="CT8" s="764"/>
      <c r="CU8" s="764"/>
      <c r="CV8" s="765"/>
      <c r="CW8" s="763" t="s">
        <v>557</v>
      </c>
      <c r="CX8" s="764"/>
      <c r="CY8" s="764"/>
      <c r="CZ8" s="764"/>
      <c r="DA8" s="765"/>
      <c r="DB8" s="763">
        <v>99</v>
      </c>
      <c r="DC8" s="764"/>
      <c r="DD8" s="764"/>
      <c r="DE8" s="764"/>
      <c r="DF8" s="765"/>
      <c r="DG8" s="763" t="s">
        <v>557</v>
      </c>
      <c r="DH8" s="764"/>
      <c r="DI8" s="764"/>
      <c r="DJ8" s="764"/>
      <c r="DK8" s="765"/>
      <c r="DL8" s="763" t="s">
        <v>557</v>
      </c>
      <c r="DM8" s="764"/>
      <c r="DN8" s="764"/>
      <c r="DO8" s="764"/>
      <c r="DP8" s="765"/>
      <c r="DQ8" s="763" t="s">
        <v>557</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v>21779</v>
      </c>
      <c r="R23" s="780"/>
      <c r="S23" s="780"/>
      <c r="T23" s="780"/>
      <c r="U23" s="780"/>
      <c r="V23" s="780">
        <v>20977</v>
      </c>
      <c r="W23" s="780"/>
      <c r="X23" s="780"/>
      <c r="Y23" s="780"/>
      <c r="Z23" s="780"/>
      <c r="AA23" s="780">
        <v>802</v>
      </c>
      <c r="AB23" s="780"/>
      <c r="AC23" s="780"/>
      <c r="AD23" s="780"/>
      <c r="AE23" s="781"/>
      <c r="AF23" s="782">
        <v>739</v>
      </c>
      <c r="AG23" s="780"/>
      <c r="AH23" s="780"/>
      <c r="AI23" s="780"/>
      <c r="AJ23" s="783"/>
      <c r="AK23" s="784"/>
      <c r="AL23" s="785"/>
      <c r="AM23" s="785"/>
      <c r="AN23" s="785"/>
      <c r="AO23" s="785"/>
      <c r="AP23" s="780">
        <v>20263</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5099</v>
      </c>
      <c r="R28" s="810"/>
      <c r="S28" s="810"/>
      <c r="T28" s="810"/>
      <c r="U28" s="810"/>
      <c r="V28" s="810">
        <v>4925</v>
      </c>
      <c r="W28" s="810"/>
      <c r="X28" s="810"/>
      <c r="Y28" s="810"/>
      <c r="Z28" s="810"/>
      <c r="AA28" s="810">
        <v>173</v>
      </c>
      <c r="AB28" s="810"/>
      <c r="AC28" s="810"/>
      <c r="AD28" s="810"/>
      <c r="AE28" s="811"/>
      <c r="AF28" s="812">
        <v>173</v>
      </c>
      <c r="AG28" s="810"/>
      <c r="AH28" s="810"/>
      <c r="AI28" s="810"/>
      <c r="AJ28" s="813"/>
      <c r="AK28" s="814">
        <v>406</v>
      </c>
      <c r="AL28" s="815"/>
      <c r="AM28" s="815"/>
      <c r="AN28" s="815"/>
      <c r="AO28" s="815"/>
      <c r="AP28" s="815" t="s">
        <v>557</v>
      </c>
      <c r="AQ28" s="815"/>
      <c r="AR28" s="815"/>
      <c r="AS28" s="815"/>
      <c r="AT28" s="815"/>
      <c r="AU28" s="815" t="s">
        <v>557</v>
      </c>
      <c r="AV28" s="815"/>
      <c r="AW28" s="815"/>
      <c r="AX28" s="815"/>
      <c r="AY28" s="815"/>
      <c r="AZ28" s="816" t="s">
        <v>557</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4452</v>
      </c>
      <c r="R29" s="771"/>
      <c r="S29" s="771"/>
      <c r="T29" s="771"/>
      <c r="U29" s="771"/>
      <c r="V29" s="771">
        <v>4328</v>
      </c>
      <c r="W29" s="771"/>
      <c r="X29" s="771"/>
      <c r="Y29" s="771"/>
      <c r="Z29" s="771"/>
      <c r="AA29" s="771">
        <v>124</v>
      </c>
      <c r="AB29" s="771"/>
      <c r="AC29" s="771"/>
      <c r="AD29" s="771"/>
      <c r="AE29" s="772"/>
      <c r="AF29" s="773">
        <v>124</v>
      </c>
      <c r="AG29" s="774"/>
      <c r="AH29" s="774"/>
      <c r="AI29" s="774"/>
      <c r="AJ29" s="775"/>
      <c r="AK29" s="821">
        <v>669</v>
      </c>
      <c r="AL29" s="817"/>
      <c r="AM29" s="817"/>
      <c r="AN29" s="817"/>
      <c r="AO29" s="817"/>
      <c r="AP29" s="817" t="s">
        <v>557</v>
      </c>
      <c r="AQ29" s="817"/>
      <c r="AR29" s="817"/>
      <c r="AS29" s="817"/>
      <c r="AT29" s="817"/>
      <c r="AU29" s="817" t="s">
        <v>557</v>
      </c>
      <c r="AV29" s="817"/>
      <c r="AW29" s="817"/>
      <c r="AX29" s="817"/>
      <c r="AY29" s="817"/>
      <c r="AZ29" s="818" t="s">
        <v>557</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755</v>
      </c>
      <c r="R30" s="771"/>
      <c r="S30" s="771"/>
      <c r="T30" s="771"/>
      <c r="U30" s="771"/>
      <c r="V30" s="771">
        <v>734</v>
      </c>
      <c r="W30" s="771"/>
      <c r="X30" s="771"/>
      <c r="Y30" s="771"/>
      <c r="Z30" s="771"/>
      <c r="AA30" s="771">
        <v>21</v>
      </c>
      <c r="AB30" s="771"/>
      <c r="AC30" s="771"/>
      <c r="AD30" s="771"/>
      <c r="AE30" s="772"/>
      <c r="AF30" s="773">
        <v>21</v>
      </c>
      <c r="AG30" s="774"/>
      <c r="AH30" s="774"/>
      <c r="AI30" s="774"/>
      <c r="AJ30" s="775"/>
      <c r="AK30" s="821">
        <v>176</v>
      </c>
      <c r="AL30" s="817"/>
      <c r="AM30" s="817"/>
      <c r="AN30" s="817"/>
      <c r="AO30" s="817"/>
      <c r="AP30" s="817" t="s">
        <v>557</v>
      </c>
      <c r="AQ30" s="817"/>
      <c r="AR30" s="817"/>
      <c r="AS30" s="817"/>
      <c r="AT30" s="817"/>
      <c r="AU30" s="817" t="s">
        <v>557</v>
      </c>
      <c r="AV30" s="817"/>
      <c r="AW30" s="817"/>
      <c r="AX30" s="817"/>
      <c r="AY30" s="817"/>
      <c r="AZ30" s="818" t="s">
        <v>557</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1314</v>
      </c>
      <c r="R31" s="771"/>
      <c r="S31" s="771"/>
      <c r="T31" s="771"/>
      <c r="U31" s="771"/>
      <c r="V31" s="771">
        <v>1123</v>
      </c>
      <c r="W31" s="771"/>
      <c r="X31" s="771"/>
      <c r="Y31" s="771"/>
      <c r="Z31" s="771"/>
      <c r="AA31" s="771">
        <v>191</v>
      </c>
      <c r="AB31" s="771"/>
      <c r="AC31" s="771"/>
      <c r="AD31" s="771"/>
      <c r="AE31" s="772"/>
      <c r="AF31" s="773">
        <v>2612</v>
      </c>
      <c r="AG31" s="774"/>
      <c r="AH31" s="774"/>
      <c r="AI31" s="774"/>
      <c r="AJ31" s="775"/>
      <c r="AK31" s="821">
        <v>2</v>
      </c>
      <c r="AL31" s="817"/>
      <c r="AM31" s="817"/>
      <c r="AN31" s="817"/>
      <c r="AO31" s="817"/>
      <c r="AP31" s="817">
        <v>610</v>
      </c>
      <c r="AQ31" s="817"/>
      <c r="AR31" s="817"/>
      <c r="AS31" s="817"/>
      <c r="AT31" s="817"/>
      <c r="AU31" s="817" t="s">
        <v>557</v>
      </c>
      <c r="AV31" s="817"/>
      <c r="AW31" s="817"/>
      <c r="AX31" s="817"/>
      <c r="AY31" s="817"/>
      <c r="AZ31" s="818" t="s">
        <v>557</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1544</v>
      </c>
      <c r="R32" s="771"/>
      <c r="S32" s="771"/>
      <c r="T32" s="771"/>
      <c r="U32" s="771"/>
      <c r="V32" s="771">
        <v>1422</v>
      </c>
      <c r="W32" s="771"/>
      <c r="X32" s="771"/>
      <c r="Y32" s="771"/>
      <c r="Z32" s="771"/>
      <c r="AA32" s="771">
        <v>122</v>
      </c>
      <c r="AB32" s="771"/>
      <c r="AC32" s="771"/>
      <c r="AD32" s="771"/>
      <c r="AE32" s="772"/>
      <c r="AF32" s="773">
        <v>587</v>
      </c>
      <c r="AG32" s="774"/>
      <c r="AH32" s="774"/>
      <c r="AI32" s="774"/>
      <c r="AJ32" s="775"/>
      <c r="AK32" s="821">
        <v>747</v>
      </c>
      <c r="AL32" s="817"/>
      <c r="AM32" s="817"/>
      <c r="AN32" s="817"/>
      <c r="AO32" s="817"/>
      <c r="AP32" s="817">
        <v>6804</v>
      </c>
      <c r="AQ32" s="817"/>
      <c r="AR32" s="817"/>
      <c r="AS32" s="817"/>
      <c r="AT32" s="817"/>
      <c r="AU32" s="817" t="s">
        <v>557</v>
      </c>
      <c r="AV32" s="817"/>
      <c r="AW32" s="817"/>
      <c r="AX32" s="817"/>
      <c r="AY32" s="817"/>
      <c r="AZ32" s="818" t="s">
        <v>557</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9</v>
      </c>
      <c r="R33" s="771"/>
      <c r="S33" s="771"/>
      <c r="T33" s="771"/>
      <c r="U33" s="771"/>
      <c r="V33" s="771">
        <v>9</v>
      </c>
      <c r="W33" s="771"/>
      <c r="X33" s="771"/>
      <c r="Y33" s="771"/>
      <c r="Z33" s="771"/>
      <c r="AA33" s="771">
        <v>0</v>
      </c>
      <c r="AB33" s="771"/>
      <c r="AC33" s="771"/>
      <c r="AD33" s="771"/>
      <c r="AE33" s="772"/>
      <c r="AF33" s="773">
        <v>336</v>
      </c>
      <c r="AG33" s="774"/>
      <c r="AH33" s="774"/>
      <c r="AI33" s="774"/>
      <c r="AJ33" s="775"/>
      <c r="AK33" s="821" t="s">
        <v>557</v>
      </c>
      <c r="AL33" s="817"/>
      <c r="AM33" s="817"/>
      <c r="AN33" s="817"/>
      <c r="AO33" s="817"/>
      <c r="AP33" s="817" t="s">
        <v>557</v>
      </c>
      <c r="AQ33" s="817"/>
      <c r="AR33" s="817"/>
      <c r="AS33" s="817"/>
      <c r="AT33" s="817"/>
      <c r="AU33" s="817" t="s">
        <v>557</v>
      </c>
      <c r="AV33" s="817"/>
      <c r="AW33" s="817"/>
      <c r="AX33" s="817"/>
      <c r="AY33" s="817"/>
      <c r="AZ33" s="818" t="s">
        <v>557</v>
      </c>
      <c r="BA33" s="818"/>
      <c r="BB33" s="818"/>
      <c r="BC33" s="818"/>
      <c r="BD33" s="818"/>
      <c r="BE33" s="819" t="s">
        <v>392</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3854</v>
      </c>
      <c r="AG63" s="831"/>
      <c r="AH63" s="831"/>
      <c r="AI63" s="831"/>
      <c r="AJ63" s="832"/>
      <c r="AK63" s="833"/>
      <c r="AL63" s="828"/>
      <c r="AM63" s="828"/>
      <c r="AN63" s="828"/>
      <c r="AO63" s="828"/>
      <c r="AP63" s="831">
        <v>7414</v>
      </c>
      <c r="AQ63" s="831"/>
      <c r="AR63" s="831"/>
      <c r="AS63" s="831"/>
      <c r="AT63" s="831"/>
      <c r="AU63" s="831" t="s">
        <v>563</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548</v>
      </c>
      <c r="C68" s="857"/>
      <c r="D68" s="857"/>
      <c r="E68" s="857"/>
      <c r="F68" s="857"/>
      <c r="G68" s="857"/>
      <c r="H68" s="857"/>
      <c r="I68" s="857"/>
      <c r="J68" s="857"/>
      <c r="K68" s="857"/>
      <c r="L68" s="857"/>
      <c r="M68" s="857"/>
      <c r="N68" s="857"/>
      <c r="O68" s="857"/>
      <c r="P68" s="858"/>
      <c r="Q68" s="859">
        <v>18589</v>
      </c>
      <c r="R68" s="853"/>
      <c r="S68" s="853"/>
      <c r="T68" s="853"/>
      <c r="U68" s="853"/>
      <c r="V68" s="853">
        <v>19158</v>
      </c>
      <c r="W68" s="853"/>
      <c r="X68" s="853"/>
      <c r="Y68" s="853"/>
      <c r="Z68" s="853"/>
      <c r="AA68" s="853">
        <v>-568</v>
      </c>
      <c r="AB68" s="853"/>
      <c r="AC68" s="853"/>
      <c r="AD68" s="853"/>
      <c r="AE68" s="853"/>
      <c r="AF68" s="853">
        <v>1680</v>
      </c>
      <c r="AG68" s="853"/>
      <c r="AH68" s="853"/>
      <c r="AI68" s="853"/>
      <c r="AJ68" s="853"/>
      <c r="AK68" s="853">
        <v>1600</v>
      </c>
      <c r="AL68" s="853"/>
      <c r="AM68" s="853"/>
      <c r="AN68" s="853"/>
      <c r="AO68" s="853"/>
      <c r="AP68" s="853">
        <v>10357</v>
      </c>
      <c r="AQ68" s="853"/>
      <c r="AR68" s="853"/>
      <c r="AS68" s="853"/>
      <c r="AT68" s="853"/>
      <c r="AU68" s="853">
        <v>2548</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549</v>
      </c>
      <c r="C69" s="861"/>
      <c r="D69" s="861"/>
      <c r="E69" s="861"/>
      <c r="F69" s="861"/>
      <c r="G69" s="861"/>
      <c r="H69" s="861"/>
      <c r="I69" s="861"/>
      <c r="J69" s="861"/>
      <c r="K69" s="861"/>
      <c r="L69" s="861"/>
      <c r="M69" s="861"/>
      <c r="N69" s="861"/>
      <c r="O69" s="861"/>
      <c r="P69" s="862"/>
      <c r="Q69" s="863">
        <v>218</v>
      </c>
      <c r="R69" s="817"/>
      <c r="S69" s="817"/>
      <c r="T69" s="817"/>
      <c r="U69" s="817"/>
      <c r="V69" s="817">
        <v>197</v>
      </c>
      <c r="W69" s="817"/>
      <c r="X69" s="817"/>
      <c r="Y69" s="817"/>
      <c r="Z69" s="817"/>
      <c r="AA69" s="817">
        <v>21</v>
      </c>
      <c r="AB69" s="817"/>
      <c r="AC69" s="817"/>
      <c r="AD69" s="817"/>
      <c r="AE69" s="817"/>
      <c r="AF69" s="817">
        <v>21</v>
      </c>
      <c r="AG69" s="817"/>
      <c r="AH69" s="817"/>
      <c r="AI69" s="817"/>
      <c r="AJ69" s="817"/>
      <c r="AK69" s="817" t="s">
        <v>557</v>
      </c>
      <c r="AL69" s="817"/>
      <c r="AM69" s="817"/>
      <c r="AN69" s="817"/>
      <c r="AO69" s="817"/>
      <c r="AP69" s="817">
        <v>575</v>
      </c>
      <c r="AQ69" s="817"/>
      <c r="AR69" s="817"/>
      <c r="AS69" s="817"/>
      <c r="AT69" s="817"/>
      <c r="AU69" s="817">
        <v>93</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550</v>
      </c>
      <c r="C70" s="861"/>
      <c r="D70" s="861"/>
      <c r="E70" s="861"/>
      <c r="F70" s="861"/>
      <c r="G70" s="861"/>
      <c r="H70" s="861"/>
      <c r="I70" s="861"/>
      <c r="J70" s="861"/>
      <c r="K70" s="861"/>
      <c r="L70" s="861"/>
      <c r="M70" s="861"/>
      <c r="N70" s="861"/>
      <c r="O70" s="861"/>
      <c r="P70" s="862"/>
      <c r="Q70" s="863">
        <v>818</v>
      </c>
      <c r="R70" s="817"/>
      <c r="S70" s="817"/>
      <c r="T70" s="817"/>
      <c r="U70" s="817"/>
      <c r="V70" s="817">
        <v>772</v>
      </c>
      <c r="W70" s="817"/>
      <c r="X70" s="817"/>
      <c r="Y70" s="817"/>
      <c r="Z70" s="817"/>
      <c r="AA70" s="817">
        <v>46</v>
      </c>
      <c r="AB70" s="817"/>
      <c r="AC70" s="817"/>
      <c r="AD70" s="817"/>
      <c r="AE70" s="817"/>
      <c r="AF70" s="817">
        <v>46</v>
      </c>
      <c r="AG70" s="817"/>
      <c r="AH70" s="817"/>
      <c r="AI70" s="817"/>
      <c r="AJ70" s="817"/>
      <c r="AK70" s="817" t="s">
        <v>557</v>
      </c>
      <c r="AL70" s="817"/>
      <c r="AM70" s="817"/>
      <c r="AN70" s="817"/>
      <c r="AO70" s="817"/>
      <c r="AP70" s="817" t="s">
        <v>557</v>
      </c>
      <c r="AQ70" s="817"/>
      <c r="AR70" s="817"/>
      <c r="AS70" s="817"/>
      <c r="AT70" s="817"/>
      <c r="AU70" s="817" t="s">
        <v>557</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551</v>
      </c>
      <c r="C71" s="861"/>
      <c r="D71" s="861"/>
      <c r="E71" s="861"/>
      <c r="F71" s="861"/>
      <c r="G71" s="861"/>
      <c r="H71" s="861"/>
      <c r="I71" s="861"/>
      <c r="J71" s="861"/>
      <c r="K71" s="861"/>
      <c r="L71" s="861"/>
      <c r="M71" s="861"/>
      <c r="N71" s="861"/>
      <c r="O71" s="861"/>
      <c r="P71" s="862"/>
      <c r="Q71" s="863">
        <v>101</v>
      </c>
      <c r="R71" s="817"/>
      <c r="S71" s="817"/>
      <c r="T71" s="817"/>
      <c r="U71" s="817"/>
      <c r="V71" s="817">
        <v>82</v>
      </c>
      <c r="W71" s="817"/>
      <c r="X71" s="817"/>
      <c r="Y71" s="817"/>
      <c r="Z71" s="817"/>
      <c r="AA71" s="817">
        <v>19</v>
      </c>
      <c r="AB71" s="817"/>
      <c r="AC71" s="817"/>
      <c r="AD71" s="817"/>
      <c r="AE71" s="817"/>
      <c r="AF71" s="817">
        <v>19</v>
      </c>
      <c r="AG71" s="817"/>
      <c r="AH71" s="817"/>
      <c r="AI71" s="817"/>
      <c r="AJ71" s="817"/>
      <c r="AK71" s="817" t="s">
        <v>557</v>
      </c>
      <c r="AL71" s="817"/>
      <c r="AM71" s="817"/>
      <c r="AN71" s="817"/>
      <c r="AO71" s="817"/>
      <c r="AP71" s="817" t="s">
        <v>557</v>
      </c>
      <c r="AQ71" s="817"/>
      <c r="AR71" s="817"/>
      <c r="AS71" s="817"/>
      <c r="AT71" s="817"/>
      <c r="AU71" s="817" t="s">
        <v>557</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552</v>
      </c>
      <c r="C72" s="861"/>
      <c r="D72" s="861"/>
      <c r="E72" s="861"/>
      <c r="F72" s="861"/>
      <c r="G72" s="861"/>
      <c r="H72" s="861"/>
      <c r="I72" s="861"/>
      <c r="J72" s="861"/>
      <c r="K72" s="861"/>
      <c r="L72" s="861"/>
      <c r="M72" s="861"/>
      <c r="N72" s="861"/>
      <c r="O72" s="861"/>
      <c r="P72" s="862"/>
      <c r="Q72" s="863">
        <v>11414</v>
      </c>
      <c r="R72" s="817"/>
      <c r="S72" s="817"/>
      <c r="T72" s="817"/>
      <c r="U72" s="817"/>
      <c r="V72" s="817">
        <v>7873</v>
      </c>
      <c r="W72" s="817"/>
      <c r="X72" s="817"/>
      <c r="Y72" s="817"/>
      <c r="Z72" s="817"/>
      <c r="AA72" s="817">
        <v>3541</v>
      </c>
      <c r="AB72" s="817"/>
      <c r="AC72" s="817"/>
      <c r="AD72" s="817"/>
      <c r="AE72" s="817"/>
      <c r="AF72" s="817">
        <v>3541</v>
      </c>
      <c r="AG72" s="817"/>
      <c r="AH72" s="817"/>
      <c r="AI72" s="817"/>
      <c r="AJ72" s="817"/>
      <c r="AK72" s="817" t="s">
        <v>557</v>
      </c>
      <c r="AL72" s="817"/>
      <c r="AM72" s="817"/>
      <c r="AN72" s="817"/>
      <c r="AO72" s="817"/>
      <c r="AP72" s="817" t="s">
        <v>557</v>
      </c>
      <c r="AQ72" s="817"/>
      <c r="AR72" s="817"/>
      <c r="AS72" s="817"/>
      <c r="AT72" s="817"/>
      <c r="AU72" s="817" t="s">
        <v>557</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553</v>
      </c>
      <c r="C73" s="861"/>
      <c r="D73" s="861"/>
      <c r="E73" s="861"/>
      <c r="F73" s="861"/>
      <c r="G73" s="861"/>
      <c r="H73" s="861"/>
      <c r="I73" s="861"/>
      <c r="J73" s="861"/>
      <c r="K73" s="861"/>
      <c r="L73" s="861"/>
      <c r="M73" s="861"/>
      <c r="N73" s="861"/>
      <c r="O73" s="861"/>
      <c r="P73" s="862"/>
      <c r="Q73" s="863">
        <v>684</v>
      </c>
      <c r="R73" s="817"/>
      <c r="S73" s="817"/>
      <c r="T73" s="817"/>
      <c r="U73" s="817"/>
      <c r="V73" s="817">
        <v>181</v>
      </c>
      <c r="W73" s="817"/>
      <c r="X73" s="817"/>
      <c r="Y73" s="817"/>
      <c r="Z73" s="817"/>
      <c r="AA73" s="817">
        <v>503</v>
      </c>
      <c r="AB73" s="817"/>
      <c r="AC73" s="817"/>
      <c r="AD73" s="817"/>
      <c r="AE73" s="817"/>
      <c r="AF73" s="817">
        <v>503</v>
      </c>
      <c r="AG73" s="817"/>
      <c r="AH73" s="817"/>
      <c r="AI73" s="817"/>
      <c r="AJ73" s="817"/>
      <c r="AK73" s="817" t="s">
        <v>557</v>
      </c>
      <c r="AL73" s="817"/>
      <c r="AM73" s="817"/>
      <c r="AN73" s="817"/>
      <c r="AO73" s="817"/>
      <c r="AP73" s="817" t="s">
        <v>557</v>
      </c>
      <c r="AQ73" s="817"/>
      <c r="AR73" s="817"/>
      <c r="AS73" s="817"/>
      <c r="AT73" s="817"/>
      <c r="AU73" s="817" t="s">
        <v>557</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554</v>
      </c>
      <c r="C74" s="861"/>
      <c r="D74" s="861"/>
      <c r="E74" s="861"/>
      <c r="F74" s="861"/>
      <c r="G74" s="861"/>
      <c r="H74" s="861"/>
      <c r="I74" s="861"/>
      <c r="J74" s="861"/>
      <c r="K74" s="861"/>
      <c r="L74" s="861"/>
      <c r="M74" s="861"/>
      <c r="N74" s="861"/>
      <c r="O74" s="861"/>
      <c r="P74" s="862"/>
      <c r="Q74" s="863">
        <v>871279</v>
      </c>
      <c r="R74" s="817"/>
      <c r="S74" s="817"/>
      <c r="T74" s="817"/>
      <c r="U74" s="817"/>
      <c r="V74" s="817">
        <v>850651</v>
      </c>
      <c r="W74" s="817"/>
      <c r="X74" s="817"/>
      <c r="Y74" s="817"/>
      <c r="Z74" s="817"/>
      <c r="AA74" s="817">
        <v>20628</v>
      </c>
      <c r="AB74" s="817"/>
      <c r="AC74" s="817"/>
      <c r="AD74" s="817"/>
      <c r="AE74" s="817"/>
      <c r="AF74" s="817">
        <v>20628</v>
      </c>
      <c r="AG74" s="817"/>
      <c r="AH74" s="817"/>
      <c r="AI74" s="817"/>
      <c r="AJ74" s="817"/>
      <c r="AK74" s="817">
        <v>10502</v>
      </c>
      <c r="AL74" s="817"/>
      <c r="AM74" s="817"/>
      <c r="AN74" s="817"/>
      <c r="AO74" s="817"/>
      <c r="AP74" s="817" t="s">
        <v>557</v>
      </c>
      <c r="AQ74" s="817"/>
      <c r="AR74" s="817"/>
      <c r="AS74" s="817"/>
      <c r="AT74" s="817"/>
      <c r="AU74" s="817" t="s">
        <v>557</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26438</v>
      </c>
      <c r="AG88" s="831"/>
      <c r="AH88" s="831"/>
      <c r="AI88" s="831"/>
      <c r="AJ88" s="831"/>
      <c r="AK88" s="828"/>
      <c r="AL88" s="828"/>
      <c r="AM88" s="828"/>
      <c r="AN88" s="828"/>
      <c r="AO88" s="828"/>
      <c r="AP88" s="831">
        <v>10932</v>
      </c>
      <c r="AQ88" s="831"/>
      <c r="AR88" s="831"/>
      <c r="AS88" s="831"/>
      <c r="AT88" s="831"/>
      <c r="AU88" s="831">
        <v>2641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110</v>
      </c>
      <c r="CS102" s="839"/>
      <c r="CT102" s="839"/>
      <c r="CU102" s="839"/>
      <c r="CV102" s="878"/>
      <c r="CW102" s="877" t="s">
        <v>563</v>
      </c>
      <c r="CX102" s="839"/>
      <c r="CY102" s="839"/>
      <c r="CZ102" s="839"/>
      <c r="DA102" s="878"/>
      <c r="DB102" s="877">
        <v>99</v>
      </c>
      <c r="DC102" s="839"/>
      <c r="DD102" s="839"/>
      <c r="DE102" s="839"/>
      <c r="DF102" s="878"/>
      <c r="DG102" s="877" t="s">
        <v>563</v>
      </c>
      <c r="DH102" s="839"/>
      <c r="DI102" s="839"/>
      <c r="DJ102" s="839"/>
      <c r="DK102" s="878"/>
      <c r="DL102" s="877" t="s">
        <v>563</v>
      </c>
      <c r="DM102" s="839"/>
      <c r="DN102" s="839"/>
      <c r="DO102" s="839"/>
      <c r="DP102" s="878"/>
      <c r="DQ102" s="877" t="s">
        <v>563</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2100776</v>
      </c>
      <c r="AB110" s="887"/>
      <c r="AC110" s="887"/>
      <c r="AD110" s="887"/>
      <c r="AE110" s="888"/>
      <c r="AF110" s="889">
        <v>2130299</v>
      </c>
      <c r="AG110" s="887"/>
      <c r="AH110" s="887"/>
      <c r="AI110" s="887"/>
      <c r="AJ110" s="888"/>
      <c r="AK110" s="889">
        <v>2075580</v>
      </c>
      <c r="AL110" s="887"/>
      <c r="AM110" s="887"/>
      <c r="AN110" s="887"/>
      <c r="AO110" s="888"/>
      <c r="AP110" s="890">
        <v>20.399999999999999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21515871</v>
      </c>
      <c r="BR110" s="918"/>
      <c r="BS110" s="918"/>
      <c r="BT110" s="918"/>
      <c r="BU110" s="918"/>
      <c r="BV110" s="918">
        <v>21188210</v>
      </c>
      <c r="BW110" s="918"/>
      <c r="BX110" s="918"/>
      <c r="BY110" s="918"/>
      <c r="BZ110" s="918"/>
      <c r="CA110" s="918">
        <v>20262578</v>
      </c>
      <c r="CB110" s="918"/>
      <c r="CC110" s="918"/>
      <c r="CD110" s="918"/>
      <c r="CE110" s="918"/>
      <c r="CF110" s="931">
        <v>198.8</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3592029</v>
      </c>
      <c r="BR112" s="913"/>
      <c r="BS112" s="913"/>
      <c r="BT112" s="913"/>
      <c r="BU112" s="913"/>
      <c r="BV112" s="913">
        <v>3301804</v>
      </c>
      <c r="BW112" s="913"/>
      <c r="BX112" s="913"/>
      <c r="BY112" s="913"/>
      <c r="BZ112" s="913"/>
      <c r="CA112" s="913">
        <v>3130859</v>
      </c>
      <c r="CB112" s="913"/>
      <c r="CC112" s="913"/>
      <c r="CD112" s="913"/>
      <c r="CE112" s="913"/>
      <c r="CF112" s="907">
        <v>30.7</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553909</v>
      </c>
      <c r="AB113" s="925"/>
      <c r="AC113" s="925"/>
      <c r="AD113" s="925"/>
      <c r="AE113" s="926"/>
      <c r="AF113" s="927">
        <v>546237</v>
      </c>
      <c r="AG113" s="925"/>
      <c r="AH113" s="925"/>
      <c r="AI113" s="925"/>
      <c r="AJ113" s="926"/>
      <c r="AK113" s="927">
        <v>543173</v>
      </c>
      <c r="AL113" s="925"/>
      <c r="AM113" s="925"/>
      <c r="AN113" s="925"/>
      <c r="AO113" s="926"/>
      <c r="AP113" s="928">
        <v>5.3</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2907996</v>
      </c>
      <c r="BR113" s="913"/>
      <c r="BS113" s="913"/>
      <c r="BT113" s="913"/>
      <c r="BU113" s="913"/>
      <c r="BV113" s="913">
        <v>2763629</v>
      </c>
      <c r="BW113" s="913"/>
      <c r="BX113" s="913"/>
      <c r="BY113" s="913"/>
      <c r="BZ113" s="913"/>
      <c r="CA113" s="913">
        <v>2640948</v>
      </c>
      <c r="CB113" s="913"/>
      <c r="CC113" s="913"/>
      <c r="CD113" s="913"/>
      <c r="CE113" s="913"/>
      <c r="CF113" s="907">
        <v>25.9</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283057</v>
      </c>
      <c r="AB114" s="946"/>
      <c r="AC114" s="946"/>
      <c r="AD114" s="946"/>
      <c r="AE114" s="947"/>
      <c r="AF114" s="948">
        <v>278222</v>
      </c>
      <c r="AG114" s="946"/>
      <c r="AH114" s="946"/>
      <c r="AI114" s="946"/>
      <c r="AJ114" s="947"/>
      <c r="AK114" s="948">
        <v>272175</v>
      </c>
      <c r="AL114" s="946"/>
      <c r="AM114" s="946"/>
      <c r="AN114" s="946"/>
      <c r="AO114" s="947"/>
      <c r="AP114" s="949">
        <v>2.7</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2596352</v>
      </c>
      <c r="BR114" s="913"/>
      <c r="BS114" s="913"/>
      <c r="BT114" s="913"/>
      <c r="BU114" s="913"/>
      <c r="BV114" s="913">
        <v>2555482</v>
      </c>
      <c r="BW114" s="913"/>
      <c r="BX114" s="913"/>
      <c r="BY114" s="913"/>
      <c r="BZ114" s="913"/>
      <c r="CA114" s="913">
        <v>2484480</v>
      </c>
      <c r="CB114" s="913"/>
      <c r="CC114" s="913"/>
      <c r="CD114" s="913"/>
      <c r="CE114" s="913"/>
      <c r="CF114" s="907">
        <v>24.4</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2937742</v>
      </c>
      <c r="AB117" s="966"/>
      <c r="AC117" s="966"/>
      <c r="AD117" s="966"/>
      <c r="AE117" s="967"/>
      <c r="AF117" s="968">
        <v>2954758</v>
      </c>
      <c r="AG117" s="966"/>
      <c r="AH117" s="966"/>
      <c r="AI117" s="966"/>
      <c r="AJ117" s="967"/>
      <c r="AK117" s="968">
        <v>2890928</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441</v>
      </c>
      <c r="BP119" s="992"/>
      <c r="BQ119" s="986">
        <v>30612248</v>
      </c>
      <c r="BR119" s="987"/>
      <c r="BS119" s="987"/>
      <c r="BT119" s="987"/>
      <c r="BU119" s="987"/>
      <c r="BV119" s="987">
        <v>29809125</v>
      </c>
      <c r="BW119" s="987"/>
      <c r="BX119" s="987"/>
      <c r="BY119" s="987"/>
      <c r="BZ119" s="987"/>
      <c r="CA119" s="987">
        <v>28518865</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8884993</v>
      </c>
      <c r="BR120" s="918"/>
      <c r="BS120" s="918"/>
      <c r="BT120" s="918"/>
      <c r="BU120" s="918"/>
      <c r="BV120" s="918">
        <v>8866565</v>
      </c>
      <c r="BW120" s="918"/>
      <c r="BX120" s="918"/>
      <c r="BY120" s="918"/>
      <c r="BZ120" s="918"/>
      <c r="CA120" s="918">
        <v>8840964</v>
      </c>
      <c r="CB120" s="918"/>
      <c r="CC120" s="918"/>
      <c r="CD120" s="918"/>
      <c r="CE120" s="918"/>
      <c r="CF120" s="931">
        <v>86.7</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3591359</v>
      </c>
      <c r="DH120" s="918"/>
      <c r="DI120" s="918"/>
      <c r="DJ120" s="918"/>
      <c r="DK120" s="918"/>
      <c r="DL120" s="918">
        <v>3300791</v>
      </c>
      <c r="DM120" s="918"/>
      <c r="DN120" s="918"/>
      <c r="DO120" s="918"/>
      <c r="DP120" s="918"/>
      <c r="DQ120" s="918">
        <v>3129639</v>
      </c>
      <c r="DR120" s="918"/>
      <c r="DS120" s="918"/>
      <c r="DT120" s="918"/>
      <c r="DU120" s="918"/>
      <c r="DV120" s="919">
        <v>30.7</v>
      </c>
      <c r="DW120" s="919"/>
      <c r="DX120" s="919"/>
      <c r="DY120" s="919"/>
      <c r="DZ120" s="920"/>
    </row>
    <row r="121" spans="1:130" s="224"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1392931</v>
      </c>
      <c r="BR121" s="913"/>
      <c r="BS121" s="913"/>
      <c r="BT121" s="913"/>
      <c r="BU121" s="913"/>
      <c r="BV121" s="913">
        <v>1358593</v>
      </c>
      <c r="BW121" s="913"/>
      <c r="BX121" s="913"/>
      <c r="BY121" s="913"/>
      <c r="BZ121" s="913"/>
      <c r="CA121" s="913">
        <v>1417463</v>
      </c>
      <c r="CB121" s="913"/>
      <c r="CC121" s="913"/>
      <c r="CD121" s="913"/>
      <c r="CE121" s="913"/>
      <c r="CF121" s="907">
        <v>13.9</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670</v>
      </c>
      <c r="DH121" s="913"/>
      <c r="DI121" s="913"/>
      <c r="DJ121" s="913"/>
      <c r="DK121" s="913"/>
      <c r="DL121" s="913">
        <v>1013</v>
      </c>
      <c r="DM121" s="913"/>
      <c r="DN121" s="913"/>
      <c r="DO121" s="913"/>
      <c r="DP121" s="913"/>
      <c r="DQ121" s="913">
        <v>1220</v>
      </c>
      <c r="DR121" s="913"/>
      <c r="DS121" s="913"/>
      <c r="DT121" s="913"/>
      <c r="DU121" s="913"/>
      <c r="DV121" s="914">
        <v>0</v>
      </c>
      <c r="DW121" s="914"/>
      <c r="DX121" s="914"/>
      <c r="DY121" s="914"/>
      <c r="DZ121" s="915"/>
    </row>
    <row r="122" spans="1:130" s="224"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20116632</v>
      </c>
      <c r="BR122" s="987"/>
      <c r="BS122" s="987"/>
      <c r="BT122" s="987"/>
      <c r="BU122" s="987"/>
      <c r="BV122" s="987">
        <v>19530257</v>
      </c>
      <c r="BW122" s="987"/>
      <c r="BX122" s="987"/>
      <c r="BY122" s="987"/>
      <c r="BZ122" s="987"/>
      <c r="CA122" s="987">
        <v>18418240</v>
      </c>
      <c r="CB122" s="987"/>
      <c r="CC122" s="987"/>
      <c r="CD122" s="987"/>
      <c r="CE122" s="987"/>
      <c r="CF122" s="1004">
        <v>180.7</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449</v>
      </c>
      <c r="BP123" s="992"/>
      <c r="BQ123" s="1050">
        <v>30394556</v>
      </c>
      <c r="BR123" s="1051"/>
      <c r="BS123" s="1051"/>
      <c r="BT123" s="1051"/>
      <c r="BU123" s="1051"/>
      <c r="BV123" s="1051">
        <v>29755415</v>
      </c>
      <c r="BW123" s="1051"/>
      <c r="BX123" s="1051"/>
      <c r="BY123" s="1051"/>
      <c r="BZ123" s="1051"/>
      <c r="CA123" s="1051">
        <v>28676667</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2.1</v>
      </c>
      <c r="BR124" s="1014"/>
      <c r="BS124" s="1014"/>
      <c r="BT124" s="1014"/>
      <c r="BU124" s="1014"/>
      <c r="BV124" s="1014">
        <v>0.5</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200455</v>
      </c>
      <c r="AB128" s="1033"/>
      <c r="AC128" s="1033"/>
      <c r="AD128" s="1033"/>
      <c r="AE128" s="1034"/>
      <c r="AF128" s="1035">
        <v>207072</v>
      </c>
      <c r="AG128" s="1033"/>
      <c r="AH128" s="1033"/>
      <c r="AI128" s="1033"/>
      <c r="AJ128" s="1034"/>
      <c r="AK128" s="1035">
        <v>256911</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13.06</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12116304</v>
      </c>
      <c r="AB129" s="946"/>
      <c r="AC129" s="946"/>
      <c r="AD129" s="946"/>
      <c r="AE129" s="947"/>
      <c r="AF129" s="948">
        <v>11845543</v>
      </c>
      <c r="AG129" s="946"/>
      <c r="AH129" s="946"/>
      <c r="AI129" s="946"/>
      <c r="AJ129" s="947"/>
      <c r="AK129" s="948">
        <v>11967818</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18.059999999999999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1962814</v>
      </c>
      <c r="AB130" s="946"/>
      <c r="AC130" s="946"/>
      <c r="AD130" s="946"/>
      <c r="AE130" s="947"/>
      <c r="AF130" s="948">
        <v>1926503</v>
      </c>
      <c r="AG130" s="946"/>
      <c r="AH130" s="946"/>
      <c r="AI130" s="946"/>
      <c r="AJ130" s="947"/>
      <c r="AK130" s="948">
        <v>1773960</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8.1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10153490</v>
      </c>
      <c r="AB131" s="973"/>
      <c r="AC131" s="973"/>
      <c r="AD131" s="973"/>
      <c r="AE131" s="974"/>
      <c r="AF131" s="972">
        <v>9919040</v>
      </c>
      <c r="AG131" s="973"/>
      <c r="AH131" s="973"/>
      <c r="AI131" s="973"/>
      <c r="AJ131" s="974"/>
      <c r="AK131" s="972">
        <v>10193858</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7.6276531519999997</v>
      </c>
      <c r="AB132" s="1084"/>
      <c r="AC132" s="1084"/>
      <c r="AD132" s="1084"/>
      <c r="AE132" s="1085"/>
      <c r="AF132" s="1086">
        <v>8.2788535190000001</v>
      </c>
      <c r="AG132" s="1084"/>
      <c r="AH132" s="1084"/>
      <c r="AI132" s="1084"/>
      <c r="AJ132" s="1085"/>
      <c r="AK132" s="1086">
        <v>8.4370117770000004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6.2</v>
      </c>
      <c r="AB133" s="1067"/>
      <c r="AC133" s="1067"/>
      <c r="AD133" s="1067"/>
      <c r="AE133" s="1068"/>
      <c r="AF133" s="1066">
        <v>7.3</v>
      </c>
      <c r="AG133" s="1067"/>
      <c r="AH133" s="1067"/>
      <c r="AI133" s="1067"/>
      <c r="AJ133" s="1068"/>
      <c r="AK133" s="1066">
        <v>8.1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XJQGhwdaTIoBS+UhR8eYsSUrfPjJV1JrbvOGDlwRAT5FmLLOJygjrNWpwwwdHVBPmb9/lk0xZhKOwX6QHrqOuw==" saltValue="9afRZXkAXl0K9zE9SBTM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475</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hlwZp6wGc+wxsd22TKLmBSv3++XxbrHF+IK/Yhl++984xD+Nk+OTfM8Ni9gY5xTb40jlcLfV+j94oaTVe5gxw==" saltValue="XzIrkGZxzjeyz/gZD/GA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8VqkbEDdRP+MbWCfxyW2BW1xXhRroJ878nq/y6w0KNuJK8Pecp2MlTo38AnJDxmNvtj11mtrsh/ELv5P4HwvQ==" saltValue="zp5/RYzRquRAKSc3UT6zX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477</v>
      </c>
      <c r="AL6" s="260"/>
      <c r="AM6" s="260"/>
      <c r="AN6" s="260"/>
    </row>
    <row r="7" spans="1:46" ht="13.5" customHeight="1" x14ac:dyDescent="0.15">
      <c r="A7" s="259"/>
      <c r="AK7" s="262"/>
      <c r="AL7" s="263"/>
      <c r="AM7" s="263"/>
      <c r="AN7" s="264"/>
      <c r="AO7" s="1101" t="s">
        <v>478</v>
      </c>
      <c r="AP7" s="265"/>
      <c r="AQ7" s="266" t="s">
        <v>479</v>
      </c>
      <c r="AR7" s="267"/>
    </row>
    <row r="8" spans="1:46" x14ac:dyDescent="0.15">
      <c r="A8" s="259"/>
      <c r="AK8" s="268"/>
      <c r="AL8" s="269"/>
      <c r="AM8" s="269"/>
      <c r="AN8" s="270"/>
      <c r="AO8" s="1102"/>
      <c r="AP8" s="271" t="s">
        <v>480</v>
      </c>
      <c r="AQ8" s="272" t="s">
        <v>481</v>
      </c>
      <c r="AR8" s="273" t="s">
        <v>482</v>
      </c>
    </row>
    <row r="9" spans="1:46" x14ac:dyDescent="0.15">
      <c r="A9" s="259"/>
      <c r="AK9" s="1103" t="s">
        <v>483</v>
      </c>
      <c r="AL9" s="1104"/>
      <c r="AM9" s="1104"/>
      <c r="AN9" s="1105"/>
      <c r="AO9" s="274">
        <v>3562294</v>
      </c>
      <c r="AP9" s="274">
        <v>75527</v>
      </c>
      <c r="AQ9" s="275">
        <v>90328</v>
      </c>
      <c r="AR9" s="276">
        <v>-16.399999999999999</v>
      </c>
    </row>
    <row r="10" spans="1:46" ht="13.5" customHeight="1" x14ac:dyDescent="0.15">
      <c r="A10" s="259"/>
      <c r="AK10" s="1103" t="s">
        <v>484</v>
      </c>
      <c r="AL10" s="1104"/>
      <c r="AM10" s="1104"/>
      <c r="AN10" s="1105"/>
      <c r="AO10" s="277">
        <v>22993</v>
      </c>
      <c r="AP10" s="277">
        <v>487</v>
      </c>
      <c r="AQ10" s="278">
        <v>7878</v>
      </c>
      <c r="AR10" s="279">
        <v>-93.8</v>
      </c>
    </row>
    <row r="11" spans="1:46" ht="13.5" customHeight="1" x14ac:dyDescent="0.15">
      <c r="A11" s="259"/>
      <c r="AK11" s="1103" t="s">
        <v>485</v>
      </c>
      <c r="AL11" s="1104"/>
      <c r="AM11" s="1104"/>
      <c r="AN11" s="1105"/>
      <c r="AO11" s="277">
        <v>20354</v>
      </c>
      <c r="AP11" s="277">
        <v>432</v>
      </c>
      <c r="AQ11" s="278">
        <v>2111</v>
      </c>
      <c r="AR11" s="279">
        <v>-79.5</v>
      </c>
    </row>
    <row r="12" spans="1:46" ht="13.5" customHeight="1" x14ac:dyDescent="0.15">
      <c r="A12" s="259"/>
      <c r="AK12" s="1103" t="s">
        <v>486</v>
      </c>
      <c r="AL12" s="1104"/>
      <c r="AM12" s="1104"/>
      <c r="AN12" s="1105"/>
      <c r="AO12" s="277" t="s">
        <v>487</v>
      </c>
      <c r="AP12" s="277" t="s">
        <v>487</v>
      </c>
      <c r="AQ12" s="278">
        <v>26</v>
      </c>
      <c r="AR12" s="279" t="s">
        <v>487</v>
      </c>
    </row>
    <row r="13" spans="1:46" ht="13.5" customHeight="1" x14ac:dyDescent="0.15">
      <c r="A13" s="259"/>
      <c r="AK13" s="1103" t="s">
        <v>488</v>
      </c>
      <c r="AL13" s="1104"/>
      <c r="AM13" s="1104"/>
      <c r="AN13" s="1105"/>
      <c r="AO13" s="277">
        <v>157151</v>
      </c>
      <c r="AP13" s="277">
        <v>3332</v>
      </c>
      <c r="AQ13" s="278">
        <v>2999</v>
      </c>
      <c r="AR13" s="279">
        <v>11.1</v>
      </c>
    </row>
    <row r="14" spans="1:46" ht="13.5" customHeight="1" x14ac:dyDescent="0.15">
      <c r="A14" s="259"/>
      <c r="AK14" s="1103" t="s">
        <v>489</v>
      </c>
      <c r="AL14" s="1104"/>
      <c r="AM14" s="1104"/>
      <c r="AN14" s="1105"/>
      <c r="AO14" s="277">
        <v>46847</v>
      </c>
      <c r="AP14" s="277">
        <v>993</v>
      </c>
      <c r="AQ14" s="278">
        <v>1839</v>
      </c>
      <c r="AR14" s="279">
        <v>-46</v>
      </c>
    </row>
    <row r="15" spans="1:46" ht="13.5" customHeight="1" x14ac:dyDescent="0.15">
      <c r="A15" s="259"/>
      <c r="AK15" s="1106" t="s">
        <v>490</v>
      </c>
      <c r="AL15" s="1107"/>
      <c r="AM15" s="1107"/>
      <c r="AN15" s="1108"/>
      <c r="AO15" s="277">
        <v>-230488</v>
      </c>
      <c r="AP15" s="277">
        <v>-4887</v>
      </c>
      <c r="AQ15" s="278">
        <v>-5426</v>
      </c>
      <c r="AR15" s="279">
        <v>-9.9</v>
      </c>
    </row>
    <row r="16" spans="1:46" x14ac:dyDescent="0.15">
      <c r="A16" s="259"/>
      <c r="AK16" s="1106" t="s">
        <v>177</v>
      </c>
      <c r="AL16" s="1107"/>
      <c r="AM16" s="1107"/>
      <c r="AN16" s="1108"/>
      <c r="AO16" s="277">
        <v>3579151</v>
      </c>
      <c r="AP16" s="277">
        <v>75884</v>
      </c>
      <c r="AQ16" s="278">
        <v>99756</v>
      </c>
      <c r="AR16" s="279">
        <v>-23.9</v>
      </c>
    </row>
    <row r="17" spans="1:46" x14ac:dyDescent="0.15">
      <c r="A17" s="259"/>
    </row>
    <row r="18" spans="1:46" x14ac:dyDescent="0.15">
      <c r="A18" s="259"/>
      <c r="AQ18" s="280"/>
      <c r="AR18" s="280"/>
    </row>
    <row r="19" spans="1:46" x14ac:dyDescent="0.15">
      <c r="A19" s="259"/>
      <c r="AK19" s="255" t="s">
        <v>491</v>
      </c>
    </row>
    <row r="20" spans="1:46" x14ac:dyDescent="0.15">
      <c r="A20" s="259"/>
      <c r="AK20" s="281"/>
      <c r="AL20" s="282"/>
      <c r="AM20" s="282"/>
      <c r="AN20" s="283"/>
      <c r="AO20" s="284" t="s">
        <v>492</v>
      </c>
      <c r="AP20" s="285" t="s">
        <v>493</v>
      </c>
      <c r="AQ20" s="286" t="s">
        <v>494</v>
      </c>
      <c r="AR20" s="287"/>
    </row>
    <row r="21" spans="1:46" s="260" customFormat="1" x14ac:dyDescent="0.15">
      <c r="A21" s="288"/>
      <c r="AK21" s="1109" t="s">
        <v>495</v>
      </c>
      <c r="AL21" s="1110"/>
      <c r="AM21" s="1110"/>
      <c r="AN21" s="1111"/>
      <c r="AO21" s="289">
        <v>6.57</v>
      </c>
      <c r="AP21" s="290">
        <v>9.01</v>
      </c>
      <c r="AQ21" s="291">
        <v>-2.44</v>
      </c>
      <c r="AS21" s="292"/>
      <c r="AT21" s="288"/>
    </row>
    <row r="22" spans="1:46" s="260" customFormat="1" x14ac:dyDescent="0.15">
      <c r="A22" s="288"/>
      <c r="AK22" s="1109" t="s">
        <v>496</v>
      </c>
      <c r="AL22" s="1110"/>
      <c r="AM22" s="1110"/>
      <c r="AN22" s="1111"/>
      <c r="AO22" s="293">
        <v>100.1</v>
      </c>
      <c r="AP22" s="294">
        <v>97.5</v>
      </c>
      <c r="AQ22" s="295">
        <v>2.6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499</v>
      </c>
      <c r="AL29" s="260"/>
      <c r="AM29" s="260"/>
      <c r="AN29" s="260"/>
      <c r="AS29" s="302"/>
    </row>
    <row r="30" spans="1:46" ht="13.5" customHeight="1" x14ac:dyDescent="0.15">
      <c r="A30" s="259"/>
      <c r="AK30" s="262"/>
      <c r="AL30" s="263"/>
      <c r="AM30" s="263"/>
      <c r="AN30" s="264"/>
      <c r="AO30" s="1101" t="s">
        <v>478</v>
      </c>
      <c r="AP30" s="265"/>
      <c r="AQ30" s="266" t="s">
        <v>479</v>
      </c>
      <c r="AR30" s="267"/>
    </row>
    <row r="31" spans="1:46" x14ac:dyDescent="0.15">
      <c r="A31" s="259"/>
      <c r="AK31" s="268"/>
      <c r="AL31" s="269"/>
      <c r="AM31" s="269"/>
      <c r="AN31" s="270"/>
      <c r="AO31" s="1102"/>
      <c r="AP31" s="271" t="s">
        <v>480</v>
      </c>
      <c r="AQ31" s="272" t="s">
        <v>481</v>
      </c>
      <c r="AR31" s="273" t="s">
        <v>482</v>
      </c>
    </row>
    <row r="32" spans="1:46" ht="27" customHeight="1" x14ac:dyDescent="0.15">
      <c r="A32" s="259"/>
      <c r="AK32" s="1117" t="s">
        <v>500</v>
      </c>
      <c r="AL32" s="1118"/>
      <c r="AM32" s="1118"/>
      <c r="AN32" s="1119"/>
      <c r="AO32" s="303">
        <v>2075580</v>
      </c>
      <c r="AP32" s="303">
        <v>44006</v>
      </c>
      <c r="AQ32" s="304">
        <v>56025</v>
      </c>
      <c r="AR32" s="305">
        <v>-21.5</v>
      </c>
    </row>
    <row r="33" spans="1:46" ht="13.5" customHeight="1" x14ac:dyDescent="0.15">
      <c r="A33" s="259"/>
      <c r="AK33" s="1117" t="s">
        <v>501</v>
      </c>
      <c r="AL33" s="1118"/>
      <c r="AM33" s="1118"/>
      <c r="AN33" s="1119"/>
      <c r="AO33" s="303" t="s">
        <v>487</v>
      </c>
      <c r="AP33" s="303" t="s">
        <v>487</v>
      </c>
      <c r="AQ33" s="304" t="s">
        <v>487</v>
      </c>
      <c r="AR33" s="305" t="s">
        <v>487</v>
      </c>
    </row>
    <row r="34" spans="1:46" ht="27" customHeight="1" x14ac:dyDescent="0.15">
      <c r="A34" s="259"/>
      <c r="AK34" s="1117" t="s">
        <v>502</v>
      </c>
      <c r="AL34" s="1118"/>
      <c r="AM34" s="1118"/>
      <c r="AN34" s="1119"/>
      <c r="AO34" s="303" t="s">
        <v>487</v>
      </c>
      <c r="AP34" s="303" t="s">
        <v>487</v>
      </c>
      <c r="AQ34" s="304" t="s">
        <v>487</v>
      </c>
      <c r="AR34" s="305" t="s">
        <v>487</v>
      </c>
    </row>
    <row r="35" spans="1:46" ht="27" customHeight="1" x14ac:dyDescent="0.15">
      <c r="A35" s="259"/>
      <c r="AK35" s="1117" t="s">
        <v>503</v>
      </c>
      <c r="AL35" s="1118"/>
      <c r="AM35" s="1118"/>
      <c r="AN35" s="1119"/>
      <c r="AO35" s="303">
        <v>543173</v>
      </c>
      <c r="AP35" s="303">
        <v>11516</v>
      </c>
      <c r="AQ35" s="304">
        <v>18604</v>
      </c>
      <c r="AR35" s="305">
        <v>-38.1</v>
      </c>
    </row>
    <row r="36" spans="1:46" ht="27" customHeight="1" x14ac:dyDescent="0.15">
      <c r="A36" s="259"/>
      <c r="AK36" s="1117" t="s">
        <v>504</v>
      </c>
      <c r="AL36" s="1118"/>
      <c r="AM36" s="1118"/>
      <c r="AN36" s="1119"/>
      <c r="AO36" s="303">
        <v>272175</v>
      </c>
      <c r="AP36" s="303">
        <v>5771</v>
      </c>
      <c r="AQ36" s="304">
        <v>2667</v>
      </c>
      <c r="AR36" s="305">
        <v>116.4</v>
      </c>
    </row>
    <row r="37" spans="1:46" ht="13.5" customHeight="1" x14ac:dyDescent="0.15">
      <c r="A37" s="259"/>
      <c r="AK37" s="1117" t="s">
        <v>505</v>
      </c>
      <c r="AL37" s="1118"/>
      <c r="AM37" s="1118"/>
      <c r="AN37" s="1119"/>
      <c r="AO37" s="303" t="s">
        <v>487</v>
      </c>
      <c r="AP37" s="303" t="s">
        <v>487</v>
      </c>
      <c r="AQ37" s="304">
        <v>441</v>
      </c>
      <c r="AR37" s="305" t="s">
        <v>487</v>
      </c>
    </row>
    <row r="38" spans="1:46" ht="27" customHeight="1" x14ac:dyDescent="0.15">
      <c r="A38" s="259"/>
      <c r="AK38" s="1120" t="s">
        <v>506</v>
      </c>
      <c r="AL38" s="1121"/>
      <c r="AM38" s="1121"/>
      <c r="AN38" s="1122"/>
      <c r="AO38" s="306" t="s">
        <v>487</v>
      </c>
      <c r="AP38" s="306" t="s">
        <v>487</v>
      </c>
      <c r="AQ38" s="307">
        <v>6</v>
      </c>
      <c r="AR38" s="295" t="s">
        <v>487</v>
      </c>
      <c r="AS38" s="302"/>
    </row>
    <row r="39" spans="1:46" x14ac:dyDescent="0.15">
      <c r="A39" s="259"/>
      <c r="AK39" s="1120" t="s">
        <v>507</v>
      </c>
      <c r="AL39" s="1121"/>
      <c r="AM39" s="1121"/>
      <c r="AN39" s="1122"/>
      <c r="AO39" s="303">
        <v>-256911</v>
      </c>
      <c r="AP39" s="303">
        <v>-5447</v>
      </c>
      <c r="AQ39" s="304">
        <v>-4261</v>
      </c>
      <c r="AR39" s="305">
        <v>27.8</v>
      </c>
      <c r="AS39" s="302"/>
    </row>
    <row r="40" spans="1:46" ht="27" customHeight="1" x14ac:dyDescent="0.15">
      <c r="A40" s="259"/>
      <c r="AK40" s="1117" t="s">
        <v>508</v>
      </c>
      <c r="AL40" s="1118"/>
      <c r="AM40" s="1118"/>
      <c r="AN40" s="1119"/>
      <c r="AO40" s="303">
        <v>-1773960</v>
      </c>
      <c r="AP40" s="303">
        <v>-37611</v>
      </c>
      <c r="AQ40" s="304">
        <v>-49695</v>
      </c>
      <c r="AR40" s="305">
        <v>-24.3</v>
      </c>
      <c r="AS40" s="302"/>
    </row>
    <row r="41" spans="1:46" x14ac:dyDescent="0.15">
      <c r="A41" s="259"/>
      <c r="AK41" s="1123" t="s">
        <v>287</v>
      </c>
      <c r="AL41" s="1124"/>
      <c r="AM41" s="1124"/>
      <c r="AN41" s="1125"/>
      <c r="AO41" s="303">
        <v>860057</v>
      </c>
      <c r="AP41" s="303">
        <v>18235</v>
      </c>
      <c r="AQ41" s="304">
        <v>23786</v>
      </c>
      <c r="AR41" s="305">
        <v>-23.3</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509</v>
      </c>
    </row>
    <row r="48" spans="1:46" x14ac:dyDescent="0.15">
      <c r="A48" s="259"/>
      <c r="AK48" s="313" t="s">
        <v>510</v>
      </c>
      <c r="AL48" s="313"/>
      <c r="AM48" s="313"/>
      <c r="AN48" s="313"/>
      <c r="AO48" s="313"/>
      <c r="AP48" s="313"/>
      <c r="AQ48" s="314"/>
      <c r="AR48" s="313"/>
    </row>
    <row r="49" spans="1:44" ht="13.5" customHeight="1" x14ac:dyDescent="0.15">
      <c r="A49" s="259"/>
      <c r="AK49" s="315"/>
      <c r="AL49" s="316"/>
      <c r="AM49" s="1112" t="s">
        <v>478</v>
      </c>
      <c r="AN49" s="1114" t="s">
        <v>511</v>
      </c>
      <c r="AO49" s="1115"/>
      <c r="AP49" s="1115"/>
      <c r="AQ49" s="1115"/>
      <c r="AR49" s="1116"/>
    </row>
    <row r="50" spans="1:44" x14ac:dyDescent="0.15">
      <c r="A50" s="259"/>
      <c r="AK50" s="317"/>
      <c r="AL50" s="318"/>
      <c r="AM50" s="1113"/>
      <c r="AN50" s="319" t="s">
        <v>512</v>
      </c>
      <c r="AO50" s="320" t="s">
        <v>513</v>
      </c>
      <c r="AP50" s="321" t="s">
        <v>514</v>
      </c>
      <c r="AQ50" s="322" t="s">
        <v>515</v>
      </c>
      <c r="AR50" s="323" t="s">
        <v>516</v>
      </c>
    </row>
    <row r="51" spans="1:44" x14ac:dyDescent="0.15">
      <c r="A51" s="259"/>
      <c r="AK51" s="315" t="s">
        <v>517</v>
      </c>
      <c r="AL51" s="316"/>
      <c r="AM51" s="324">
        <v>7232036</v>
      </c>
      <c r="AN51" s="325">
        <v>149157</v>
      </c>
      <c r="AO51" s="326">
        <v>125.9</v>
      </c>
      <c r="AP51" s="327">
        <v>74581</v>
      </c>
      <c r="AQ51" s="328">
        <v>7</v>
      </c>
      <c r="AR51" s="329">
        <v>118.9</v>
      </c>
    </row>
    <row r="52" spans="1:44" x14ac:dyDescent="0.15">
      <c r="A52" s="259"/>
      <c r="AK52" s="330"/>
      <c r="AL52" s="331" t="s">
        <v>518</v>
      </c>
      <c r="AM52" s="332">
        <v>6336022</v>
      </c>
      <c r="AN52" s="333">
        <v>130677</v>
      </c>
      <c r="AO52" s="334">
        <v>192.8</v>
      </c>
      <c r="AP52" s="335">
        <v>41563</v>
      </c>
      <c r="AQ52" s="336">
        <v>6.8</v>
      </c>
      <c r="AR52" s="337">
        <v>186</v>
      </c>
    </row>
    <row r="53" spans="1:44" x14ac:dyDescent="0.15">
      <c r="A53" s="259"/>
      <c r="AK53" s="315" t="s">
        <v>519</v>
      </c>
      <c r="AL53" s="316"/>
      <c r="AM53" s="324">
        <v>2506052</v>
      </c>
      <c r="AN53" s="325">
        <v>52051</v>
      </c>
      <c r="AO53" s="326">
        <v>-65.099999999999994</v>
      </c>
      <c r="AP53" s="327">
        <v>76347</v>
      </c>
      <c r="AQ53" s="328">
        <v>2.4</v>
      </c>
      <c r="AR53" s="329">
        <v>-67.5</v>
      </c>
    </row>
    <row r="54" spans="1:44" x14ac:dyDescent="0.15">
      <c r="A54" s="259"/>
      <c r="AK54" s="330"/>
      <c r="AL54" s="331" t="s">
        <v>518</v>
      </c>
      <c r="AM54" s="332">
        <v>1336031</v>
      </c>
      <c r="AN54" s="333">
        <v>27750</v>
      </c>
      <c r="AO54" s="334">
        <v>-78.8</v>
      </c>
      <c r="AP54" s="335">
        <v>41762</v>
      </c>
      <c r="AQ54" s="336">
        <v>0.5</v>
      </c>
      <c r="AR54" s="337">
        <v>-79.3</v>
      </c>
    </row>
    <row r="55" spans="1:44" x14ac:dyDescent="0.15">
      <c r="A55" s="259"/>
      <c r="AK55" s="315" t="s">
        <v>520</v>
      </c>
      <c r="AL55" s="316"/>
      <c r="AM55" s="324">
        <v>3569006</v>
      </c>
      <c r="AN55" s="325">
        <v>74614</v>
      </c>
      <c r="AO55" s="326">
        <v>43.3</v>
      </c>
      <c r="AP55" s="327">
        <v>69604</v>
      </c>
      <c r="AQ55" s="328">
        <v>-8.8000000000000007</v>
      </c>
      <c r="AR55" s="329">
        <v>52.1</v>
      </c>
    </row>
    <row r="56" spans="1:44" x14ac:dyDescent="0.15">
      <c r="A56" s="259"/>
      <c r="AK56" s="330"/>
      <c r="AL56" s="331" t="s">
        <v>518</v>
      </c>
      <c r="AM56" s="332">
        <v>1400578</v>
      </c>
      <c r="AN56" s="333">
        <v>29281</v>
      </c>
      <c r="AO56" s="334">
        <v>5.5</v>
      </c>
      <c r="AP56" s="335">
        <v>36247</v>
      </c>
      <c r="AQ56" s="336">
        <v>-13.2</v>
      </c>
      <c r="AR56" s="337">
        <v>18.7</v>
      </c>
    </row>
    <row r="57" spans="1:44" x14ac:dyDescent="0.15">
      <c r="A57" s="259"/>
      <c r="AK57" s="315" t="s">
        <v>521</v>
      </c>
      <c r="AL57" s="316"/>
      <c r="AM57" s="324">
        <v>3067535</v>
      </c>
      <c r="AN57" s="325">
        <v>64646</v>
      </c>
      <c r="AO57" s="326">
        <v>-13.4</v>
      </c>
      <c r="AP57" s="327">
        <v>68410</v>
      </c>
      <c r="AQ57" s="328">
        <v>-1.7</v>
      </c>
      <c r="AR57" s="329">
        <v>-11.7</v>
      </c>
    </row>
    <row r="58" spans="1:44" x14ac:dyDescent="0.15">
      <c r="A58" s="259"/>
      <c r="AK58" s="330"/>
      <c r="AL58" s="331" t="s">
        <v>518</v>
      </c>
      <c r="AM58" s="332">
        <v>1683555</v>
      </c>
      <c r="AN58" s="333">
        <v>35480</v>
      </c>
      <c r="AO58" s="334">
        <v>21.2</v>
      </c>
      <c r="AP58" s="335">
        <v>35086</v>
      </c>
      <c r="AQ58" s="336">
        <v>-3.2</v>
      </c>
      <c r="AR58" s="337">
        <v>24.4</v>
      </c>
    </row>
    <row r="59" spans="1:44" x14ac:dyDescent="0.15">
      <c r="A59" s="259"/>
      <c r="AK59" s="315" t="s">
        <v>522</v>
      </c>
      <c r="AL59" s="316"/>
      <c r="AM59" s="324">
        <v>2133838</v>
      </c>
      <c r="AN59" s="325">
        <v>45241</v>
      </c>
      <c r="AO59" s="326">
        <v>-30</v>
      </c>
      <c r="AP59" s="327">
        <v>73019</v>
      </c>
      <c r="AQ59" s="328">
        <v>6.7</v>
      </c>
      <c r="AR59" s="329">
        <v>-36.700000000000003</v>
      </c>
    </row>
    <row r="60" spans="1:44" x14ac:dyDescent="0.15">
      <c r="A60" s="259"/>
      <c r="AK60" s="330"/>
      <c r="AL60" s="331" t="s">
        <v>518</v>
      </c>
      <c r="AM60" s="332">
        <v>1025029</v>
      </c>
      <c r="AN60" s="333">
        <v>21732</v>
      </c>
      <c r="AO60" s="334">
        <v>-38.700000000000003</v>
      </c>
      <c r="AP60" s="335">
        <v>39427</v>
      </c>
      <c r="AQ60" s="336">
        <v>12.4</v>
      </c>
      <c r="AR60" s="337">
        <v>-51.1</v>
      </c>
    </row>
    <row r="61" spans="1:44" x14ac:dyDescent="0.15">
      <c r="A61" s="259"/>
      <c r="AK61" s="315" t="s">
        <v>523</v>
      </c>
      <c r="AL61" s="338"/>
      <c r="AM61" s="324">
        <v>3701693</v>
      </c>
      <c r="AN61" s="325">
        <v>77142</v>
      </c>
      <c r="AO61" s="326">
        <v>12.1</v>
      </c>
      <c r="AP61" s="327">
        <v>72392</v>
      </c>
      <c r="AQ61" s="339">
        <v>1.1000000000000001</v>
      </c>
      <c r="AR61" s="329">
        <v>11</v>
      </c>
    </row>
    <row r="62" spans="1:44" x14ac:dyDescent="0.15">
      <c r="A62" s="259"/>
      <c r="AK62" s="330"/>
      <c r="AL62" s="331" t="s">
        <v>518</v>
      </c>
      <c r="AM62" s="332">
        <v>2356243</v>
      </c>
      <c r="AN62" s="333">
        <v>48984</v>
      </c>
      <c r="AO62" s="334">
        <v>20.399999999999999</v>
      </c>
      <c r="AP62" s="335">
        <v>38817</v>
      </c>
      <c r="AQ62" s="336">
        <v>0.7</v>
      </c>
      <c r="AR62" s="337">
        <v>19.7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W3/EHPLyly9C8jsqUTT5MhIq0xp6SWAbFnr9fInEemTsOHTH0ay4AJ9l+UXT9cMyDDVq8s4dRdobmi9CBNCOQ==" saltValue="GMEXW5gXriANqdLW7lsY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475</v>
      </c>
    </row>
    <row r="121" spans="125:125" ht="13.5" hidden="1" customHeight="1" x14ac:dyDescent="0.15">
      <c r="DU121" s="253"/>
    </row>
  </sheetData>
  <sheetProtection algorithmName="SHA-512" hashValue="9wPmRbpG18m0kunv1a4od9f3s/QwnNnYh2Q+I6D0FWVmGy2cD4R9vyxzsO/Uwytd/ikNd0CguGBpVF1V16WuCA==" saltValue="O2ZprVWUohsaazlbgsRA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475</v>
      </c>
    </row>
  </sheetData>
  <sheetProtection algorithmName="SHA-512" hashValue="4JtGfOWebqzkDJliOaVOJ0HPcrN7FYzY7kE6hjlqkOsYNHsZY9pQ4xLHdojX2LjN2v11M+kphiRCX5r7kV0+7g==" saltValue="ALAeqTtsOKXi64xA6Tfg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36.92</v>
      </c>
      <c r="G47" s="12">
        <v>38.24</v>
      </c>
      <c r="H47" s="12">
        <v>38.26</v>
      </c>
      <c r="I47" s="12">
        <v>38.35</v>
      </c>
      <c r="J47" s="13">
        <v>36.92</v>
      </c>
    </row>
    <row r="48" spans="2:10" ht="57.75" customHeight="1" x14ac:dyDescent="0.15">
      <c r="B48" s="14"/>
      <c r="C48" s="1128" t="s">
        <v>4</v>
      </c>
      <c r="D48" s="1128"/>
      <c r="E48" s="1129"/>
      <c r="F48" s="15">
        <v>3.87</v>
      </c>
      <c r="G48" s="16">
        <v>3.39</v>
      </c>
      <c r="H48" s="16">
        <v>6.48</v>
      </c>
      <c r="I48" s="16">
        <v>3.57</v>
      </c>
      <c r="J48" s="17">
        <v>6.18</v>
      </c>
    </row>
    <row r="49" spans="2:10" ht="57.75" customHeight="1" thickBot="1" x14ac:dyDescent="0.2">
      <c r="B49" s="18"/>
      <c r="C49" s="1130" t="s">
        <v>5</v>
      </c>
      <c r="D49" s="1130"/>
      <c r="E49" s="1131"/>
      <c r="F49" s="19" t="s">
        <v>530</v>
      </c>
      <c r="G49" s="20" t="s">
        <v>531</v>
      </c>
      <c r="H49" s="20">
        <v>3.34</v>
      </c>
      <c r="I49" s="20" t="s">
        <v>532</v>
      </c>
      <c r="J49" s="21" t="s">
        <v>533</v>
      </c>
    </row>
    <row r="50" spans="2:10" x14ac:dyDescent="0.15"/>
  </sheetData>
  <sheetProtection algorithmName="SHA-512" hashValue="/EZYm5B0xmjhDGGqg/dtuiq1saQTzyuKoFPflu/nRRhKP6HP4EfdDJkd4Ja/3TnaeTUUzMbPDr+fZlnrNVuoew==" saltValue="/ctQQEkWO5NYZ1FxIkvl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船越 智史</cp:lastModifiedBy>
  <cp:lastPrinted>2025-03-11T04:13:07Z</cp:lastPrinted>
  <dcterms:created xsi:type="dcterms:W3CDTF">2025-02-19T03:38:06Z</dcterms:created>
  <dcterms:modified xsi:type="dcterms:W3CDTF">2025-03-11T07:52:29Z</dcterms:modified>
  <cp:category/>
</cp:coreProperties>
</file>