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X:\共有\総務部\財政課共有\01_メール\R6\05_照会・回答（兵庫県）\20250303_【照会：317（月）〆】令和５年度財政状況資料集の作成及び提出について\02_回答\"/>
    </mc:Choice>
  </mc:AlternateContent>
  <bookViews>
    <workbookView xWindow="0" yWindow="0" windowWidth="28800" windowHeight="141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7"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E36" i="10"/>
  <c r="AM36" i="10"/>
  <c r="U36" i="10"/>
  <c r="C36" i="10"/>
  <c r="BE35" i="10"/>
  <c r="AM35" i="10"/>
  <c r="U35" i="10"/>
  <c r="C35" i="10"/>
  <c r="CO34" i="10"/>
  <c r="CO35" i="10" s="1"/>
  <c r="BW34" i="10"/>
  <c r="BW35" i="10" s="1"/>
  <c r="BW36"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<sst xmlns="http://schemas.openxmlformats.org/spreadsheetml/2006/main" count="1055" uniqueCount="563">
  <si>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</si>
  <si>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</si>
  <si>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</si>
  <si>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</si>
  <si>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</si>
  <si>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</si>
  <si>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</si>
  <si>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</si>
  <si>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</si>
  <si>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</si>
  <si>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</si>
  <si>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</si>
  <si>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</si>
  <si>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</si>
  <si>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</si>
  <si>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</si>
  <si>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</si>
  <si>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</si>
  <si>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</si>
  <si>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</si>
  <si>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</si>
  <si>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</si>
  <si>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</si>
  <si>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</si>
  <si>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</si>
  <si>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</si>
  <si>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</si>
  <si>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</si>
  <si>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</si>
  <si>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</si>
  <si>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</si>
  <si>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</si>
  <si>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</si>
  <si>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</si>
  <si>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</si>
  <si>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</si>
  <si>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</si>
  <si>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</si>
  <si>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</si>
  <si>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</si>
  <si>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</si>
  <si>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</si>
  <si>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</si>
  <si>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</si>
  <si>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</si>
  <si>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</si>
  <si>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</si>
  <si>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</si>
  <si>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</si>
  <si>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</si>
  <si>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</si>
  <si>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</si>
  <si>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</si>
  <si>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</si>
  <si>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</si>
  <si>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</si>
  <si>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</si>
  <si>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</si>
  <si>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</si>
  <si>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</si>
  <si>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</si>
  <si>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</si>
  <si>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</si>
  <si>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</si>
  <si>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</si>
  <si>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</si>
  <si>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</si>
  <si>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</si>
  <si>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</si>
  <si>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</si>
  <si>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</si>
  <si>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</si>
  <si>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</si>
  <si>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</si>
  <si>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</si>
  <si>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</si>
  <si>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</si>
  <si>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</si>
  <si>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</si>
  <si>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</si>
  <si>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</si>
  <si>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Ⅰ－２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</si>
  <si>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</si>
  <si>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</si>
  <si>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</si>
  <si>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</si>
  <si>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</si>
  <si>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</si>
  <si>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</si>
  <si>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</si>
  <si>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</si>
  <si>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</si>
  <si>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</si>
  <si>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</si>
  <si>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赤穂市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</si>
  <si>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</si>
  <si>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</si>
  <si>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</si>
  <si>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</si>
  <si>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</si>
  <si>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</si>
  <si>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</si>
  <si>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</si>
  <si>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</si>
  <si>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</si>
  <si>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</si>
  <si>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</si>
  <si>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</si>
  <si>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</si>
  <si>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</si>
  <si>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</si>
  <si>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</si>
  <si>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</si>
  <si>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</si>
  <si>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</si>
  <si>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</si>
  <si>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</si>
  <si>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</si>
  <si>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-5.5</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</si>
  <si>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</si>
  <si>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</si>
  <si>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</si>
  <si>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</si>
  <si>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</si>
  <si>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</si>
  <si>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</si>
  <si>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</si>
  <si>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</si>
  <si>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</si>
  <si>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</si>
  <si>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</si>
  <si>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</si>
  <si>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</si>
  <si>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</si>
  <si>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</si>
  <si>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</si>
  <si>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</si>
  <si>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</si>
  <si>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</si>
  <si>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</si>
  <si>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</si>
  <si>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</si>
  <si>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6"/>
  </si>
  <si>
    <t>うち日本人(％)</t>
    <phoneticPr fontId="5"/>
  </si>
  <si>
    <t>-1.5</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</si>
  <si>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</si>
  <si>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</si>
  <si>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</si>
  <si>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</si>
  <si>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</si>
  <si>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</si>
  <si>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</si>
  <si>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</si>
  <si>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</si>
  <si>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</si>
  <si>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</si>
  <si>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</si>
  <si>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</si>
  <si>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</si>
  <si>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</si>
  <si>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</si>
  <si>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</si>
  <si>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</si>
  <si>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</si>
  <si>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</si>
  <si>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</si>
  <si>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</si>
  <si>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</si>
  <si>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</si>
  <si>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</si>
  <si>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</si>
  <si>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</si>
  <si>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</si>
  <si>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</si>
  <si>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</si>
  <si>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</si>
  <si>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</si>
  <si>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</si>
  <si>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</si>
  <si>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</si>
  <si>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</si>
  <si>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</si>
  <si>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</si>
  <si>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</si>
  <si>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</si>
  <si>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</si>
  <si>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</si>
  <si>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</si>
  <si>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</si>
  <si>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</si>
  <si>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</si>
  <si>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</si>
  <si>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</si>
  <si>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</si>
  <si>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</si>
  <si>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</si>
  <si>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</si>
  <si>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</si>
  <si>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</si>
  <si>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</si>
  <si>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</si>
  <si>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</si>
  <si>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</si>
  <si>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兵庫県赤穂市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</si>
  <si>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</si>
  <si>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</si>
  <si>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</si>
  <si>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</si>
  <si>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</si>
  <si>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</si>
  <si>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</si>
  <si>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</si>
  <si>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</si>
  <si>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</si>
  <si>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</si>
  <si>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</si>
  <si>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</si>
  <si>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</si>
  <si>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</si>
  <si>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</si>
  <si>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</si>
  <si>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</si>
  <si>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</si>
  <si>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</si>
  <si>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</si>
  <si>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</si>
  <si>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</si>
  <si>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</si>
  <si>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</si>
  <si>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</si>
  <si>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</si>
  <si>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</si>
  <si>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</si>
  <si>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</si>
  <si>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</si>
  <si>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</si>
  <si>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</si>
  <si>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</si>
  <si>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</si>
  <si>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</si>
  <si>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</si>
  <si>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</si>
  <si>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</si>
  <si>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</si>
  <si>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</si>
  <si>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</si>
  <si>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</si>
  <si>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</si>
  <si>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</si>
  <si>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</si>
  <si>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</si>
  <si>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</si>
  <si>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</si>
  <si>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</si>
  <si>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</si>
  <si>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</si>
  <si>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</si>
  <si>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</si>
  <si>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</si>
  <si>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</si>
  <si>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</si>
  <si>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</si>
  <si>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</si>
  <si>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</si>
  <si>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</si>
  <si>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</si>
  <si>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</si>
  <si>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</si>
  <si>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</si>
  <si>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</si>
  <si>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</si>
  <si>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</si>
  <si>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</si>
  <si>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</si>
  <si>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</si>
  <si>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</si>
  <si>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</si>
  <si>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</si>
  <si>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</si>
  <si>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</si>
  <si>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</si>
  <si>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</si>
  <si>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</si>
  <si>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</si>
  <si>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</si>
  <si>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</si>
  <si>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</si>
  <si>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</si>
  <si>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</si>
  <si>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</si>
  <si>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</si>
  <si>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</si>
  <si>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</si>
  <si>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</si>
  <si>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</si>
  <si>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</si>
  <si>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</si>
  <si>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</si>
  <si>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</si>
  <si>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</si>
  <si>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</si>
  <si>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</si>
  <si>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</si>
  <si>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</si>
  <si>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</si>
  <si>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</si>
  <si>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</si>
  <si>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</si>
  <si>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</si>
  <si>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</si>
  <si>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</si>
  <si>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</si>
  <si>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</si>
  <si>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</si>
  <si>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</si>
  <si>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</si>
  <si>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</si>
  <si>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</si>
  <si>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</si>
  <si>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</si>
  <si>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</si>
  <si>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</si>
  <si>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</si>
  <si>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</si>
  <si>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</si>
  <si>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</si>
  <si>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</si>
  <si>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</si>
  <si>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</si>
  <si>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</si>
  <si>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</si>
  <si>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</si>
  <si>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</si>
  <si>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</si>
  <si>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</si>
  <si>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</si>
  <si>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</si>
  <si>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</si>
  <si>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</si>
  <si>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</si>
  <si>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</si>
  <si>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</si>
  <si>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</si>
  <si>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</si>
  <si>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</si>
  <si>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</si>
  <si>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</si>
  <si>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</si>
  <si>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</si>
  <si>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</si>
  <si>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</si>
  <si>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</si>
  <si>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</si>
  <si>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</si>
  <si>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兵庫県赤穂市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</si>
  <si>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</si>
  <si>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</si>
  <si>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</si>
  <si>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</si>
  <si>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</si>
  <si>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</si>
  <si>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</si>
  <si>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</si>
  <si>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</si>
  <si>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</si>
  <si>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</si>
  <si>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</si>
  <si>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</si>
  <si>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</si>
  <si>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</si>
  <si>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</si>
  <si>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</si>
  <si>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</si>
  <si>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</si>
  <si>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</si>
  <si>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墓地公園整備事業特別会計</t>
    <phoneticPr fontId="5"/>
  </si>
  <si>
    <t>職員退職手当管理特別会計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</si>
  <si>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</si>
  <si>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</si>
  <si>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</si>
  <si>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</si>
  <si>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</si>
  <si>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</si>
  <si>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</si>
  <si>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</si>
  <si>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</si>
  <si>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</si>
  <si>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</si>
  <si>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</si>
  <si>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</si>
  <si>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</si>
  <si>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t>
    <phoneticPr fontId="5"/>
  </si>
  <si>
    <t>後期高齢者医療特別会計</t>
    <phoneticPr fontId="5"/>
  </si>
  <si>
    <t>水道事業会計</t>
    <phoneticPr fontId="5"/>
  </si>
  <si>
    <t>法適用企業</t>
    <phoneticPr fontId="5"/>
  </si>
  <si>
    <t>病院事業会計</t>
    <phoneticPr fontId="5"/>
  </si>
  <si>
    <t>介護老人保健施設事業会計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</si>
  <si>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</si>
  <si>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</si>
  <si>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</si>
  <si>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</si>
  <si>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</si>
  <si>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</si>
  <si>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</si>
  <si>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</si>
  <si>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</si>
  <si>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</si>
  <si>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</si>
  <si>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</si>
  <si>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</si>
  <si>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</si>
  <si>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</si>
  <si>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</si>
  <si>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</si>
  <si>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</si>
  <si>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</si>
  <si>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</si>
  <si>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</si>
  <si>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</si>
  <si>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</si>
  <si>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</si>
  <si>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</si>
  <si>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</si>
  <si>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</si>
  <si>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</si>
  <si>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</si>
  <si>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</si>
  <si>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</si>
  <si>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</si>
  <si>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</si>
  <si>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</si>
  <si>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</si>
  <si>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</si>
  <si>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</si>
  <si>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</si>
  <si>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</si>
  <si>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</si>
  <si>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</si>
  <si>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</si>
  <si>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</si>
  <si>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</si>
  <si>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</si>
  <si>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</si>
  <si>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</si>
  <si>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</si>
  <si>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</si>
  <si>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</si>
  <si>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</si>
  <si>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</si>
  <si>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</si>
  <si>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</si>
  <si>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</si>
  <si>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</si>
  <si>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</si>
  <si>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</si>
  <si>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</si>
  <si>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</si>
  <si>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</si>
  <si>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</si>
  <si>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</si>
  <si>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</si>
  <si>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</si>
  <si>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</si>
  <si>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</si>
  <si>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</si>
  <si>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</si>
  <si>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</si>
  <si>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</si>
  <si>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</si>
  <si>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</si>
  <si>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</si>
  <si>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</si>
  <si>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</si>
  <si>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</si>
  <si>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</si>
  <si>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</si>
  <si>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</si>
  <si>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</si>
  <si>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</si>
  <si>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</si>
  <si>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</si>
  <si>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</si>
  <si>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</si>
  <si>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</si>
  <si>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</si>
  <si>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</si>
  <si>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</si>
  <si>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</si>
  <si>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</si>
  <si>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</si>
  <si>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</si>
  <si>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</si>
  <si>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</si>
  <si>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</si>
  <si>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</si>
  <si>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</si>
  <si>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</si>
  <si>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</si>
  <si>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</si>
  <si>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</si>
  <si>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</si>
  <si>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</si>
  <si>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</si>
  <si>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</si>
  <si>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</si>
  <si>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</si>
  <si>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</si>
  <si>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</si>
  <si>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</si>
  <si>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</si>
  <si>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</si>
  <si>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</si>
  <si>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</si>
  <si>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</si>
  <si>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</si>
  <si>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</si>
  <si>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</si>
  <si>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</si>
  <si>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</si>
  <si>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</si>
  <si>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</si>
  <si>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</si>
  <si>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</si>
  <si>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</si>
  <si>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</si>
  <si>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</si>
  <si>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</si>
  <si>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</si>
  <si>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</si>
  <si>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</si>
  <si>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</si>
  <si>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</si>
  <si>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</si>
  <si>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2.97</t>
  </si>
  <si>
    <t>▲ 0.18</t>
  </si>
  <si>
    <t>水道事業会計</t>
  </si>
  <si>
    <t>一般会計</t>
  </si>
  <si>
    <t>下水道事業会計</t>
  </si>
  <si>
    <t>病院事業会計</t>
  </si>
  <si>
    <t>介護保険特別会計</t>
  </si>
  <si>
    <t>介護老人保健施設事業会計</t>
  </si>
  <si>
    <t>後期高齢者医療特別会計</t>
  </si>
  <si>
    <t>国民健康保険事業特別会計</t>
  </si>
  <si>
    <t>その他会計（赤字）</t>
  </si>
  <si>
    <t>その他会計（黒字）</t>
  </si>
  <si>
    <t>R01</t>
    <phoneticPr fontId="5"/>
  </si>
  <si>
    <t>R02</t>
    <phoneticPr fontId="5"/>
  </si>
  <si>
    <t>R03</t>
    <phoneticPr fontId="5"/>
  </si>
  <si>
    <t>R04</t>
    <phoneticPr fontId="5"/>
  </si>
  <si>
    <t>R05</t>
    <phoneticPr fontId="5"/>
  </si>
  <si>
    <t>-</t>
    <phoneticPr fontId="2"/>
  </si>
  <si>
    <t>-</t>
    <phoneticPr fontId="2"/>
  </si>
  <si>
    <t>安室ダム水道用水供給企業団</t>
    <rPh sb="0" eb="2">
      <t>ヤスムロ</t>
    </rPh>
    <rPh sb="4" eb="6">
      <t>スイドウ</t>
    </rPh>
    <rPh sb="6" eb="7">
      <t>ヨウ</t>
    </rPh>
    <rPh sb="7" eb="8">
      <t>スイ</t>
    </rPh>
    <rPh sb="8" eb="10">
      <t>キョウキュウ</t>
    </rPh>
    <rPh sb="10" eb="12">
      <t>キギョウ</t>
    </rPh>
    <rPh sb="12" eb="13">
      <t>ダン</t>
    </rPh>
    <phoneticPr fontId="2"/>
  </si>
  <si>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2"/>
  </si>
  <si>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2"/>
  </si>
  <si>
    <t>赤穂市文化とみどり財団</t>
    <rPh sb="0" eb="3">
      <t>アコウシ</t>
    </rPh>
    <rPh sb="3" eb="5">
      <t>ブンカ</t>
    </rPh>
    <rPh sb="9" eb="11">
      <t>ザイダン</t>
    </rPh>
    <phoneticPr fontId="2"/>
  </si>
  <si>
    <t>赤穂駅周辺整備株式会社</t>
    <rPh sb="0" eb="2">
      <t>アコウ</t>
    </rPh>
    <rPh sb="2" eb="3">
      <t>エキ</t>
    </rPh>
    <rPh sb="3" eb="5">
      <t>シュウヘン</t>
    </rPh>
    <rPh sb="5" eb="7">
      <t>セイビ</t>
    </rPh>
    <rPh sb="7" eb="11">
      <t>カブシキガイシャ</t>
    </rPh>
    <phoneticPr fontId="2"/>
  </si>
  <si>
    <t>-</t>
    <phoneticPr fontId="2"/>
  </si>
  <si>
    <t>赤穂ふるさとづくり基金</t>
    <rPh sb="0" eb="2">
      <t>アコウ</t>
    </rPh>
    <rPh sb="9" eb="11">
      <t>キキン</t>
    </rPh>
    <phoneticPr fontId="5"/>
  </si>
  <si>
    <t>健康管理施設整備基金</t>
    <rPh sb="0" eb="2">
      <t>ケンコウ</t>
    </rPh>
    <rPh sb="2" eb="4">
      <t>カンリ</t>
    </rPh>
    <rPh sb="4" eb="6">
      <t>シセツ</t>
    </rPh>
    <rPh sb="6" eb="8">
      <t>セイビ</t>
    </rPh>
    <rPh sb="8" eb="10">
      <t>キキン</t>
    </rPh>
    <phoneticPr fontId="5"/>
  </si>
  <si>
    <t>都市施設等整備事業基金</t>
    <rPh sb="0" eb="2">
      <t>トシ</t>
    </rPh>
    <rPh sb="2" eb="4">
      <t>シセツ</t>
    </rPh>
    <rPh sb="4" eb="5">
      <t>ナド</t>
    </rPh>
    <rPh sb="5" eb="7">
      <t>セイビ</t>
    </rPh>
    <rPh sb="7" eb="9">
      <t>ジギョウ</t>
    </rPh>
    <rPh sb="9" eb="11">
      <t>キキン</t>
    </rPh>
    <phoneticPr fontId="5"/>
  </si>
  <si>
    <t>地域福祉基金</t>
    <rPh sb="0" eb="2">
      <t>チイキ</t>
    </rPh>
    <rPh sb="2" eb="4">
      <t>フクシ</t>
    </rPh>
    <rPh sb="4" eb="6">
      <t>キキン</t>
    </rPh>
    <phoneticPr fontId="5"/>
  </si>
  <si>
    <t>職員退職手当基金</t>
    <rPh sb="0" eb="2">
      <t>ショクイン</t>
    </rPh>
    <rPh sb="2" eb="4">
      <t>タイショク</t>
    </rPh>
    <rPh sb="4" eb="6">
      <t>テアテ</t>
    </rPh>
    <rPh sb="6" eb="8">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</si>
</sst>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74581</c:v>
                </c:pt>
                <c:pt idx="1">
                  <c:v>76347</c:v>
                </c:pt>
                <c:pt idx="2">
                  <c:v>69604</c:v>
                </c:pt>
                <c:pt idx="3">
                  <c:v>68410</c:v>
                </c:pt>
                <c:pt idx="4">
                  <c:v>73019</c:v>
                </c:pt>
              </c:numCache>
            </c:numRef>
          </c:val>
          <c:smooth val="0"/>
          <c:extLst>
            <c:ext xmlns:c16="http://schemas.microsoft.com/office/drawing/2014/chart" uri="{C3380CC4-5D6E-409C-BE32-E72D297353CC}">
              <c16:uniqueId val="{00000000-D8A6-41DD-B251-4CF14816AD4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60222</c:v>
                </c:pt>
                <c:pt idx="1">
                  <c:v>41537</c:v>
                </c:pt>
                <c:pt idx="2">
                  <c:v>44333</c:v>
                </c:pt>
                <c:pt idx="3">
                  <c:v>39209</c:v>
                </c:pt>
                <c:pt idx="4">
                  <c:v>52978</c:v>
                </c:pt>
              </c:numCache>
            </c:numRef>
          </c:val>
          <c:smooth val="0"/>
          <c:extLst>
            <c:ext xmlns:c16="http://schemas.microsoft.com/office/drawing/2014/chart" uri="{C3380CC4-5D6E-409C-BE32-E72D297353CC}">
              <c16:uniqueId val="{00000001-D8A6-41DD-B251-4CF14816AD4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0.72</c:v>
                </c:pt>
                <c:pt idx="1">
                  <c:v>2.1</c:v>
                </c:pt>
                <c:pt idx="2">
                  <c:v>5.41</c:v>
                </c:pt>
                <c:pt idx="3">
                  <c:v>4.4800000000000004</c:v>
                </c:pt>
                <c:pt idx="4">
                  <c:v>2.5299999999999998</c:v>
                </c:pt>
              </c:numCache>
            </c:numRef>
          </c:val>
          <c:extLst>
            <c:ext xmlns:c16="http://schemas.microsoft.com/office/drawing/2014/chart" uri="{C3380CC4-5D6E-409C-BE32-E72D297353CC}">
              <c16:uniqueId val="{00000000-4C77-4212-B3DC-AA40DB7104E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10.93</c:v>
                </c:pt>
                <c:pt idx="1">
                  <c:v>11.96</c:v>
                </c:pt>
                <c:pt idx="2">
                  <c:v>14.4</c:v>
                </c:pt>
                <c:pt idx="3">
                  <c:v>20.14</c:v>
                </c:pt>
                <c:pt idx="4">
                  <c:v>23.76</c:v>
                </c:pt>
              </c:numCache>
            </c:numRef>
          </c:val>
          <c:extLst>
            <c:ext xmlns:c16="http://schemas.microsoft.com/office/drawing/2014/chart" uri="{C3380CC4-5D6E-409C-BE32-E72D297353CC}">
              <c16:uniqueId val="{00000001-4C77-4212-B3DC-AA40DB7104E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-2.97</c:v>
                </c:pt>
                <c:pt idx="1">
                  <c:v>2.56</c:v>
                </c:pt>
                <c:pt idx="2">
                  <c:v>5.41</c:v>
                </c:pt>
                <c:pt idx="3">
                  <c:v>4.28</c:v>
                </c:pt>
                <c:pt idx="4">
                  <c:v>-0.18</c:v>
                </c:pt>
              </c:numCache>
            </c:numRef>
          </c:val>
          <c:smooth val="0"/>
          <c:extLst>
            <c:ext xmlns:c16="http://schemas.microsoft.com/office/drawing/2014/chart" uri="{C3380CC4-5D6E-409C-BE32-E72D297353CC}">
              <c16:uniqueId val="{00000002-4C77-4212-B3DC-AA40DB7104E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144A-4EC9-B291-AA5B21595A0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44A-4EC9-B291-AA5B21595A0B}"/>
            </c:ext>
          </c:extLst>
        </c:ser>
        <c:ser>
          <c:idx val="2"/>
          <c:order val="2"/>
          <c:tx>
            <c:strRef>
              <c:f>データシート!$A$29</c:f>
              <c:strCache>
                <c:ptCount val="1"/>
                <c:pt idx="0">
                  <c:v>国民健康保険事業特別会計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0.73</c:v>
                </c:pt>
                <c:pt idx="2">
                  <c:v>#N/A</c:v>
                </c:pt>
                <c:pt idx="3">
                  <c:v>0.44</c:v>
                </c:pt>
                <c:pt idx="4">
                  <c:v>#N/A</c:v>
                </c:pt>
                <c:pt idx="5">
                  <c:v>0.05</c:v>
                </c:pt>
                <c:pt idx="6">
                  <c:v>#N/A</c:v>
                </c:pt>
                <c:pt idx="7">
                  <c:v>0.06</c:v>
                </c:pt>
                <c:pt idx="8">
                  <c:v>#N/A</c:v>
                </c:pt>
                <c:pt idx="9">
                  <c:v>0.06</c:v>
                </c:pt>
              </c:numCache>
            </c:numRef>
          </c:val>
          <c:extLst>
            <c:ext xmlns:c16="http://schemas.microsoft.com/office/drawing/2014/chart" uri="{C3380CC4-5D6E-409C-BE32-E72D297353CC}">
              <c16:uniqueId val="{00000002-144A-4EC9-B291-AA5B21595A0B}"/>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0.12</c:v>
                </c:pt>
                <c:pt idx="2">
                  <c:v>#N/A</c:v>
                </c:pt>
                <c:pt idx="3">
                  <c:v>0.12</c:v>
                </c:pt>
                <c:pt idx="4">
                  <c:v>#N/A</c:v>
                </c:pt>
                <c:pt idx="5">
                  <c:v>0.1</c:v>
                </c:pt>
                <c:pt idx="6">
                  <c:v>#N/A</c:v>
                </c:pt>
                <c:pt idx="7">
                  <c:v>0.12</c:v>
                </c:pt>
                <c:pt idx="8">
                  <c:v>#N/A</c:v>
                </c:pt>
                <c:pt idx="9">
                  <c:v>0.12</c:v>
                </c:pt>
              </c:numCache>
            </c:numRef>
          </c:val>
          <c:extLst>
            <c:ext xmlns:c16="http://schemas.microsoft.com/office/drawing/2014/chart" uri="{C3380CC4-5D6E-409C-BE32-E72D297353CC}">
              <c16:uniqueId val="{00000003-144A-4EC9-B291-AA5B21595A0B}"/>
            </c:ext>
          </c:extLst>
        </c:ser>
        <c:ser>
          <c:idx val="4"/>
          <c:order val="4"/>
          <c:tx>
            <c:strRef>
              <c:f>データシート!$A$31</c:f>
              <c:strCache>
                <c:ptCount val="1"/>
                <c:pt idx="0">
                  <c:v>介護老人保健施設事業会計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0.36</c:v>
                </c:pt>
                <c:pt idx="2">
                  <c:v>#N/A</c:v>
                </c:pt>
                <c:pt idx="3">
                  <c:v>0.31</c:v>
                </c:pt>
                <c:pt idx="4">
                  <c:v>#N/A</c:v>
                </c:pt>
                <c:pt idx="5">
                  <c:v>0.09</c:v>
                </c:pt>
                <c:pt idx="6">
                  <c:v>#N/A</c:v>
                </c:pt>
                <c:pt idx="7">
                  <c:v>0.02</c:v>
                </c:pt>
                <c:pt idx="8">
                  <c:v>#N/A</c:v>
                </c:pt>
                <c:pt idx="9">
                  <c:v>0.31</c:v>
                </c:pt>
              </c:numCache>
            </c:numRef>
          </c:val>
          <c:extLst>
            <c:ext xmlns:c16="http://schemas.microsoft.com/office/drawing/2014/chart" uri="{C3380CC4-5D6E-409C-BE32-E72D297353CC}">
              <c16:uniqueId val="{00000004-144A-4EC9-B291-AA5B21595A0B}"/>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0.81</c:v>
                </c:pt>
                <c:pt idx="2">
                  <c:v>#N/A</c:v>
                </c:pt>
                <c:pt idx="3">
                  <c:v>0.23</c:v>
                </c:pt>
                <c:pt idx="4">
                  <c:v>#N/A</c:v>
                </c:pt>
                <c:pt idx="5">
                  <c:v>0.47</c:v>
                </c:pt>
                <c:pt idx="6">
                  <c:v>#N/A</c:v>
                </c:pt>
                <c:pt idx="7">
                  <c:v>1.03</c:v>
                </c:pt>
                <c:pt idx="8">
                  <c:v>#N/A</c:v>
                </c:pt>
                <c:pt idx="9">
                  <c:v>0.98</c:v>
                </c:pt>
              </c:numCache>
            </c:numRef>
          </c:val>
          <c:extLst>
            <c:ext xmlns:c16="http://schemas.microsoft.com/office/drawing/2014/chart" uri="{C3380CC4-5D6E-409C-BE32-E72D297353CC}">
              <c16:uniqueId val="{00000005-144A-4EC9-B291-AA5B21595A0B}"/>
            </c:ext>
          </c:extLst>
        </c:ser>
        <c:ser>
          <c:idx val="6"/>
          <c:order val="6"/>
          <c:tx>
            <c:strRef>
              <c:f>データシート!$A$33</c:f>
              <c:strCache>
                <c:ptCount val="1"/>
                <c:pt idx="0">
                  <c:v>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c:v>
                </c:pt>
                <c:pt idx="2">
                  <c:v>#N/A</c:v>
                </c:pt>
                <c:pt idx="3">
                  <c:v>0</c:v>
                </c:pt>
                <c:pt idx="4">
                  <c:v>#N/A</c:v>
                </c:pt>
                <c:pt idx="5">
                  <c:v>0.63</c:v>
                </c:pt>
                <c:pt idx="6">
                  <c:v>#N/A</c:v>
                </c:pt>
                <c:pt idx="7">
                  <c:v>4.9000000000000004</c:v>
                </c:pt>
                <c:pt idx="8">
                  <c:v>#N/A</c:v>
                </c:pt>
                <c:pt idx="9">
                  <c:v>1.22</c:v>
                </c:pt>
              </c:numCache>
            </c:numRef>
          </c:val>
          <c:extLst>
            <c:ext xmlns:c16="http://schemas.microsoft.com/office/drawing/2014/chart" uri="{C3380CC4-5D6E-409C-BE32-E72D297353CC}">
              <c16:uniqueId val="{00000006-144A-4EC9-B291-AA5B21595A0B}"/>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1.79</c:v>
                </c:pt>
                <c:pt idx="2">
                  <c:v>#N/A</c:v>
                </c:pt>
                <c:pt idx="3">
                  <c:v>2.71</c:v>
                </c:pt>
                <c:pt idx="4">
                  <c:v>#N/A</c:v>
                </c:pt>
                <c:pt idx="5">
                  <c:v>3.18</c:v>
                </c:pt>
                <c:pt idx="6">
                  <c:v>#N/A</c:v>
                </c:pt>
                <c:pt idx="7">
                  <c:v>3.37</c:v>
                </c:pt>
                <c:pt idx="8">
                  <c:v>#N/A</c:v>
                </c:pt>
                <c:pt idx="9">
                  <c:v>2.37</c:v>
                </c:pt>
              </c:numCache>
            </c:numRef>
          </c:val>
          <c:extLst>
            <c:ext xmlns:c16="http://schemas.microsoft.com/office/drawing/2014/chart" uri="{C3380CC4-5D6E-409C-BE32-E72D297353CC}">
              <c16:uniqueId val="{00000007-144A-4EC9-B291-AA5B21595A0B}"/>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0.71</c:v>
                </c:pt>
                <c:pt idx="2">
                  <c:v>#N/A</c:v>
                </c:pt>
                <c:pt idx="3">
                  <c:v>2.09</c:v>
                </c:pt>
                <c:pt idx="4">
                  <c:v>#N/A</c:v>
                </c:pt>
                <c:pt idx="5">
                  <c:v>5.41</c:v>
                </c:pt>
                <c:pt idx="6">
                  <c:v>#N/A</c:v>
                </c:pt>
                <c:pt idx="7">
                  <c:v>4.4800000000000004</c:v>
                </c:pt>
                <c:pt idx="8">
                  <c:v>#N/A</c:v>
                </c:pt>
                <c:pt idx="9">
                  <c:v>2.52</c:v>
                </c:pt>
              </c:numCache>
            </c:numRef>
          </c:val>
          <c:extLst>
            <c:ext xmlns:c16="http://schemas.microsoft.com/office/drawing/2014/chart" uri="{C3380CC4-5D6E-409C-BE32-E72D297353CC}">
              <c16:uniqueId val="{00000008-144A-4EC9-B291-AA5B21595A0B}"/>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8.2200000000000006</c:v>
                </c:pt>
                <c:pt idx="2">
                  <c:v>#N/A</c:v>
                </c:pt>
                <c:pt idx="3">
                  <c:v>8.8800000000000008</c:v>
                </c:pt>
                <c:pt idx="4">
                  <c:v>#N/A</c:v>
                </c:pt>
                <c:pt idx="5">
                  <c:v>9.1</c:v>
                </c:pt>
                <c:pt idx="6">
                  <c:v>#N/A</c:v>
                </c:pt>
                <c:pt idx="7">
                  <c:v>10.46</c:v>
                </c:pt>
                <c:pt idx="8">
                  <c:v>#N/A</c:v>
                </c:pt>
                <c:pt idx="9">
                  <c:v>11.13</c:v>
                </c:pt>
              </c:numCache>
            </c:numRef>
          </c:val>
          <c:extLst>
            <c:ext xmlns:c16="http://schemas.microsoft.com/office/drawing/2014/chart" uri="{C3380CC4-5D6E-409C-BE32-E72D297353CC}">
              <c16:uniqueId val="{00000009-144A-4EC9-B291-AA5B21595A0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2748</c:v>
                </c:pt>
                <c:pt idx="5">
                  <c:v>2722</c:v>
                </c:pt>
                <c:pt idx="8">
                  <c:v>2744</c:v>
                </c:pt>
                <c:pt idx="11">
                  <c:v>2773</c:v>
                </c:pt>
                <c:pt idx="14">
                  <c:v>2755</c:v>
                </c:pt>
              </c:numCache>
            </c:numRef>
          </c:val>
          <c:extLst>
            <c:ext xmlns:c16="http://schemas.microsoft.com/office/drawing/2014/chart" uri="{C3380CC4-5D6E-409C-BE32-E72D297353CC}">
              <c16:uniqueId val="{00000000-38A1-4126-A5C7-8840F7D4E5A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8A1-4126-A5C7-8840F7D4E5A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c:v>
                </c:pt>
                <c:pt idx="3">
                  <c:v>2</c:v>
                </c:pt>
                <c:pt idx="6">
                  <c:v>2</c:v>
                </c:pt>
                <c:pt idx="9">
                  <c:v>2</c:v>
                </c:pt>
                <c:pt idx="12">
                  <c:v>2</c:v>
                </c:pt>
              </c:numCache>
            </c:numRef>
          </c:val>
          <c:extLst>
            <c:ext xmlns:c16="http://schemas.microsoft.com/office/drawing/2014/chart" uri="{C3380CC4-5D6E-409C-BE32-E72D297353CC}">
              <c16:uniqueId val="{00000002-38A1-4126-A5C7-8840F7D4E5A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21</c:v>
                </c:pt>
                <c:pt idx="3">
                  <c:v>18</c:v>
                </c:pt>
                <c:pt idx="6">
                  <c:v>15</c:v>
                </c:pt>
                <c:pt idx="9">
                  <c:v>13</c:v>
                </c:pt>
                <c:pt idx="12">
                  <c:v>12</c:v>
                </c:pt>
              </c:numCache>
            </c:numRef>
          </c:val>
          <c:extLst>
            <c:ext xmlns:c16="http://schemas.microsoft.com/office/drawing/2014/chart" uri="{C3380CC4-5D6E-409C-BE32-E72D297353CC}">
              <c16:uniqueId val="{00000003-38A1-4126-A5C7-8840F7D4E5A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1222</c:v>
                </c:pt>
                <c:pt idx="3">
                  <c:v>1241</c:v>
                </c:pt>
                <c:pt idx="6">
                  <c:v>1309</c:v>
                </c:pt>
                <c:pt idx="9">
                  <c:v>1336</c:v>
                </c:pt>
                <c:pt idx="12">
                  <c:v>1128</c:v>
                </c:pt>
              </c:numCache>
            </c:numRef>
          </c:val>
          <c:extLst>
            <c:ext xmlns:c16="http://schemas.microsoft.com/office/drawing/2014/chart" uri="{C3380CC4-5D6E-409C-BE32-E72D297353CC}">
              <c16:uniqueId val="{00000004-38A1-4126-A5C7-8840F7D4E5A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8A1-4126-A5C7-8840F7D4E5A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8A1-4126-A5C7-8840F7D4E5A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2511</c:v>
                </c:pt>
                <c:pt idx="3">
                  <c:v>2495</c:v>
                </c:pt>
                <c:pt idx="6">
                  <c:v>2526</c:v>
                </c:pt>
                <c:pt idx="9">
                  <c:v>2577</c:v>
                </c:pt>
                <c:pt idx="12">
                  <c:v>2545</c:v>
                </c:pt>
              </c:numCache>
            </c:numRef>
          </c:val>
          <c:extLst>
            <c:ext xmlns:c16="http://schemas.microsoft.com/office/drawing/2014/chart" uri="{C3380CC4-5D6E-409C-BE32-E72D297353CC}">
              <c16:uniqueId val="{00000007-38A1-4126-A5C7-8840F7D4E5A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1007</c:v>
                </c:pt>
                <c:pt idx="2">
                  <c:v>#N/A</c:v>
                </c:pt>
                <c:pt idx="3">
                  <c:v>#N/A</c:v>
                </c:pt>
                <c:pt idx="4">
                  <c:v>1034</c:v>
                </c:pt>
                <c:pt idx="5">
                  <c:v>#N/A</c:v>
                </c:pt>
                <c:pt idx="6">
                  <c:v>#N/A</c:v>
                </c:pt>
                <c:pt idx="7">
                  <c:v>1108</c:v>
                </c:pt>
                <c:pt idx="8">
                  <c:v>#N/A</c:v>
                </c:pt>
                <c:pt idx="9">
                  <c:v>#N/A</c:v>
                </c:pt>
                <c:pt idx="10">
                  <c:v>1155</c:v>
                </c:pt>
                <c:pt idx="11">
                  <c:v>#N/A</c:v>
                </c:pt>
                <c:pt idx="12">
                  <c:v>#N/A</c:v>
                </c:pt>
                <c:pt idx="13">
                  <c:v>932</c:v>
                </c:pt>
                <c:pt idx="14">
                  <c:v>#N/A</c:v>
                </c:pt>
              </c:numCache>
            </c:numRef>
          </c:val>
          <c:smooth val="0"/>
          <c:extLst>
            <c:ext xmlns:c16="http://schemas.microsoft.com/office/drawing/2014/chart" uri="{C3380CC4-5D6E-409C-BE32-E72D297353CC}">
              <c16:uniqueId val="{00000008-38A1-4126-A5C7-8840F7D4E5A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25507</c:v>
                </c:pt>
                <c:pt idx="5">
                  <c:v>25058</c:v>
                </c:pt>
                <c:pt idx="8">
                  <c:v>24544</c:v>
                </c:pt>
                <c:pt idx="11">
                  <c:v>23343</c:v>
                </c:pt>
                <c:pt idx="14">
                  <c:v>22262</c:v>
                </c:pt>
              </c:numCache>
            </c:numRef>
          </c:val>
          <c:extLst>
            <c:ext xmlns:c16="http://schemas.microsoft.com/office/drawing/2014/chart" uri="{C3380CC4-5D6E-409C-BE32-E72D297353CC}">
              <c16:uniqueId val="{00000000-C689-4A98-9093-840CEFBB742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7505</c:v>
                </c:pt>
                <c:pt idx="5">
                  <c:v>7312</c:v>
                </c:pt>
                <c:pt idx="8">
                  <c:v>7253</c:v>
                </c:pt>
                <c:pt idx="11">
                  <c:v>6990</c:v>
                </c:pt>
                <c:pt idx="14">
                  <c:v>6552</c:v>
                </c:pt>
              </c:numCache>
            </c:numRef>
          </c:val>
          <c:extLst>
            <c:ext xmlns:c16="http://schemas.microsoft.com/office/drawing/2014/chart" uri="{C3380CC4-5D6E-409C-BE32-E72D297353CC}">
              <c16:uniqueId val="{00000001-C689-4A98-9093-840CEFBB742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3481</c:v>
                </c:pt>
                <c:pt idx="5">
                  <c:v>3845</c:v>
                </c:pt>
                <c:pt idx="8">
                  <c:v>4522</c:v>
                </c:pt>
                <c:pt idx="11">
                  <c:v>4982</c:v>
                </c:pt>
                <c:pt idx="14">
                  <c:v>5612</c:v>
                </c:pt>
              </c:numCache>
            </c:numRef>
          </c:val>
          <c:extLst>
            <c:ext xmlns:c16="http://schemas.microsoft.com/office/drawing/2014/chart" uri="{C3380CC4-5D6E-409C-BE32-E72D297353CC}">
              <c16:uniqueId val="{00000002-C689-4A98-9093-840CEFBB742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689-4A98-9093-840CEFBB742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689-4A98-9093-840CEFBB742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689-4A98-9093-840CEFBB742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2933</c:v>
                </c:pt>
                <c:pt idx="3">
                  <c:v>2997</c:v>
                </c:pt>
                <c:pt idx="6">
                  <c:v>3100</c:v>
                </c:pt>
                <c:pt idx="9">
                  <c:v>3009</c:v>
                </c:pt>
                <c:pt idx="12">
                  <c:v>3022</c:v>
                </c:pt>
              </c:numCache>
            </c:numRef>
          </c:val>
          <c:extLst>
            <c:ext xmlns:c16="http://schemas.microsoft.com/office/drawing/2014/chart" uri="{C3380CC4-5D6E-409C-BE32-E72D297353CC}">
              <c16:uniqueId val="{00000006-C689-4A98-9093-840CEFBB742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102</c:v>
                </c:pt>
                <c:pt idx="3">
                  <c:v>84</c:v>
                </c:pt>
                <c:pt idx="6">
                  <c:v>69</c:v>
                </c:pt>
                <c:pt idx="9">
                  <c:v>56</c:v>
                </c:pt>
                <c:pt idx="12">
                  <c:v>44</c:v>
                </c:pt>
              </c:numCache>
            </c:numRef>
          </c:val>
          <c:extLst>
            <c:ext xmlns:c16="http://schemas.microsoft.com/office/drawing/2014/chart" uri="{C3380CC4-5D6E-409C-BE32-E72D297353CC}">
              <c16:uniqueId val="{00000007-C689-4A98-9093-840CEFBB742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16213</c:v>
                </c:pt>
                <c:pt idx="3">
                  <c:v>15024</c:v>
                </c:pt>
                <c:pt idx="6">
                  <c:v>14293</c:v>
                </c:pt>
                <c:pt idx="9">
                  <c:v>13275</c:v>
                </c:pt>
                <c:pt idx="12">
                  <c:v>11107</c:v>
                </c:pt>
              </c:numCache>
            </c:numRef>
          </c:val>
          <c:extLst>
            <c:ext xmlns:c16="http://schemas.microsoft.com/office/drawing/2014/chart" uri="{C3380CC4-5D6E-409C-BE32-E72D297353CC}">
              <c16:uniqueId val="{00000008-C689-4A98-9093-840CEFBB742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4</c:v>
                </c:pt>
                <c:pt idx="3">
                  <c:v>4</c:v>
                </c:pt>
                <c:pt idx="6">
                  <c:v>6</c:v>
                </c:pt>
                <c:pt idx="9">
                  <c:v>4</c:v>
                </c:pt>
                <c:pt idx="12">
                  <c:v>7</c:v>
                </c:pt>
              </c:numCache>
            </c:numRef>
          </c:val>
          <c:extLst>
            <c:ext xmlns:c16="http://schemas.microsoft.com/office/drawing/2014/chart" uri="{C3380CC4-5D6E-409C-BE32-E72D297353CC}">
              <c16:uniqueId val="{00000009-C689-4A98-9093-840CEFBB742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30396</c:v>
                </c:pt>
                <c:pt idx="3">
                  <c:v>30011</c:v>
                </c:pt>
                <c:pt idx="6">
                  <c:v>29414</c:v>
                </c:pt>
                <c:pt idx="9">
                  <c:v>27836</c:v>
                </c:pt>
                <c:pt idx="12">
                  <c:v>26935</c:v>
                </c:pt>
              </c:numCache>
            </c:numRef>
          </c:val>
          <c:extLst>
            <c:ext xmlns:c16="http://schemas.microsoft.com/office/drawing/2014/chart" uri="{C3380CC4-5D6E-409C-BE32-E72D297353CC}">
              <c16:uniqueId val="{0000000A-C689-4A98-9093-840CEFBB742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13155</c:v>
                </c:pt>
                <c:pt idx="2">
                  <c:v>#N/A</c:v>
                </c:pt>
                <c:pt idx="3">
                  <c:v>#N/A</c:v>
                </c:pt>
                <c:pt idx="4">
                  <c:v>11903</c:v>
                </c:pt>
                <c:pt idx="5">
                  <c:v>#N/A</c:v>
                </c:pt>
                <c:pt idx="6">
                  <c:v>#N/A</c:v>
                </c:pt>
                <c:pt idx="7">
                  <c:v>10564</c:v>
                </c:pt>
                <c:pt idx="8">
                  <c:v>#N/A</c:v>
                </c:pt>
                <c:pt idx="9">
                  <c:v>#N/A</c:v>
                </c:pt>
                <c:pt idx="10">
                  <c:v>8866</c:v>
                </c:pt>
                <c:pt idx="11">
                  <c:v>#N/A</c:v>
                </c:pt>
                <c:pt idx="12">
                  <c:v>#N/A</c:v>
                </c:pt>
                <c:pt idx="13">
                  <c:v>6689</c:v>
                </c:pt>
                <c:pt idx="14">
                  <c:v>#N/A</c:v>
                </c:pt>
              </c:numCache>
            </c:numRef>
          </c:val>
          <c:smooth val="0"/>
          <c:extLst>
            <c:ext xmlns:c16="http://schemas.microsoft.com/office/drawing/2014/chart" uri="{C3380CC4-5D6E-409C-BE32-E72D297353CC}">
              <c16:uniqueId val="{0000000B-C689-4A98-9093-840CEFBB742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1947</c:v>
                </c:pt>
                <c:pt idx="1">
                  <c:v>2664</c:v>
                </c:pt>
                <c:pt idx="2">
                  <c:v>3159</c:v>
                </c:pt>
              </c:numCache>
            </c:numRef>
          </c:val>
          <c:extLst>
            <c:ext xmlns:c16="http://schemas.microsoft.com/office/drawing/2014/chart" uri="{C3380CC4-5D6E-409C-BE32-E72D297353CC}">
              <c16:uniqueId val="{00000000-1B3A-4230-82D5-F88AC7B78D7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352</c:v>
                </c:pt>
                <c:pt idx="1">
                  <c:v>0</c:v>
                </c:pt>
                <c:pt idx="2">
                  <c:v>0</c:v>
                </c:pt>
              </c:numCache>
            </c:numRef>
          </c:val>
          <c:extLst>
            <c:ext xmlns:c16="http://schemas.microsoft.com/office/drawing/2014/chart" uri="{C3380CC4-5D6E-409C-BE32-E72D297353CC}">
              <c16:uniqueId val="{00000001-1B3A-4230-82D5-F88AC7B78D7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2122</c:v>
                </c:pt>
                <c:pt idx="1">
                  <c:v>2226</c:v>
                </c:pt>
                <c:pt idx="2">
                  <c:v>2393</c:v>
                </c:pt>
              </c:numCache>
            </c:numRef>
          </c:val>
          <c:extLst>
            <c:ext xmlns:c16="http://schemas.microsoft.com/office/drawing/2014/chart" uri="{C3380CC4-5D6E-409C-BE32-E72D297353CC}">
              <c16:uniqueId val="{00000002-1B3A-4230-82D5-F88AC7B78D7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兵庫県赤穂市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ja-JP" sz="1100">
              <a:solidFill>
                <a:schemeClr val="dk1"/>
              </a:solidFill>
              <a:effectLst/>
              <a:latin typeface="+mn-lt"/>
              <a:ea typeface="+mn-ea"/>
              <a:cs typeface="+mn-cs"/>
            </a:rPr>
            <a:t>「元利償還金」と「公営企業債の元利償還金に対する繰入金」が大きな割合を占めている。元利償還金については、過去に実施した、起債を活用した投資的経費の増嵩により、今後も高水準で推移すると見込まれる。</a:t>
          </a:r>
          <a:endParaRPr lang="ja-JP" altLang="ja-JP" sz="1400">
            <a:effectLst/>
          </a:endParaRPr>
        </a:p>
        <a:p>
          <a:r>
            <a:rPr kumimoji="1" lang="ja-JP" altLang="ja-JP" sz="1100">
              <a:solidFill>
                <a:schemeClr val="dk1"/>
              </a:solidFill>
              <a:effectLst/>
              <a:latin typeface="+mn-lt"/>
              <a:ea typeface="+mn-ea"/>
              <a:cs typeface="+mn-cs"/>
            </a:rPr>
            <a:t>　一方、公営企業債の元利償還金に対する繰入金については、</a:t>
          </a:r>
          <a:r>
            <a:rPr kumimoji="1" lang="ja-JP" altLang="en-US" sz="1100">
              <a:solidFill>
                <a:schemeClr val="dk1"/>
              </a:solidFill>
              <a:effectLst/>
              <a:latin typeface="+mn-lt"/>
              <a:ea typeface="+mn-ea"/>
              <a:cs typeface="+mn-cs"/>
            </a:rPr>
            <a:t>下水道事業会計への繰出金の見直し</a:t>
          </a:r>
          <a:r>
            <a:rPr kumimoji="1" lang="ja-JP" altLang="ja-JP" sz="1100">
              <a:solidFill>
                <a:schemeClr val="dk1"/>
              </a:solidFill>
              <a:effectLst/>
              <a:latin typeface="+mn-lt"/>
              <a:ea typeface="+mn-ea"/>
              <a:cs typeface="+mn-cs"/>
            </a:rPr>
            <a:t>などにより</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endParaRPr kumimoji="1" lang="en-US" altLang="ja-JP" sz="1000">
            <a:latin typeface="ＭＳ ゴシック" pitchFamily="49" charset="-128"/>
            <a:ea typeface="ＭＳ ゴシック" pitchFamily="49"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兵庫県赤穂市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年度においては、財政調整基金や</a:t>
          </a:r>
          <a:r>
            <a:rPr kumimoji="1" lang="ja-JP" altLang="en-US" sz="1100">
              <a:solidFill>
                <a:schemeClr val="dk1"/>
              </a:solidFill>
              <a:effectLst/>
              <a:latin typeface="+mn-lt"/>
              <a:ea typeface="+mn-ea"/>
              <a:cs typeface="+mn-cs"/>
            </a:rPr>
            <a:t>職員退職手当</a:t>
          </a:r>
          <a:r>
            <a:rPr kumimoji="1" lang="ja-JP" altLang="ja-JP" sz="1100">
              <a:solidFill>
                <a:schemeClr val="dk1"/>
              </a:solidFill>
              <a:effectLst/>
              <a:latin typeface="+mn-lt"/>
              <a:ea typeface="+mn-ea"/>
              <a:cs typeface="+mn-cs"/>
            </a:rPr>
            <a:t>基金などへの積立てによる充当可能基金が増加したものの、地方債残高の減等による基準財政需要額算入見込額が減少したことにより、充当可能財源等が減少した。</a:t>
          </a:r>
          <a:endParaRPr lang="ja-JP" altLang="ja-JP" sz="1400">
            <a:effectLst/>
          </a:endParaRPr>
        </a:p>
        <a:p>
          <a:r>
            <a:rPr kumimoji="1" lang="ja-JP" altLang="ja-JP" sz="1100">
              <a:solidFill>
                <a:schemeClr val="dk1"/>
              </a:solidFill>
              <a:effectLst/>
              <a:latin typeface="+mn-lt"/>
              <a:ea typeface="+mn-ea"/>
              <a:cs typeface="+mn-cs"/>
            </a:rPr>
            <a:t>　一方で、地方債現在高や公営企業債等繰入見込額が減少したことなどにより、将来負担額も減少した。</a:t>
          </a:r>
          <a:endParaRPr lang="ja-JP" altLang="ja-JP" sz="1400">
            <a:effectLst/>
          </a:endParaRPr>
        </a:p>
        <a:p>
          <a:r>
            <a:rPr kumimoji="1" lang="ja-JP" altLang="ja-JP" sz="1100">
              <a:solidFill>
                <a:schemeClr val="dk1"/>
              </a:solidFill>
              <a:effectLst/>
              <a:latin typeface="+mn-lt"/>
              <a:ea typeface="+mn-ea"/>
              <a:cs typeface="+mn-cs"/>
            </a:rPr>
            <a:t>　結果として、将来負担比率の分子は減少しており、今後も投資的事業の必要性・効果等を考慮した実施等により、債務の圧縮に努める。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兵庫県赤穂市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職員退職手当基金が増加したことや、前年度決算剰余金を財政調整基金に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9,700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万円積み立てたことなどにより、基金全体</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6200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万円の増加となった。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公共施設の老朽化に伴う投資的経費の増嵩や、赤穂市民病院の経営安定化などのため、今後も「財政調整基金」や「都市施設等整備事業基金」の取り崩しを予定しており、基金全体として減少傾向となる。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赤穂ふるさとづくり基金：個性あるふるさとづくり・まちづくりや、歴史遺産と自然環境の保全と活用に関する事業等、歴史ある赤穂市を</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次世代に引き継ぐための施策の推進</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健康管理施設整備基金：市民の健康の保持と増進及び疾病予防の促進等、健康づくりに資する施設の整備</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都市施設等整備事業基金：都市計画事業及び産業振興事業等の円滑かつ適正な執行</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赤穂ふるさとづくり基金：ふるさとづくり寄付金が減少したことにより、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3,234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万円減少した。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赤穂ふるさとづくり基金：ふるさとづくり基金の活用により、基金残高は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億円程度減少する見込みである。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令和４年度決算における繰越金は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9,329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482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円であったため、法定どおり繰越金の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分の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以上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9,700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万円と、決算剰余見込による積立</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万円、運用利子分</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2,170,471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円、普通交付税の再算定に伴う臨時財政対策債償還基金費相当額</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6,560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万円を積み立てたことや、当初予算で見込んでいた充当先事業の財政状況が変化し、結果的に基金の取り崩しが発生しなかったことなどにより増加した。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財政調整基金残高は、標準財政規模の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％以上となるように努めており、将来的に発生する公共施設の老朽化に伴う施設等の改修・修繕等にも機動的な対応ができるよう運用していく。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増減なし。</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市債を計画的に償還するために、必要があるときは積立てを行い、活用していく。</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兵庫県赤穂市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44,816
44,314
126.85
22,441,161
22,020,386
336,234
13,294,665
26,934,937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60.0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よりも高い数値となっているが、前年度から大きな変化がないため、今後も徴収体制の強化による市税等の確保、計画的な定員管理、事務事業の整理合理化、投資的事業の必要性・効果等を考慮した実施等により、財政体質の強化を図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159808</xdr:rowOff>
    </xdr:from>
    <xdr:to>
      <xdr:col>23</xdr:col>
      <xdr:colOff>133350</xdr:colOff>
      <xdr:row>44</xdr:row>
      <xdr:rowOff>44450</xdr:rowOff>
    </xdr:to>
    <xdr:cxnSp macro="">
      <xdr:nvCxnSpPr>
        <xdr:cNvPr id="64" name="直線コネクタ 63"/>
        <xdr:cNvCxnSpPr/>
      </xdr:nvCxnSpPr>
      <xdr:spPr>
        <a:xfrm flipV="1">
          <a:off x="4953000" y="6160558"/>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74735</xdr:rowOff>
    </xdr:from>
    <xdr:ext cx="762000" cy="259045"/>
    <xdr:sp macro="" textlink="">
      <xdr:nvSpPr>
        <xdr:cNvPr id="67" name="財政力最大値テキスト"/>
        <xdr:cNvSpPr txBox="1"/>
      </xdr:nvSpPr>
      <xdr:spPr>
        <a:xfrm>
          <a:off x="5041900" y="5904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159808</xdr:rowOff>
    </xdr:from>
    <xdr:to>
      <xdr:col>24</xdr:col>
      <xdr:colOff>12700</xdr:colOff>
      <xdr:row>35</xdr:row>
      <xdr:rowOff>159808</xdr:rowOff>
    </xdr:to>
    <xdr:cxnSp macro="">
      <xdr:nvCxnSpPr>
        <xdr:cNvPr id="68" name="直線コネクタ 67"/>
        <xdr:cNvCxnSpPr/>
      </xdr:nvCxnSpPr>
      <xdr:spPr>
        <a:xfrm>
          <a:off x="4864100" y="6160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6350</xdr:rowOff>
    </xdr:from>
    <xdr:to>
      <xdr:col>23</xdr:col>
      <xdr:colOff>133350</xdr:colOff>
      <xdr:row>40</xdr:row>
      <xdr:rowOff>46567</xdr:rowOff>
    </xdr:to>
    <xdr:cxnSp macro="">
      <xdr:nvCxnSpPr>
        <xdr:cNvPr id="69" name="直線コネクタ 68"/>
        <xdr:cNvCxnSpPr/>
      </xdr:nvCxnSpPr>
      <xdr:spPr>
        <a:xfrm>
          <a:off x="4114800" y="6864350"/>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168927</xdr:rowOff>
    </xdr:from>
    <xdr:ext cx="762000" cy="259045"/>
    <xdr:sp macro="" textlink="">
      <xdr:nvSpPr>
        <xdr:cNvPr id="70" name="財政力平均値テキスト"/>
        <xdr:cNvSpPr txBox="1"/>
      </xdr:nvSpPr>
      <xdr:spPr>
        <a:xfrm>
          <a:off x="5041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137583</xdr:rowOff>
    </xdr:from>
    <xdr:to>
      <xdr:col>19</xdr:col>
      <xdr:colOff>133350</xdr:colOff>
      <xdr:row>40</xdr:row>
      <xdr:rowOff>6350</xdr:rowOff>
    </xdr:to>
    <xdr:cxnSp macro="">
      <xdr:nvCxnSpPr>
        <xdr:cNvPr id="72" name="直線コネクタ 71"/>
        <xdr:cNvCxnSpPr/>
      </xdr:nvCxnSpPr>
      <xdr:spPr>
        <a:xfrm>
          <a:off x="3225800" y="68241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5292</xdr:rowOff>
    </xdr:from>
    <xdr:to>
      <xdr:col>19</xdr:col>
      <xdr:colOff>184150</xdr:colOff>
      <xdr:row>41</xdr:row>
      <xdr:rowOff>106892</xdr:rowOff>
    </xdr:to>
    <xdr:sp macro="" textlink="">
      <xdr:nvSpPr>
        <xdr:cNvPr id="73" name="フローチャート: 判断 72"/>
        <xdr:cNvSpPr/>
      </xdr:nvSpPr>
      <xdr:spPr>
        <a:xfrm>
          <a:off x="4064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91669</xdr:rowOff>
    </xdr:from>
    <xdr:ext cx="736600" cy="259045"/>
    <xdr:sp macro="" textlink="">
      <xdr:nvSpPr>
        <xdr:cNvPr id="74" name="テキスト ボックス 73"/>
        <xdr:cNvSpPr txBox="1"/>
      </xdr:nvSpPr>
      <xdr:spPr>
        <a:xfrm>
          <a:off x="3733800" y="7121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77258</xdr:rowOff>
    </xdr:from>
    <xdr:to>
      <xdr:col>15</xdr:col>
      <xdr:colOff>82550</xdr:colOff>
      <xdr:row>39</xdr:row>
      <xdr:rowOff>137583</xdr:rowOff>
    </xdr:to>
    <xdr:cxnSp macro="">
      <xdr:nvCxnSpPr>
        <xdr:cNvPr id="75" name="直線コネクタ 74"/>
        <xdr:cNvCxnSpPr/>
      </xdr:nvCxnSpPr>
      <xdr:spPr>
        <a:xfrm>
          <a:off x="2336800" y="6763808"/>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156633</xdr:rowOff>
    </xdr:from>
    <xdr:to>
      <xdr:col>15</xdr:col>
      <xdr:colOff>133350</xdr:colOff>
      <xdr:row>41</xdr:row>
      <xdr:rowOff>86783</xdr:rowOff>
    </xdr:to>
    <xdr:sp macro="" textlink="">
      <xdr:nvSpPr>
        <xdr:cNvPr id="76" name="フローチャート: 判断 75"/>
        <xdr:cNvSpPr/>
      </xdr:nvSpPr>
      <xdr:spPr>
        <a:xfrm>
          <a:off x="3175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71560</xdr:rowOff>
    </xdr:from>
    <xdr:ext cx="762000" cy="259045"/>
    <xdr:sp macro="" textlink="">
      <xdr:nvSpPr>
        <xdr:cNvPr id="77" name="テキスト ボックス 76"/>
        <xdr:cNvSpPr txBox="1"/>
      </xdr:nvSpPr>
      <xdr:spPr>
        <a:xfrm>
          <a:off x="2844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57150</xdr:rowOff>
    </xdr:from>
    <xdr:to>
      <xdr:col>11</xdr:col>
      <xdr:colOff>31750</xdr:colOff>
      <xdr:row>39</xdr:row>
      <xdr:rowOff>77258</xdr:rowOff>
    </xdr:to>
    <xdr:cxnSp macro="">
      <xdr:nvCxnSpPr>
        <xdr:cNvPr id="78" name="直線コネクタ 77"/>
        <xdr:cNvCxnSpPr/>
      </xdr:nvCxnSpPr>
      <xdr:spPr>
        <a:xfrm>
          <a:off x="1447800" y="67437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136525</xdr:rowOff>
    </xdr:from>
    <xdr:to>
      <xdr:col>11</xdr:col>
      <xdr:colOff>82550</xdr:colOff>
      <xdr:row>41</xdr:row>
      <xdr:rowOff>66675</xdr:rowOff>
    </xdr:to>
    <xdr:sp macro="" textlink="">
      <xdr:nvSpPr>
        <xdr:cNvPr id="79" name="フローチャート: 判断 78"/>
        <xdr:cNvSpPr/>
      </xdr:nvSpPr>
      <xdr:spPr>
        <a:xfrm>
          <a:off x="2286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51452</xdr:rowOff>
    </xdr:from>
    <xdr:ext cx="762000" cy="259045"/>
    <xdr:sp macro="" textlink="">
      <xdr:nvSpPr>
        <xdr:cNvPr id="80" name="テキスト ボックス 79"/>
        <xdr:cNvSpPr txBox="1"/>
      </xdr:nvSpPr>
      <xdr:spPr>
        <a:xfrm>
          <a:off x="1955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51452</xdr:rowOff>
    </xdr:from>
    <xdr:ext cx="762000" cy="259045"/>
    <xdr:sp macro="" textlink="">
      <xdr:nvSpPr>
        <xdr:cNvPr id="82" name="テキスト ボックス 81"/>
        <xdr:cNvSpPr txBox="1"/>
      </xdr:nvSpPr>
      <xdr:spPr>
        <a:xfrm>
          <a:off x="1066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167217</xdr:rowOff>
    </xdr:from>
    <xdr:to>
      <xdr:col>23</xdr:col>
      <xdr:colOff>184150</xdr:colOff>
      <xdr:row>40</xdr:row>
      <xdr:rowOff>97367</xdr:rowOff>
    </xdr:to>
    <xdr:sp macro="" textlink="">
      <xdr:nvSpPr>
        <xdr:cNvPr id="88" name="楕円 87"/>
        <xdr:cNvSpPr/>
      </xdr:nvSpPr>
      <xdr:spPr>
        <a:xfrm>
          <a:off x="49022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12294</xdr:rowOff>
    </xdr:from>
    <xdr:ext cx="762000" cy="259045"/>
    <xdr:sp macro="" textlink="">
      <xdr:nvSpPr>
        <xdr:cNvPr id="89" name="財政力該当値テキスト"/>
        <xdr:cNvSpPr txBox="1"/>
      </xdr:nvSpPr>
      <xdr:spPr>
        <a:xfrm>
          <a:off x="5041900" y="669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127000</xdr:rowOff>
    </xdr:from>
    <xdr:to>
      <xdr:col>19</xdr:col>
      <xdr:colOff>184150</xdr:colOff>
      <xdr:row>40</xdr:row>
      <xdr:rowOff>57150</xdr:rowOff>
    </xdr:to>
    <xdr:sp macro="" textlink="">
      <xdr:nvSpPr>
        <xdr:cNvPr id="90" name="楕円 89"/>
        <xdr:cNvSpPr/>
      </xdr:nvSpPr>
      <xdr:spPr>
        <a:xfrm>
          <a:off x="4064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67327</xdr:rowOff>
    </xdr:from>
    <xdr:ext cx="736600" cy="259045"/>
    <xdr:sp macro="" textlink="">
      <xdr:nvSpPr>
        <xdr:cNvPr id="91" name="テキスト ボックス 90"/>
        <xdr:cNvSpPr txBox="1"/>
      </xdr:nvSpPr>
      <xdr:spPr>
        <a:xfrm>
          <a:off x="3733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86783</xdr:rowOff>
    </xdr:from>
    <xdr:to>
      <xdr:col>15</xdr:col>
      <xdr:colOff>133350</xdr:colOff>
      <xdr:row>40</xdr:row>
      <xdr:rowOff>16933</xdr:rowOff>
    </xdr:to>
    <xdr:sp macro="" textlink="">
      <xdr:nvSpPr>
        <xdr:cNvPr id="92" name="楕円 91"/>
        <xdr:cNvSpPr/>
      </xdr:nvSpPr>
      <xdr:spPr>
        <a:xfrm>
          <a:off x="3175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27110</xdr:rowOff>
    </xdr:from>
    <xdr:ext cx="762000" cy="259045"/>
    <xdr:sp macro="" textlink="">
      <xdr:nvSpPr>
        <xdr:cNvPr id="93" name="テキスト ボックス 92"/>
        <xdr:cNvSpPr txBox="1"/>
      </xdr:nvSpPr>
      <xdr:spPr>
        <a:xfrm>
          <a:off x="2844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26458</xdr:rowOff>
    </xdr:from>
    <xdr:to>
      <xdr:col>11</xdr:col>
      <xdr:colOff>82550</xdr:colOff>
      <xdr:row>39</xdr:row>
      <xdr:rowOff>128058</xdr:rowOff>
    </xdr:to>
    <xdr:sp macro="" textlink="">
      <xdr:nvSpPr>
        <xdr:cNvPr id="94" name="楕円 93"/>
        <xdr:cNvSpPr/>
      </xdr:nvSpPr>
      <xdr:spPr>
        <a:xfrm>
          <a:off x="2286000" y="671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138235</xdr:rowOff>
    </xdr:from>
    <xdr:ext cx="762000" cy="259045"/>
    <xdr:sp macro="" textlink="">
      <xdr:nvSpPr>
        <xdr:cNvPr id="95" name="テキスト ボックス 94"/>
        <xdr:cNvSpPr txBox="1"/>
      </xdr:nvSpPr>
      <xdr:spPr>
        <a:xfrm>
          <a:off x="1955800" y="6481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6350</xdr:rowOff>
    </xdr:from>
    <xdr:to>
      <xdr:col>7</xdr:col>
      <xdr:colOff>31750</xdr:colOff>
      <xdr:row>39</xdr:row>
      <xdr:rowOff>107950</xdr:rowOff>
    </xdr:to>
    <xdr:sp macro="" textlink="">
      <xdr:nvSpPr>
        <xdr:cNvPr id="96" name="楕円 95"/>
        <xdr:cNvSpPr/>
      </xdr:nvSpPr>
      <xdr:spPr>
        <a:xfrm>
          <a:off x="1397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118127</xdr:rowOff>
    </xdr:from>
    <xdr:ext cx="762000" cy="259045"/>
    <xdr:sp macro="" textlink="">
      <xdr:nvSpPr>
        <xdr:cNvPr id="97" name="テキスト ボックス 96"/>
        <xdr:cNvSpPr txBox="1"/>
      </xdr:nvSpPr>
      <xdr:spPr>
        <a:xfrm>
          <a:off x="1066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歳入において、普通交付税など地方交付税の増などにより経常一般財源が増加した一方、歳出において、扶助費</a:t>
          </a:r>
          <a:r>
            <a:rPr kumimoji="1" lang="ja-JP" altLang="en-US" sz="1100">
              <a:solidFill>
                <a:schemeClr val="dk1"/>
              </a:solidFill>
              <a:effectLst/>
              <a:latin typeface="+mn-lt"/>
              <a:ea typeface="+mn-ea"/>
              <a:cs typeface="+mn-cs"/>
            </a:rPr>
            <a:t>や補助費等</a:t>
          </a:r>
          <a:r>
            <a:rPr kumimoji="1" lang="ja-JP" altLang="ja-JP" sz="1100">
              <a:solidFill>
                <a:schemeClr val="dk1"/>
              </a:solidFill>
              <a:effectLst/>
              <a:latin typeface="+mn-lt"/>
              <a:ea typeface="+mn-ea"/>
              <a:cs typeface="+mn-cs"/>
            </a:rPr>
            <a:t>などが増加したことに伴い増となった。</a:t>
          </a:r>
          <a:endParaRPr lang="ja-JP" altLang="ja-JP" sz="1400">
            <a:effectLst/>
          </a:endParaRPr>
        </a:p>
        <a:p>
          <a:r>
            <a:rPr kumimoji="1" lang="ja-JP" altLang="ja-JP" sz="1100">
              <a:solidFill>
                <a:schemeClr val="dk1"/>
              </a:solidFill>
              <a:effectLst/>
              <a:latin typeface="+mn-lt"/>
              <a:ea typeface="+mn-ea"/>
              <a:cs typeface="+mn-cs"/>
            </a:rPr>
            <a:t>　今後も人件費の抑制に努めるとともに、全ての事務事業について、費用対効果を検証しながら整理・合理化を図る行財政改革の取組を通じて、義務的経費の削減に努める。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67</xdr:row>
      <xdr:rowOff>71967</xdr:rowOff>
    </xdr:to>
    <xdr:cxnSp macro="">
      <xdr:nvCxnSpPr>
        <xdr:cNvPr id="127" name="直線コネクタ 126"/>
        <xdr:cNvCxnSpPr/>
      </xdr:nvCxnSpPr>
      <xdr:spPr>
        <a:xfrm flipV="1">
          <a:off x="4953000" y="10248054"/>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44044</xdr:rowOff>
    </xdr:from>
    <xdr:ext cx="762000" cy="259045"/>
    <xdr:sp macro="" textlink="">
      <xdr:nvSpPr>
        <xdr:cNvPr id="128" name="財政構造の弾力性最小値テキスト"/>
        <xdr:cNvSpPr txBox="1"/>
      </xdr:nvSpPr>
      <xdr:spPr>
        <a:xfrm>
          <a:off x="5041900" y="1153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71967</xdr:rowOff>
    </xdr:from>
    <xdr:to>
      <xdr:col>24</xdr:col>
      <xdr:colOff>12700</xdr:colOff>
      <xdr:row>67</xdr:row>
      <xdr:rowOff>71967</xdr:rowOff>
    </xdr:to>
    <xdr:cxnSp macro="">
      <xdr:nvCxnSpPr>
        <xdr:cNvPr id="129" name="直線コネクタ 128"/>
        <xdr:cNvCxnSpPr/>
      </xdr:nvCxnSpPr>
      <xdr:spPr>
        <a:xfrm>
          <a:off x="4864100" y="1155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30" name="財政構造の弾力性最大値テキスト"/>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31" name="直線コネクタ 130"/>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106256</xdr:rowOff>
    </xdr:from>
    <xdr:to>
      <xdr:col>23</xdr:col>
      <xdr:colOff>133350</xdr:colOff>
      <xdr:row>64</xdr:row>
      <xdr:rowOff>23283</xdr:rowOff>
    </xdr:to>
    <xdr:cxnSp macro="">
      <xdr:nvCxnSpPr>
        <xdr:cNvPr id="132" name="直線コネクタ 131"/>
        <xdr:cNvCxnSpPr/>
      </xdr:nvCxnSpPr>
      <xdr:spPr>
        <a:xfrm>
          <a:off x="4114800" y="10907606"/>
          <a:ext cx="8382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120244</xdr:rowOff>
    </xdr:from>
    <xdr:ext cx="762000" cy="259045"/>
    <xdr:sp macro="" textlink="">
      <xdr:nvSpPr>
        <xdr:cNvPr id="133" name="財政構造の弾力性平均値テキスト"/>
        <xdr:cNvSpPr txBox="1"/>
      </xdr:nvSpPr>
      <xdr:spPr>
        <a:xfrm>
          <a:off x="5041900" y="1075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103717</xdr:rowOff>
    </xdr:from>
    <xdr:to>
      <xdr:col>23</xdr:col>
      <xdr:colOff>184150</xdr:colOff>
      <xdr:row>64</xdr:row>
      <xdr:rowOff>33867</xdr:rowOff>
    </xdr:to>
    <xdr:sp macro="" textlink="">
      <xdr:nvSpPr>
        <xdr:cNvPr id="134" name="フローチャート: 判断 133"/>
        <xdr:cNvSpPr/>
      </xdr:nvSpPr>
      <xdr:spPr>
        <a:xfrm>
          <a:off x="49022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74083</xdr:rowOff>
    </xdr:from>
    <xdr:to>
      <xdr:col>19</xdr:col>
      <xdr:colOff>133350</xdr:colOff>
      <xdr:row>63</xdr:row>
      <xdr:rowOff>106256</xdr:rowOff>
    </xdr:to>
    <xdr:cxnSp macro="">
      <xdr:nvCxnSpPr>
        <xdr:cNvPr id="135" name="直線コネクタ 134"/>
        <xdr:cNvCxnSpPr/>
      </xdr:nvCxnSpPr>
      <xdr:spPr>
        <a:xfrm>
          <a:off x="3225800" y="1087543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162560</xdr:rowOff>
    </xdr:from>
    <xdr:to>
      <xdr:col>19</xdr:col>
      <xdr:colOff>184150</xdr:colOff>
      <xdr:row>63</xdr:row>
      <xdr:rowOff>92710</xdr:rowOff>
    </xdr:to>
    <xdr:sp macro="" textlink="">
      <xdr:nvSpPr>
        <xdr:cNvPr id="136" name="フローチャート: 判断 135"/>
        <xdr:cNvSpPr/>
      </xdr:nvSpPr>
      <xdr:spPr>
        <a:xfrm>
          <a:off x="4064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102887</xdr:rowOff>
    </xdr:from>
    <xdr:ext cx="736600" cy="259045"/>
    <xdr:sp macro="" textlink="">
      <xdr:nvSpPr>
        <xdr:cNvPr id="137" name="テキスト ボックス 136"/>
        <xdr:cNvSpPr txBox="1"/>
      </xdr:nvSpPr>
      <xdr:spPr>
        <a:xfrm>
          <a:off x="3733800" y="1056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151130</xdr:rowOff>
    </xdr:from>
    <xdr:to>
      <xdr:col>15</xdr:col>
      <xdr:colOff>82550</xdr:colOff>
      <xdr:row>63</xdr:row>
      <xdr:rowOff>74083</xdr:rowOff>
    </xdr:to>
    <xdr:cxnSp macro="">
      <xdr:nvCxnSpPr>
        <xdr:cNvPr id="138" name="直線コネクタ 137"/>
        <xdr:cNvCxnSpPr/>
      </xdr:nvCxnSpPr>
      <xdr:spPr>
        <a:xfrm>
          <a:off x="2336800" y="10095230"/>
          <a:ext cx="889000" cy="780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44450</xdr:rowOff>
    </xdr:from>
    <xdr:to>
      <xdr:col>15</xdr:col>
      <xdr:colOff>133350</xdr:colOff>
      <xdr:row>61</xdr:row>
      <xdr:rowOff>146050</xdr:rowOff>
    </xdr:to>
    <xdr:sp macro="" textlink="">
      <xdr:nvSpPr>
        <xdr:cNvPr id="139" name="フローチャート: 判断 138"/>
        <xdr:cNvSpPr/>
      </xdr:nvSpPr>
      <xdr:spPr>
        <a:xfrm>
          <a:off x="3175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156227</xdr:rowOff>
    </xdr:from>
    <xdr:ext cx="762000" cy="259045"/>
    <xdr:sp macro="" textlink="">
      <xdr:nvSpPr>
        <xdr:cNvPr id="140" name="テキスト ボックス 139"/>
        <xdr:cNvSpPr txBox="1"/>
      </xdr:nvSpPr>
      <xdr:spPr>
        <a:xfrm>
          <a:off x="2844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151130</xdr:rowOff>
    </xdr:from>
    <xdr:to>
      <xdr:col>11</xdr:col>
      <xdr:colOff>31750</xdr:colOff>
      <xdr:row>60</xdr:row>
      <xdr:rowOff>89746</xdr:rowOff>
    </xdr:to>
    <xdr:cxnSp macro="">
      <xdr:nvCxnSpPr>
        <xdr:cNvPr id="141" name="直線コネクタ 140"/>
        <xdr:cNvCxnSpPr/>
      </xdr:nvCxnSpPr>
      <xdr:spPr>
        <a:xfrm flipV="1">
          <a:off x="1447800" y="10095230"/>
          <a:ext cx="889000" cy="281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47413</xdr:rowOff>
    </xdr:from>
    <xdr:to>
      <xdr:col>11</xdr:col>
      <xdr:colOff>82550</xdr:colOff>
      <xdr:row>63</xdr:row>
      <xdr:rowOff>149013</xdr:rowOff>
    </xdr:to>
    <xdr:sp macro="" textlink="">
      <xdr:nvSpPr>
        <xdr:cNvPr id="142" name="フローチャート: 判断 141"/>
        <xdr:cNvSpPr/>
      </xdr:nvSpPr>
      <xdr:spPr>
        <a:xfrm>
          <a:off x="2286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133790</xdr:rowOff>
    </xdr:from>
    <xdr:ext cx="762000" cy="259045"/>
    <xdr:sp macro="" textlink="">
      <xdr:nvSpPr>
        <xdr:cNvPr id="143" name="テキスト ボックス 142"/>
        <xdr:cNvSpPr txBox="1"/>
      </xdr:nvSpPr>
      <xdr:spPr>
        <a:xfrm>
          <a:off x="1955800" y="1093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135890</xdr:rowOff>
    </xdr:from>
    <xdr:to>
      <xdr:col>7</xdr:col>
      <xdr:colOff>31750</xdr:colOff>
      <xdr:row>64</xdr:row>
      <xdr:rowOff>66040</xdr:rowOff>
    </xdr:to>
    <xdr:sp macro="" textlink="">
      <xdr:nvSpPr>
        <xdr:cNvPr id="144" name="フローチャート: 判断 143"/>
        <xdr:cNvSpPr/>
      </xdr:nvSpPr>
      <xdr:spPr>
        <a:xfrm>
          <a:off x="1397000" y="1093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50817</xdr:rowOff>
    </xdr:from>
    <xdr:ext cx="762000" cy="259045"/>
    <xdr:sp macro="" textlink="">
      <xdr:nvSpPr>
        <xdr:cNvPr id="145" name="テキスト ボックス 144"/>
        <xdr:cNvSpPr txBox="1"/>
      </xdr:nvSpPr>
      <xdr:spPr>
        <a:xfrm>
          <a:off x="1066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143933</xdr:rowOff>
    </xdr:from>
    <xdr:to>
      <xdr:col>23</xdr:col>
      <xdr:colOff>184150</xdr:colOff>
      <xdr:row>64</xdr:row>
      <xdr:rowOff>74083</xdr:rowOff>
    </xdr:to>
    <xdr:sp macro="" textlink="">
      <xdr:nvSpPr>
        <xdr:cNvPr id="151" name="楕円 150"/>
        <xdr:cNvSpPr/>
      </xdr:nvSpPr>
      <xdr:spPr>
        <a:xfrm>
          <a:off x="4902200" y="1094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116010</xdr:rowOff>
    </xdr:from>
    <xdr:ext cx="762000" cy="259045"/>
    <xdr:sp macro="" textlink="">
      <xdr:nvSpPr>
        <xdr:cNvPr id="152" name="財政構造の弾力性該当値テキスト"/>
        <xdr:cNvSpPr txBox="1"/>
      </xdr:nvSpPr>
      <xdr:spPr>
        <a:xfrm>
          <a:off x="5041900" y="10917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55456</xdr:rowOff>
    </xdr:from>
    <xdr:to>
      <xdr:col>19</xdr:col>
      <xdr:colOff>184150</xdr:colOff>
      <xdr:row>63</xdr:row>
      <xdr:rowOff>157056</xdr:rowOff>
    </xdr:to>
    <xdr:sp macro="" textlink="">
      <xdr:nvSpPr>
        <xdr:cNvPr id="153" name="楕円 152"/>
        <xdr:cNvSpPr/>
      </xdr:nvSpPr>
      <xdr:spPr>
        <a:xfrm>
          <a:off x="4064000" y="1085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141833</xdr:rowOff>
    </xdr:from>
    <xdr:ext cx="736600" cy="259045"/>
    <xdr:sp macro="" textlink="">
      <xdr:nvSpPr>
        <xdr:cNvPr id="154" name="テキスト ボックス 153"/>
        <xdr:cNvSpPr txBox="1"/>
      </xdr:nvSpPr>
      <xdr:spPr>
        <a:xfrm>
          <a:off x="3733800" y="10943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23283</xdr:rowOff>
    </xdr:from>
    <xdr:to>
      <xdr:col>15</xdr:col>
      <xdr:colOff>133350</xdr:colOff>
      <xdr:row>63</xdr:row>
      <xdr:rowOff>124883</xdr:rowOff>
    </xdr:to>
    <xdr:sp macro="" textlink="">
      <xdr:nvSpPr>
        <xdr:cNvPr id="155" name="楕円 154"/>
        <xdr:cNvSpPr/>
      </xdr:nvSpPr>
      <xdr:spPr>
        <a:xfrm>
          <a:off x="3175000" y="1082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109660</xdr:rowOff>
    </xdr:from>
    <xdr:ext cx="762000" cy="259045"/>
    <xdr:sp macro="" textlink="">
      <xdr:nvSpPr>
        <xdr:cNvPr id="156" name="テキスト ボックス 155"/>
        <xdr:cNvSpPr txBox="1"/>
      </xdr:nvSpPr>
      <xdr:spPr>
        <a:xfrm>
          <a:off x="2844800" y="1091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100330</xdr:rowOff>
    </xdr:from>
    <xdr:to>
      <xdr:col>11</xdr:col>
      <xdr:colOff>82550</xdr:colOff>
      <xdr:row>59</xdr:row>
      <xdr:rowOff>30480</xdr:rowOff>
    </xdr:to>
    <xdr:sp macro="" textlink="">
      <xdr:nvSpPr>
        <xdr:cNvPr id="157" name="楕円 156"/>
        <xdr:cNvSpPr/>
      </xdr:nvSpPr>
      <xdr:spPr>
        <a:xfrm>
          <a:off x="2286000" y="1004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40657</xdr:rowOff>
    </xdr:from>
    <xdr:ext cx="762000" cy="259045"/>
    <xdr:sp macro="" textlink="">
      <xdr:nvSpPr>
        <xdr:cNvPr id="158" name="テキスト ボックス 157"/>
        <xdr:cNvSpPr txBox="1"/>
      </xdr:nvSpPr>
      <xdr:spPr>
        <a:xfrm>
          <a:off x="1955800" y="9813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38946</xdr:rowOff>
    </xdr:from>
    <xdr:to>
      <xdr:col>7</xdr:col>
      <xdr:colOff>31750</xdr:colOff>
      <xdr:row>60</xdr:row>
      <xdr:rowOff>140546</xdr:rowOff>
    </xdr:to>
    <xdr:sp macro="" textlink="">
      <xdr:nvSpPr>
        <xdr:cNvPr id="159" name="楕円 158"/>
        <xdr:cNvSpPr/>
      </xdr:nvSpPr>
      <xdr:spPr>
        <a:xfrm>
          <a:off x="1397000" y="1032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150723</xdr:rowOff>
    </xdr:from>
    <xdr:ext cx="762000" cy="259045"/>
    <xdr:sp macro="" textlink="">
      <xdr:nvSpPr>
        <xdr:cNvPr id="160" name="テキスト ボックス 159"/>
        <xdr:cNvSpPr txBox="1"/>
      </xdr:nvSpPr>
      <xdr:spPr>
        <a:xfrm>
          <a:off x="1066800" y="10094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[158,958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類似団体平均よりも低い水準となって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、前年度と比較すると</a:t>
          </a:r>
          <a:r>
            <a:rPr kumimoji="1" lang="ja-JP" altLang="en-US" sz="1100">
              <a:solidFill>
                <a:schemeClr val="dk1"/>
              </a:solidFill>
              <a:effectLst/>
              <a:latin typeface="+mn-lt"/>
              <a:ea typeface="+mn-ea"/>
              <a:cs typeface="+mn-cs"/>
            </a:rPr>
            <a:t>低</a:t>
          </a:r>
          <a:r>
            <a:rPr kumimoji="1" lang="ja-JP" altLang="ja-JP" sz="1100">
              <a:solidFill>
                <a:schemeClr val="dk1"/>
              </a:solidFill>
              <a:effectLst/>
              <a:latin typeface="+mn-lt"/>
              <a:ea typeface="+mn-ea"/>
              <a:cs typeface="+mn-cs"/>
            </a:rPr>
            <a:t>くなっている。その主な原因は</a:t>
          </a:r>
          <a:r>
            <a:rPr kumimoji="1" lang="ja-JP" altLang="en-US" sz="1100">
              <a:solidFill>
                <a:schemeClr val="dk1"/>
              </a:solidFill>
              <a:effectLst/>
              <a:latin typeface="+mn-lt"/>
              <a:ea typeface="+mn-ea"/>
              <a:cs typeface="+mn-cs"/>
            </a:rPr>
            <a:t>物件費</a:t>
          </a:r>
          <a:r>
            <a:rPr kumimoji="1" lang="ja-JP" altLang="ja-JP" sz="1100">
              <a:solidFill>
                <a:schemeClr val="dk1"/>
              </a:solidFill>
              <a:effectLst/>
              <a:latin typeface="+mn-lt"/>
              <a:ea typeface="+mn-ea"/>
              <a:cs typeface="+mn-cs"/>
            </a:rPr>
            <a:t>であり、</a:t>
          </a:r>
          <a:r>
            <a:rPr kumimoji="1" lang="ja-JP" altLang="en-US" sz="1100">
              <a:solidFill>
                <a:schemeClr val="dk1"/>
              </a:solidFill>
              <a:effectLst/>
              <a:latin typeface="+mn-lt"/>
              <a:ea typeface="+mn-ea"/>
              <a:cs typeface="+mn-cs"/>
            </a:rPr>
            <a:t>新型コロナウイルスワクチン接種体制確保費用の減少</a:t>
          </a:r>
          <a:r>
            <a:rPr kumimoji="1" lang="ja-JP" altLang="ja-JP" sz="1100">
              <a:solidFill>
                <a:schemeClr val="dk1"/>
              </a:solidFill>
              <a:effectLst/>
              <a:latin typeface="+mn-lt"/>
              <a:ea typeface="+mn-ea"/>
              <a:cs typeface="+mn-cs"/>
            </a:rPr>
            <a:t>による</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である。今後も引き続き、簡素で効率的な行財政運営に努める。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7" name="直線コネクタ 176"/>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8" name="テキスト ボックス 177"/>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1" name="直線コネクタ 180"/>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2" name="テキスト ボックス 181"/>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11512</xdr:rowOff>
    </xdr:from>
    <xdr:to>
      <xdr:col>23</xdr:col>
      <xdr:colOff>133350</xdr:colOff>
      <xdr:row>89</xdr:row>
      <xdr:rowOff>69645</xdr:rowOff>
    </xdr:to>
    <xdr:cxnSp macro="">
      <xdr:nvCxnSpPr>
        <xdr:cNvPr id="186" name="直線コネクタ 185"/>
        <xdr:cNvCxnSpPr/>
      </xdr:nvCxnSpPr>
      <xdr:spPr>
        <a:xfrm flipV="1">
          <a:off x="4953000" y="14070412"/>
          <a:ext cx="0" cy="12582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41722</xdr:rowOff>
    </xdr:from>
    <xdr:ext cx="762000" cy="259045"/>
    <xdr:sp macro="" textlink="">
      <xdr:nvSpPr>
        <xdr:cNvPr id="187" name="人件費・物件費等の状況最小値テキスト"/>
        <xdr:cNvSpPr txBox="1"/>
      </xdr:nvSpPr>
      <xdr:spPr>
        <a:xfrm>
          <a:off x="5041900" y="1530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69645</xdr:rowOff>
    </xdr:from>
    <xdr:to>
      <xdr:col>24</xdr:col>
      <xdr:colOff>12700</xdr:colOff>
      <xdr:row>89</xdr:row>
      <xdr:rowOff>69645</xdr:rowOff>
    </xdr:to>
    <xdr:cxnSp macro="">
      <xdr:nvCxnSpPr>
        <xdr:cNvPr id="188" name="直線コネクタ 187"/>
        <xdr:cNvCxnSpPr/>
      </xdr:nvCxnSpPr>
      <xdr:spPr>
        <a:xfrm>
          <a:off x="4864100" y="15328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97889</xdr:rowOff>
    </xdr:from>
    <xdr:ext cx="762000" cy="259045"/>
    <xdr:sp macro="" textlink="">
      <xdr:nvSpPr>
        <xdr:cNvPr id="189" name="人件費・物件費等の状況最大値テキスト"/>
        <xdr:cNvSpPr txBox="1"/>
      </xdr:nvSpPr>
      <xdr:spPr>
        <a:xfrm>
          <a:off x="5041900" y="13813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11512</xdr:rowOff>
    </xdr:from>
    <xdr:to>
      <xdr:col>24</xdr:col>
      <xdr:colOff>12700</xdr:colOff>
      <xdr:row>82</xdr:row>
      <xdr:rowOff>11512</xdr:rowOff>
    </xdr:to>
    <xdr:cxnSp macro="">
      <xdr:nvCxnSpPr>
        <xdr:cNvPr id="190" name="直線コネクタ 189"/>
        <xdr:cNvCxnSpPr/>
      </xdr:nvCxnSpPr>
      <xdr:spPr>
        <a:xfrm>
          <a:off x="4864100" y="1407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127064</xdr:rowOff>
    </xdr:from>
    <xdr:to>
      <xdr:col>23</xdr:col>
      <xdr:colOff>133350</xdr:colOff>
      <xdr:row>83</xdr:row>
      <xdr:rowOff>164900</xdr:rowOff>
    </xdr:to>
    <xdr:cxnSp macro="">
      <xdr:nvCxnSpPr>
        <xdr:cNvPr id="191" name="直線コネクタ 190"/>
        <xdr:cNvCxnSpPr/>
      </xdr:nvCxnSpPr>
      <xdr:spPr>
        <a:xfrm flipV="1">
          <a:off x="4114800" y="14357414"/>
          <a:ext cx="838200" cy="37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1801</xdr:rowOff>
    </xdr:from>
    <xdr:ext cx="762000" cy="259045"/>
    <xdr:sp macro="" textlink="">
      <xdr:nvSpPr>
        <xdr:cNvPr id="192" name="人件費・物件費等の状況平均値テキスト"/>
        <xdr:cNvSpPr txBox="1"/>
      </xdr:nvSpPr>
      <xdr:spPr>
        <a:xfrm>
          <a:off x="5041900" y="14403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29724</xdr:rowOff>
    </xdr:from>
    <xdr:to>
      <xdr:col>23</xdr:col>
      <xdr:colOff>184150</xdr:colOff>
      <xdr:row>84</xdr:row>
      <xdr:rowOff>131324</xdr:rowOff>
    </xdr:to>
    <xdr:sp macro="" textlink="">
      <xdr:nvSpPr>
        <xdr:cNvPr id="193" name="フローチャート: 判断 192"/>
        <xdr:cNvSpPr/>
      </xdr:nvSpPr>
      <xdr:spPr>
        <a:xfrm>
          <a:off x="4902200" y="1443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145512</xdr:rowOff>
    </xdr:from>
    <xdr:to>
      <xdr:col>19</xdr:col>
      <xdr:colOff>133350</xdr:colOff>
      <xdr:row>83</xdr:row>
      <xdr:rowOff>164900</xdr:rowOff>
    </xdr:to>
    <xdr:cxnSp macro="">
      <xdr:nvCxnSpPr>
        <xdr:cNvPr id="194" name="直線コネクタ 193"/>
        <xdr:cNvCxnSpPr/>
      </xdr:nvCxnSpPr>
      <xdr:spPr>
        <a:xfrm>
          <a:off x="3225800" y="14375862"/>
          <a:ext cx="889000" cy="19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29868</xdr:rowOff>
    </xdr:from>
    <xdr:to>
      <xdr:col>19</xdr:col>
      <xdr:colOff>184150</xdr:colOff>
      <xdr:row>84</xdr:row>
      <xdr:rowOff>131468</xdr:rowOff>
    </xdr:to>
    <xdr:sp macro="" textlink="">
      <xdr:nvSpPr>
        <xdr:cNvPr id="195" name="フローチャート: 判断 194"/>
        <xdr:cNvSpPr/>
      </xdr:nvSpPr>
      <xdr:spPr>
        <a:xfrm>
          <a:off x="4064000" y="1443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116245</xdr:rowOff>
    </xdr:from>
    <xdr:ext cx="736600" cy="259045"/>
    <xdr:sp macro="" textlink="">
      <xdr:nvSpPr>
        <xdr:cNvPr id="196" name="テキスト ボックス 195"/>
        <xdr:cNvSpPr txBox="1"/>
      </xdr:nvSpPr>
      <xdr:spPr>
        <a:xfrm>
          <a:off x="3733800" y="145180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68748</xdr:rowOff>
    </xdr:from>
    <xdr:to>
      <xdr:col>15</xdr:col>
      <xdr:colOff>82550</xdr:colOff>
      <xdr:row>83</xdr:row>
      <xdr:rowOff>145512</xdr:rowOff>
    </xdr:to>
    <xdr:cxnSp macro="">
      <xdr:nvCxnSpPr>
        <xdr:cNvPr id="197" name="直線コネクタ 196"/>
        <xdr:cNvCxnSpPr/>
      </xdr:nvCxnSpPr>
      <xdr:spPr>
        <a:xfrm>
          <a:off x="2336800" y="14299098"/>
          <a:ext cx="889000" cy="7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155453</xdr:rowOff>
    </xdr:from>
    <xdr:to>
      <xdr:col>15</xdr:col>
      <xdr:colOff>133350</xdr:colOff>
      <xdr:row>84</xdr:row>
      <xdr:rowOff>85603</xdr:rowOff>
    </xdr:to>
    <xdr:sp macro="" textlink="">
      <xdr:nvSpPr>
        <xdr:cNvPr id="198" name="フローチャート: 判断 197"/>
        <xdr:cNvSpPr/>
      </xdr:nvSpPr>
      <xdr:spPr>
        <a:xfrm>
          <a:off x="3175000" y="1438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70380</xdr:rowOff>
    </xdr:from>
    <xdr:ext cx="762000" cy="259045"/>
    <xdr:sp macro="" textlink="">
      <xdr:nvSpPr>
        <xdr:cNvPr id="199" name="テキスト ボックス 198"/>
        <xdr:cNvSpPr txBox="1"/>
      </xdr:nvSpPr>
      <xdr:spPr>
        <a:xfrm>
          <a:off x="2844800" y="14472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165274</xdr:rowOff>
    </xdr:from>
    <xdr:to>
      <xdr:col>11</xdr:col>
      <xdr:colOff>31750</xdr:colOff>
      <xdr:row>83</xdr:row>
      <xdr:rowOff>68748</xdr:rowOff>
    </xdr:to>
    <xdr:cxnSp macro="">
      <xdr:nvCxnSpPr>
        <xdr:cNvPr id="200" name="直線コネクタ 199"/>
        <xdr:cNvCxnSpPr/>
      </xdr:nvCxnSpPr>
      <xdr:spPr>
        <a:xfrm>
          <a:off x="1447800" y="14224174"/>
          <a:ext cx="889000" cy="74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89288</xdr:rowOff>
    </xdr:from>
    <xdr:to>
      <xdr:col>11</xdr:col>
      <xdr:colOff>82550</xdr:colOff>
      <xdr:row>84</xdr:row>
      <xdr:rowOff>19438</xdr:rowOff>
    </xdr:to>
    <xdr:sp macro="" textlink="">
      <xdr:nvSpPr>
        <xdr:cNvPr id="201" name="フローチャート: 判断 200"/>
        <xdr:cNvSpPr/>
      </xdr:nvSpPr>
      <xdr:spPr>
        <a:xfrm>
          <a:off x="2286000" y="1431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4215</xdr:rowOff>
    </xdr:from>
    <xdr:ext cx="762000" cy="259045"/>
    <xdr:sp macro="" textlink="">
      <xdr:nvSpPr>
        <xdr:cNvPr id="202" name="テキスト ボックス 201"/>
        <xdr:cNvSpPr txBox="1"/>
      </xdr:nvSpPr>
      <xdr:spPr>
        <a:xfrm>
          <a:off x="1955800" y="1440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160665</xdr:rowOff>
    </xdr:from>
    <xdr:to>
      <xdr:col>7</xdr:col>
      <xdr:colOff>31750</xdr:colOff>
      <xdr:row>83</xdr:row>
      <xdr:rowOff>90815</xdr:rowOff>
    </xdr:to>
    <xdr:sp macro="" textlink="">
      <xdr:nvSpPr>
        <xdr:cNvPr id="203" name="フローチャート: 判断 202"/>
        <xdr:cNvSpPr/>
      </xdr:nvSpPr>
      <xdr:spPr>
        <a:xfrm>
          <a:off x="1397000" y="1421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75592</xdr:rowOff>
    </xdr:from>
    <xdr:ext cx="762000" cy="259045"/>
    <xdr:sp macro="" textlink="">
      <xdr:nvSpPr>
        <xdr:cNvPr id="204" name="テキスト ボックス 203"/>
        <xdr:cNvSpPr txBox="1"/>
      </xdr:nvSpPr>
      <xdr:spPr>
        <a:xfrm>
          <a:off x="1066800" y="14305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76264</xdr:rowOff>
    </xdr:from>
    <xdr:to>
      <xdr:col>23</xdr:col>
      <xdr:colOff>184150</xdr:colOff>
      <xdr:row>84</xdr:row>
      <xdr:rowOff>6414</xdr:rowOff>
    </xdr:to>
    <xdr:sp macro="" textlink="">
      <xdr:nvSpPr>
        <xdr:cNvPr id="210" name="楕円 209"/>
        <xdr:cNvSpPr/>
      </xdr:nvSpPr>
      <xdr:spPr>
        <a:xfrm>
          <a:off x="4902200" y="1430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92791</xdr:rowOff>
    </xdr:from>
    <xdr:ext cx="762000" cy="259045"/>
    <xdr:sp macro="" textlink="">
      <xdr:nvSpPr>
        <xdr:cNvPr id="211" name="人件費・物件費等の状況該当値テキスト"/>
        <xdr:cNvSpPr txBox="1"/>
      </xdr:nvSpPr>
      <xdr:spPr>
        <a:xfrm>
          <a:off x="5041900" y="14151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114100</xdr:rowOff>
    </xdr:from>
    <xdr:to>
      <xdr:col>19</xdr:col>
      <xdr:colOff>184150</xdr:colOff>
      <xdr:row>84</xdr:row>
      <xdr:rowOff>44250</xdr:rowOff>
    </xdr:to>
    <xdr:sp macro="" textlink="">
      <xdr:nvSpPr>
        <xdr:cNvPr id="212" name="楕円 211"/>
        <xdr:cNvSpPr/>
      </xdr:nvSpPr>
      <xdr:spPr>
        <a:xfrm>
          <a:off x="4064000" y="1434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54427</xdr:rowOff>
    </xdr:from>
    <xdr:ext cx="736600" cy="259045"/>
    <xdr:sp macro="" textlink="">
      <xdr:nvSpPr>
        <xdr:cNvPr id="213" name="テキスト ボックス 212"/>
        <xdr:cNvSpPr txBox="1"/>
      </xdr:nvSpPr>
      <xdr:spPr>
        <a:xfrm>
          <a:off x="3733800" y="14113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94712</xdr:rowOff>
    </xdr:from>
    <xdr:to>
      <xdr:col>15</xdr:col>
      <xdr:colOff>133350</xdr:colOff>
      <xdr:row>84</xdr:row>
      <xdr:rowOff>24862</xdr:rowOff>
    </xdr:to>
    <xdr:sp macro="" textlink="">
      <xdr:nvSpPr>
        <xdr:cNvPr id="214" name="楕円 213"/>
        <xdr:cNvSpPr/>
      </xdr:nvSpPr>
      <xdr:spPr>
        <a:xfrm>
          <a:off x="3175000" y="14325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35039</xdr:rowOff>
    </xdr:from>
    <xdr:ext cx="762000" cy="259045"/>
    <xdr:sp macro="" textlink="">
      <xdr:nvSpPr>
        <xdr:cNvPr id="215" name="テキスト ボックス 214"/>
        <xdr:cNvSpPr txBox="1"/>
      </xdr:nvSpPr>
      <xdr:spPr>
        <a:xfrm>
          <a:off x="2844800" y="14093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17948</xdr:rowOff>
    </xdr:from>
    <xdr:to>
      <xdr:col>11</xdr:col>
      <xdr:colOff>82550</xdr:colOff>
      <xdr:row>83</xdr:row>
      <xdr:rowOff>119548</xdr:rowOff>
    </xdr:to>
    <xdr:sp macro="" textlink="">
      <xdr:nvSpPr>
        <xdr:cNvPr id="216" name="楕円 215"/>
        <xdr:cNvSpPr/>
      </xdr:nvSpPr>
      <xdr:spPr>
        <a:xfrm>
          <a:off x="2286000" y="14248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129725</xdr:rowOff>
    </xdr:from>
    <xdr:ext cx="762000" cy="259045"/>
    <xdr:sp macro="" textlink="">
      <xdr:nvSpPr>
        <xdr:cNvPr id="217" name="テキスト ボックス 216"/>
        <xdr:cNvSpPr txBox="1"/>
      </xdr:nvSpPr>
      <xdr:spPr>
        <a:xfrm>
          <a:off x="1955800" y="14017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114474</xdr:rowOff>
    </xdr:from>
    <xdr:to>
      <xdr:col>7</xdr:col>
      <xdr:colOff>31750</xdr:colOff>
      <xdr:row>83</xdr:row>
      <xdr:rowOff>44624</xdr:rowOff>
    </xdr:to>
    <xdr:sp macro="" textlink="">
      <xdr:nvSpPr>
        <xdr:cNvPr id="218" name="楕円 217"/>
        <xdr:cNvSpPr/>
      </xdr:nvSpPr>
      <xdr:spPr>
        <a:xfrm>
          <a:off x="1397000" y="14173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54801</xdr:rowOff>
    </xdr:from>
    <xdr:ext cx="762000" cy="259045"/>
    <xdr:sp macro="" textlink="">
      <xdr:nvSpPr>
        <xdr:cNvPr id="219" name="テキスト ボックス 218"/>
        <xdr:cNvSpPr txBox="1"/>
      </xdr:nvSpPr>
      <xdr:spPr>
        <a:xfrm>
          <a:off x="1066800" y="13942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類似団体と比較するとほぼ同水準であるため、今後も国の動向等を見定めながら、適正な給与水準の維持に努める。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5" name="直線コネクタ 234"/>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6" name="テキスト ボックス 235"/>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39" name="直線コネクタ 238"/>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0" name="テキスト ボックス 239"/>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3" name="直線コネクタ 242"/>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4" name="テキスト ボックス 243"/>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5" name="直線コネクタ 244"/>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6" name="テキスト ボックス 245"/>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47" name="直線コネクタ 246"/>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48" name="テキスト ボックス 247"/>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39688</xdr:rowOff>
    </xdr:to>
    <xdr:cxnSp macro="">
      <xdr:nvCxnSpPr>
        <xdr:cNvPr id="252" name="直線コネクタ 251"/>
        <xdr:cNvCxnSpPr/>
      </xdr:nvCxnSpPr>
      <xdr:spPr>
        <a:xfrm flipV="1">
          <a:off x="17018000" y="13881100"/>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11765</xdr:rowOff>
    </xdr:from>
    <xdr:ext cx="762000" cy="259045"/>
    <xdr:sp macro="" textlink="">
      <xdr:nvSpPr>
        <xdr:cNvPr id="253" name="給与水準   （国との比較）最小値テキスト"/>
        <xdr:cNvSpPr txBox="1"/>
      </xdr:nvSpPr>
      <xdr:spPr>
        <a:xfrm>
          <a:off x="17106900" y="1527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39688</xdr:rowOff>
    </xdr:from>
    <xdr:to>
      <xdr:col>81</xdr:col>
      <xdr:colOff>133350</xdr:colOff>
      <xdr:row>89</xdr:row>
      <xdr:rowOff>39688</xdr:rowOff>
    </xdr:to>
    <xdr:cxnSp macro="">
      <xdr:nvCxnSpPr>
        <xdr:cNvPr id="254" name="直線コネクタ 253"/>
        <xdr:cNvCxnSpPr/>
      </xdr:nvCxnSpPr>
      <xdr:spPr>
        <a:xfrm>
          <a:off x="16929100" y="15298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112713</xdr:rowOff>
    </xdr:from>
    <xdr:to>
      <xdr:col>81</xdr:col>
      <xdr:colOff>44450</xdr:colOff>
      <xdr:row>84</xdr:row>
      <xdr:rowOff>157956</xdr:rowOff>
    </xdr:to>
    <xdr:cxnSp macro="">
      <xdr:nvCxnSpPr>
        <xdr:cNvPr id="257" name="直線コネクタ 256"/>
        <xdr:cNvCxnSpPr/>
      </xdr:nvCxnSpPr>
      <xdr:spPr>
        <a:xfrm>
          <a:off x="16179800" y="14514513"/>
          <a:ext cx="838200" cy="45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93521</xdr:rowOff>
    </xdr:from>
    <xdr:ext cx="762000" cy="259045"/>
    <xdr:sp macro="" textlink="">
      <xdr:nvSpPr>
        <xdr:cNvPr id="258" name="給与水準   （国との比較）平均値テキスト"/>
        <xdr:cNvSpPr txBox="1"/>
      </xdr:nvSpPr>
      <xdr:spPr>
        <a:xfrm>
          <a:off x="17106900" y="143238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76994</xdr:rowOff>
    </xdr:from>
    <xdr:to>
      <xdr:col>81</xdr:col>
      <xdr:colOff>95250</xdr:colOff>
      <xdr:row>85</xdr:row>
      <xdr:rowOff>7144</xdr:rowOff>
    </xdr:to>
    <xdr:sp macro="" textlink="">
      <xdr:nvSpPr>
        <xdr:cNvPr id="259" name="フローチャート: 判断 258"/>
        <xdr:cNvSpPr/>
      </xdr:nvSpPr>
      <xdr:spPr>
        <a:xfrm>
          <a:off x="169672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37306</xdr:rowOff>
    </xdr:from>
    <xdr:to>
      <xdr:col>77</xdr:col>
      <xdr:colOff>44450</xdr:colOff>
      <xdr:row>84</xdr:row>
      <xdr:rowOff>112713</xdr:rowOff>
    </xdr:to>
    <xdr:cxnSp macro="">
      <xdr:nvCxnSpPr>
        <xdr:cNvPr id="260" name="直線コネクタ 259"/>
        <xdr:cNvCxnSpPr/>
      </xdr:nvCxnSpPr>
      <xdr:spPr>
        <a:xfrm>
          <a:off x="15290800" y="14439106"/>
          <a:ext cx="889000" cy="75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76994</xdr:rowOff>
    </xdr:from>
    <xdr:to>
      <xdr:col>77</xdr:col>
      <xdr:colOff>95250</xdr:colOff>
      <xdr:row>85</xdr:row>
      <xdr:rowOff>7144</xdr:rowOff>
    </xdr:to>
    <xdr:sp macro="" textlink="">
      <xdr:nvSpPr>
        <xdr:cNvPr id="261" name="フローチャート: 判断 260"/>
        <xdr:cNvSpPr/>
      </xdr:nvSpPr>
      <xdr:spPr>
        <a:xfrm>
          <a:off x="16129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163371</xdr:rowOff>
    </xdr:from>
    <xdr:ext cx="736600" cy="259045"/>
    <xdr:sp macro="" textlink="">
      <xdr:nvSpPr>
        <xdr:cNvPr id="262" name="テキスト ボックス 261"/>
        <xdr:cNvSpPr txBox="1"/>
      </xdr:nvSpPr>
      <xdr:spPr>
        <a:xfrm>
          <a:off x="15798800" y="14565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22225</xdr:rowOff>
    </xdr:from>
    <xdr:to>
      <xdr:col>72</xdr:col>
      <xdr:colOff>203200</xdr:colOff>
      <xdr:row>84</xdr:row>
      <xdr:rowOff>37306</xdr:rowOff>
    </xdr:to>
    <xdr:cxnSp macro="">
      <xdr:nvCxnSpPr>
        <xdr:cNvPr id="263" name="直線コネクタ 262"/>
        <xdr:cNvCxnSpPr/>
      </xdr:nvCxnSpPr>
      <xdr:spPr>
        <a:xfrm>
          <a:off x="14401800" y="14424025"/>
          <a:ext cx="8890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76994</xdr:rowOff>
    </xdr:from>
    <xdr:to>
      <xdr:col>73</xdr:col>
      <xdr:colOff>44450</xdr:colOff>
      <xdr:row>85</xdr:row>
      <xdr:rowOff>7144</xdr:rowOff>
    </xdr:to>
    <xdr:sp macro="" textlink="">
      <xdr:nvSpPr>
        <xdr:cNvPr id="264" name="フローチャート: 判断 263"/>
        <xdr:cNvSpPr/>
      </xdr:nvSpPr>
      <xdr:spPr>
        <a:xfrm>
          <a:off x="15240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163371</xdr:rowOff>
    </xdr:from>
    <xdr:ext cx="762000" cy="259045"/>
    <xdr:sp macro="" textlink="">
      <xdr:nvSpPr>
        <xdr:cNvPr id="265" name="テキスト ボックス 264"/>
        <xdr:cNvSpPr txBox="1"/>
      </xdr:nvSpPr>
      <xdr:spPr>
        <a:xfrm>
          <a:off x="14909800" y="14565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22225</xdr:rowOff>
    </xdr:from>
    <xdr:to>
      <xdr:col>68</xdr:col>
      <xdr:colOff>152400</xdr:colOff>
      <xdr:row>84</xdr:row>
      <xdr:rowOff>97631</xdr:rowOff>
    </xdr:to>
    <xdr:cxnSp macro="">
      <xdr:nvCxnSpPr>
        <xdr:cNvPr id="266" name="直線コネクタ 265"/>
        <xdr:cNvCxnSpPr/>
      </xdr:nvCxnSpPr>
      <xdr:spPr>
        <a:xfrm flipV="1">
          <a:off x="13512800" y="14424025"/>
          <a:ext cx="889000" cy="75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107156</xdr:rowOff>
    </xdr:from>
    <xdr:to>
      <xdr:col>68</xdr:col>
      <xdr:colOff>203200</xdr:colOff>
      <xdr:row>85</xdr:row>
      <xdr:rowOff>37306</xdr:rowOff>
    </xdr:to>
    <xdr:sp macro="" textlink="">
      <xdr:nvSpPr>
        <xdr:cNvPr id="267" name="フローチャート: 判断 266"/>
        <xdr:cNvSpPr/>
      </xdr:nvSpPr>
      <xdr:spPr>
        <a:xfrm>
          <a:off x="14351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22083</xdr:rowOff>
    </xdr:from>
    <xdr:ext cx="762000" cy="259045"/>
    <xdr:sp macro="" textlink="">
      <xdr:nvSpPr>
        <xdr:cNvPr id="268" name="テキスト ボックス 267"/>
        <xdr:cNvSpPr txBox="1"/>
      </xdr:nvSpPr>
      <xdr:spPr>
        <a:xfrm>
          <a:off x="14020800" y="14595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107156</xdr:rowOff>
    </xdr:from>
    <xdr:to>
      <xdr:col>64</xdr:col>
      <xdr:colOff>152400</xdr:colOff>
      <xdr:row>85</xdr:row>
      <xdr:rowOff>37306</xdr:rowOff>
    </xdr:to>
    <xdr:sp macro="" textlink="">
      <xdr:nvSpPr>
        <xdr:cNvPr id="269" name="フローチャート: 判断 268"/>
        <xdr:cNvSpPr/>
      </xdr:nvSpPr>
      <xdr:spPr>
        <a:xfrm>
          <a:off x="13462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22083</xdr:rowOff>
    </xdr:from>
    <xdr:ext cx="762000" cy="259045"/>
    <xdr:sp macro="" textlink="">
      <xdr:nvSpPr>
        <xdr:cNvPr id="270" name="テキスト ボックス 269"/>
        <xdr:cNvSpPr txBox="1"/>
      </xdr:nvSpPr>
      <xdr:spPr>
        <a:xfrm>
          <a:off x="13131800" y="14595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107156</xdr:rowOff>
    </xdr:from>
    <xdr:to>
      <xdr:col>81</xdr:col>
      <xdr:colOff>95250</xdr:colOff>
      <xdr:row>85</xdr:row>
      <xdr:rowOff>37306</xdr:rowOff>
    </xdr:to>
    <xdr:sp macro="" textlink="">
      <xdr:nvSpPr>
        <xdr:cNvPr id="276" name="楕円 275"/>
        <xdr:cNvSpPr/>
      </xdr:nvSpPr>
      <xdr:spPr>
        <a:xfrm>
          <a:off x="16967200" y="14508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79233</xdr:rowOff>
    </xdr:from>
    <xdr:ext cx="762000" cy="259045"/>
    <xdr:sp macro="" textlink="">
      <xdr:nvSpPr>
        <xdr:cNvPr id="277" name="給与水準   （国との比較）該当値テキスト"/>
        <xdr:cNvSpPr txBox="1"/>
      </xdr:nvSpPr>
      <xdr:spPr>
        <a:xfrm>
          <a:off x="17106900" y="14481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61913</xdr:rowOff>
    </xdr:from>
    <xdr:to>
      <xdr:col>77</xdr:col>
      <xdr:colOff>95250</xdr:colOff>
      <xdr:row>84</xdr:row>
      <xdr:rowOff>163513</xdr:rowOff>
    </xdr:to>
    <xdr:sp macro="" textlink="">
      <xdr:nvSpPr>
        <xdr:cNvPr id="278" name="楕円 277"/>
        <xdr:cNvSpPr/>
      </xdr:nvSpPr>
      <xdr:spPr>
        <a:xfrm>
          <a:off x="16129000" y="1446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2240</xdr:rowOff>
    </xdr:from>
    <xdr:ext cx="736600" cy="259045"/>
    <xdr:sp macro="" textlink="">
      <xdr:nvSpPr>
        <xdr:cNvPr id="279" name="テキスト ボックス 278"/>
        <xdr:cNvSpPr txBox="1"/>
      </xdr:nvSpPr>
      <xdr:spPr>
        <a:xfrm>
          <a:off x="15798800" y="142325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157956</xdr:rowOff>
    </xdr:from>
    <xdr:to>
      <xdr:col>73</xdr:col>
      <xdr:colOff>44450</xdr:colOff>
      <xdr:row>84</xdr:row>
      <xdr:rowOff>88106</xdr:rowOff>
    </xdr:to>
    <xdr:sp macro="" textlink="">
      <xdr:nvSpPr>
        <xdr:cNvPr id="280" name="楕円 279"/>
        <xdr:cNvSpPr/>
      </xdr:nvSpPr>
      <xdr:spPr>
        <a:xfrm>
          <a:off x="15240000" y="14388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98283</xdr:rowOff>
    </xdr:from>
    <xdr:ext cx="762000" cy="259045"/>
    <xdr:sp macro="" textlink="">
      <xdr:nvSpPr>
        <xdr:cNvPr id="281" name="テキスト ボックス 280"/>
        <xdr:cNvSpPr txBox="1"/>
      </xdr:nvSpPr>
      <xdr:spPr>
        <a:xfrm>
          <a:off x="14909800" y="14157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142875</xdr:rowOff>
    </xdr:from>
    <xdr:to>
      <xdr:col>68</xdr:col>
      <xdr:colOff>203200</xdr:colOff>
      <xdr:row>84</xdr:row>
      <xdr:rowOff>73025</xdr:rowOff>
    </xdr:to>
    <xdr:sp macro="" textlink="">
      <xdr:nvSpPr>
        <xdr:cNvPr id="282" name="楕円 281"/>
        <xdr:cNvSpPr/>
      </xdr:nvSpPr>
      <xdr:spPr>
        <a:xfrm>
          <a:off x="14351000" y="1437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83202</xdr:rowOff>
    </xdr:from>
    <xdr:ext cx="762000" cy="259045"/>
    <xdr:sp macro="" textlink="">
      <xdr:nvSpPr>
        <xdr:cNvPr id="283" name="テキスト ボックス 282"/>
        <xdr:cNvSpPr txBox="1"/>
      </xdr:nvSpPr>
      <xdr:spPr>
        <a:xfrm>
          <a:off x="14020800" y="1414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46831</xdr:rowOff>
    </xdr:from>
    <xdr:to>
      <xdr:col>64</xdr:col>
      <xdr:colOff>152400</xdr:colOff>
      <xdr:row>84</xdr:row>
      <xdr:rowOff>148431</xdr:rowOff>
    </xdr:to>
    <xdr:sp macro="" textlink="">
      <xdr:nvSpPr>
        <xdr:cNvPr id="284" name="楕円 283"/>
        <xdr:cNvSpPr/>
      </xdr:nvSpPr>
      <xdr:spPr>
        <a:xfrm>
          <a:off x="13462000" y="14448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158608</xdr:rowOff>
    </xdr:from>
    <xdr:ext cx="762000" cy="259045"/>
    <xdr:sp macro="" textlink="">
      <xdr:nvSpPr>
        <xdr:cNvPr id="285" name="テキスト ボックス 284"/>
        <xdr:cNvSpPr txBox="1"/>
      </xdr:nvSpPr>
      <xdr:spPr>
        <a:xfrm>
          <a:off x="13131800" y="14217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類似団体平均よりも多くなっているが、その主な要因としては、上郡町の消防事務を受託していることや、幼稚園・保育所・学校給食センターなどの子育て関連事業を市直営により実施していることが挙げられる。このような特殊要因があるものの、定員適正化計画に基づく、退職者に対する採用者の抑制や再任用職員の活用、民間委託の推進等により、今後も適正な定員管理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44027</xdr:rowOff>
    </xdr:from>
    <xdr:to>
      <xdr:col>81</xdr:col>
      <xdr:colOff>44450</xdr:colOff>
      <xdr:row>66</xdr:row>
      <xdr:rowOff>91742</xdr:rowOff>
    </xdr:to>
    <xdr:cxnSp macro="">
      <xdr:nvCxnSpPr>
        <xdr:cNvPr id="317" name="直線コネクタ 316"/>
        <xdr:cNvCxnSpPr/>
      </xdr:nvCxnSpPr>
      <xdr:spPr>
        <a:xfrm flipV="1">
          <a:off x="17018000" y="10159577"/>
          <a:ext cx="0" cy="1247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63819</xdr:rowOff>
    </xdr:from>
    <xdr:ext cx="762000" cy="259045"/>
    <xdr:sp macro="" textlink="">
      <xdr:nvSpPr>
        <xdr:cNvPr id="318" name="定員管理の状況最小値テキスト"/>
        <xdr:cNvSpPr txBox="1"/>
      </xdr:nvSpPr>
      <xdr:spPr>
        <a:xfrm>
          <a:off x="17106900" y="1137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91742</xdr:rowOff>
    </xdr:from>
    <xdr:to>
      <xdr:col>81</xdr:col>
      <xdr:colOff>133350</xdr:colOff>
      <xdr:row>66</xdr:row>
      <xdr:rowOff>91742</xdr:rowOff>
    </xdr:to>
    <xdr:cxnSp macro="">
      <xdr:nvCxnSpPr>
        <xdr:cNvPr id="319" name="直線コネクタ 318"/>
        <xdr:cNvCxnSpPr/>
      </xdr:nvCxnSpPr>
      <xdr:spPr>
        <a:xfrm>
          <a:off x="16929100" y="1140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130404</xdr:rowOff>
    </xdr:from>
    <xdr:ext cx="762000" cy="259045"/>
    <xdr:sp macro="" textlink="">
      <xdr:nvSpPr>
        <xdr:cNvPr id="320" name="定員管理の状況最大値テキスト"/>
        <xdr:cNvSpPr txBox="1"/>
      </xdr:nvSpPr>
      <xdr:spPr>
        <a:xfrm>
          <a:off x="17106900" y="990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44027</xdr:rowOff>
    </xdr:from>
    <xdr:to>
      <xdr:col>81</xdr:col>
      <xdr:colOff>133350</xdr:colOff>
      <xdr:row>59</xdr:row>
      <xdr:rowOff>44027</xdr:rowOff>
    </xdr:to>
    <xdr:cxnSp macro="">
      <xdr:nvCxnSpPr>
        <xdr:cNvPr id="321" name="直線コネクタ 320"/>
        <xdr:cNvCxnSpPr/>
      </xdr:nvCxnSpPr>
      <xdr:spPr>
        <a:xfrm>
          <a:off x="16929100" y="1015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134076</xdr:rowOff>
    </xdr:from>
    <xdr:to>
      <xdr:col>81</xdr:col>
      <xdr:colOff>44450</xdr:colOff>
      <xdr:row>62</xdr:row>
      <xdr:rowOff>155908</xdr:rowOff>
    </xdr:to>
    <xdr:cxnSp macro="">
      <xdr:nvCxnSpPr>
        <xdr:cNvPr id="322" name="直線コネクタ 321"/>
        <xdr:cNvCxnSpPr/>
      </xdr:nvCxnSpPr>
      <xdr:spPr>
        <a:xfrm>
          <a:off x="16179800" y="10763976"/>
          <a:ext cx="838200" cy="2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131069</xdr:rowOff>
    </xdr:from>
    <xdr:ext cx="762000" cy="259045"/>
    <xdr:sp macro="" textlink="">
      <xdr:nvSpPr>
        <xdr:cNvPr id="323" name="定員管理の状況平均値テキスト"/>
        <xdr:cNvSpPr txBox="1"/>
      </xdr:nvSpPr>
      <xdr:spPr>
        <a:xfrm>
          <a:off x="17106900" y="10418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114542</xdr:rowOff>
    </xdr:from>
    <xdr:to>
      <xdr:col>81</xdr:col>
      <xdr:colOff>95250</xdr:colOff>
      <xdr:row>62</xdr:row>
      <xdr:rowOff>44692</xdr:rowOff>
    </xdr:to>
    <xdr:sp macro="" textlink="">
      <xdr:nvSpPr>
        <xdr:cNvPr id="324" name="フローチャート: 判断 323"/>
        <xdr:cNvSpPr/>
      </xdr:nvSpPr>
      <xdr:spPr>
        <a:xfrm>
          <a:off x="16967200" y="105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96157</xdr:rowOff>
    </xdr:from>
    <xdr:to>
      <xdr:col>77</xdr:col>
      <xdr:colOff>44450</xdr:colOff>
      <xdr:row>62</xdr:row>
      <xdr:rowOff>134076</xdr:rowOff>
    </xdr:to>
    <xdr:cxnSp macro="">
      <xdr:nvCxnSpPr>
        <xdr:cNvPr id="325" name="直線コネクタ 324"/>
        <xdr:cNvCxnSpPr/>
      </xdr:nvCxnSpPr>
      <xdr:spPr>
        <a:xfrm>
          <a:off x="15290800" y="10726057"/>
          <a:ext cx="889000" cy="3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103051</xdr:rowOff>
    </xdr:from>
    <xdr:to>
      <xdr:col>77</xdr:col>
      <xdr:colOff>95250</xdr:colOff>
      <xdr:row>62</xdr:row>
      <xdr:rowOff>33201</xdr:rowOff>
    </xdr:to>
    <xdr:sp macro="" textlink="">
      <xdr:nvSpPr>
        <xdr:cNvPr id="326" name="フローチャート: 判断 325"/>
        <xdr:cNvSpPr/>
      </xdr:nvSpPr>
      <xdr:spPr>
        <a:xfrm>
          <a:off x="16129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43378</xdr:rowOff>
    </xdr:from>
    <xdr:ext cx="736600" cy="259045"/>
    <xdr:sp macro="" textlink="">
      <xdr:nvSpPr>
        <xdr:cNvPr id="327" name="テキスト ボックス 326"/>
        <xdr:cNvSpPr txBox="1"/>
      </xdr:nvSpPr>
      <xdr:spPr>
        <a:xfrm>
          <a:off x="15798800" y="103303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81220</xdr:rowOff>
    </xdr:from>
    <xdr:to>
      <xdr:col>72</xdr:col>
      <xdr:colOff>203200</xdr:colOff>
      <xdr:row>62</xdr:row>
      <xdr:rowOff>96157</xdr:rowOff>
    </xdr:to>
    <xdr:cxnSp macro="">
      <xdr:nvCxnSpPr>
        <xdr:cNvPr id="328" name="直線コネクタ 327"/>
        <xdr:cNvCxnSpPr/>
      </xdr:nvCxnSpPr>
      <xdr:spPr>
        <a:xfrm>
          <a:off x="14401800" y="10711120"/>
          <a:ext cx="889000" cy="1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96157</xdr:rowOff>
    </xdr:from>
    <xdr:to>
      <xdr:col>73</xdr:col>
      <xdr:colOff>44450</xdr:colOff>
      <xdr:row>62</xdr:row>
      <xdr:rowOff>26307</xdr:rowOff>
    </xdr:to>
    <xdr:sp macro="" textlink="">
      <xdr:nvSpPr>
        <xdr:cNvPr id="329" name="フローチャート: 判断 328"/>
        <xdr:cNvSpPr/>
      </xdr:nvSpPr>
      <xdr:spPr>
        <a:xfrm>
          <a:off x="15240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36484</xdr:rowOff>
    </xdr:from>
    <xdr:ext cx="762000" cy="259045"/>
    <xdr:sp macro="" textlink="">
      <xdr:nvSpPr>
        <xdr:cNvPr id="330" name="テキスト ボックス 329"/>
        <xdr:cNvSpPr txBox="1"/>
      </xdr:nvSpPr>
      <xdr:spPr>
        <a:xfrm>
          <a:off x="14909800" y="1032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59388</xdr:rowOff>
    </xdr:from>
    <xdr:to>
      <xdr:col>68</xdr:col>
      <xdr:colOff>152400</xdr:colOff>
      <xdr:row>62</xdr:row>
      <xdr:rowOff>81220</xdr:rowOff>
    </xdr:to>
    <xdr:cxnSp macro="">
      <xdr:nvCxnSpPr>
        <xdr:cNvPr id="331" name="直線コネクタ 330"/>
        <xdr:cNvCxnSpPr/>
      </xdr:nvCxnSpPr>
      <xdr:spPr>
        <a:xfrm>
          <a:off x="13512800" y="10689288"/>
          <a:ext cx="889000" cy="2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58238</xdr:rowOff>
    </xdr:from>
    <xdr:to>
      <xdr:col>68</xdr:col>
      <xdr:colOff>203200</xdr:colOff>
      <xdr:row>61</xdr:row>
      <xdr:rowOff>159838</xdr:rowOff>
    </xdr:to>
    <xdr:sp macro="" textlink="">
      <xdr:nvSpPr>
        <xdr:cNvPr id="332" name="フローチャート: 判断 331"/>
        <xdr:cNvSpPr/>
      </xdr:nvSpPr>
      <xdr:spPr>
        <a:xfrm>
          <a:off x="14351000" y="105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170015</xdr:rowOff>
    </xdr:from>
    <xdr:ext cx="762000" cy="259045"/>
    <xdr:sp macro="" textlink="">
      <xdr:nvSpPr>
        <xdr:cNvPr id="333" name="テキスト ボックス 332"/>
        <xdr:cNvSpPr txBox="1"/>
      </xdr:nvSpPr>
      <xdr:spPr>
        <a:xfrm>
          <a:off x="14020800" y="1028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32959</xdr:rowOff>
    </xdr:from>
    <xdr:to>
      <xdr:col>64</xdr:col>
      <xdr:colOff>152400</xdr:colOff>
      <xdr:row>61</xdr:row>
      <xdr:rowOff>134559</xdr:rowOff>
    </xdr:to>
    <xdr:sp macro="" textlink="">
      <xdr:nvSpPr>
        <xdr:cNvPr id="334" name="フローチャート: 判断 333"/>
        <xdr:cNvSpPr/>
      </xdr:nvSpPr>
      <xdr:spPr>
        <a:xfrm>
          <a:off x="13462000" y="1049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144736</xdr:rowOff>
    </xdr:from>
    <xdr:ext cx="762000" cy="259045"/>
    <xdr:sp macro="" textlink="">
      <xdr:nvSpPr>
        <xdr:cNvPr id="335" name="テキスト ボックス 334"/>
        <xdr:cNvSpPr txBox="1"/>
      </xdr:nvSpPr>
      <xdr:spPr>
        <a:xfrm>
          <a:off x="13131800" y="1026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105108</xdr:rowOff>
    </xdr:from>
    <xdr:to>
      <xdr:col>81</xdr:col>
      <xdr:colOff>95250</xdr:colOff>
      <xdr:row>63</xdr:row>
      <xdr:rowOff>35258</xdr:rowOff>
    </xdr:to>
    <xdr:sp macro="" textlink="">
      <xdr:nvSpPr>
        <xdr:cNvPr id="341" name="楕円 340"/>
        <xdr:cNvSpPr/>
      </xdr:nvSpPr>
      <xdr:spPr>
        <a:xfrm>
          <a:off x="16967200" y="10735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77185</xdr:rowOff>
    </xdr:from>
    <xdr:ext cx="762000" cy="259045"/>
    <xdr:sp macro="" textlink="">
      <xdr:nvSpPr>
        <xdr:cNvPr id="342" name="定員管理の状況該当値テキスト"/>
        <xdr:cNvSpPr txBox="1"/>
      </xdr:nvSpPr>
      <xdr:spPr>
        <a:xfrm>
          <a:off x="17106900" y="10707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83276</xdr:rowOff>
    </xdr:from>
    <xdr:to>
      <xdr:col>77</xdr:col>
      <xdr:colOff>95250</xdr:colOff>
      <xdr:row>63</xdr:row>
      <xdr:rowOff>13426</xdr:rowOff>
    </xdr:to>
    <xdr:sp macro="" textlink="">
      <xdr:nvSpPr>
        <xdr:cNvPr id="343" name="楕円 342"/>
        <xdr:cNvSpPr/>
      </xdr:nvSpPr>
      <xdr:spPr>
        <a:xfrm>
          <a:off x="16129000" y="1071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169653</xdr:rowOff>
    </xdr:from>
    <xdr:ext cx="736600" cy="259045"/>
    <xdr:sp macro="" textlink="">
      <xdr:nvSpPr>
        <xdr:cNvPr id="344" name="テキスト ボックス 343"/>
        <xdr:cNvSpPr txBox="1"/>
      </xdr:nvSpPr>
      <xdr:spPr>
        <a:xfrm>
          <a:off x="15798800" y="10799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45357</xdr:rowOff>
    </xdr:from>
    <xdr:to>
      <xdr:col>73</xdr:col>
      <xdr:colOff>44450</xdr:colOff>
      <xdr:row>62</xdr:row>
      <xdr:rowOff>146957</xdr:rowOff>
    </xdr:to>
    <xdr:sp macro="" textlink="">
      <xdr:nvSpPr>
        <xdr:cNvPr id="345" name="楕円 344"/>
        <xdr:cNvSpPr/>
      </xdr:nvSpPr>
      <xdr:spPr>
        <a:xfrm>
          <a:off x="15240000" y="1067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131734</xdr:rowOff>
    </xdr:from>
    <xdr:ext cx="762000" cy="259045"/>
    <xdr:sp macro="" textlink="">
      <xdr:nvSpPr>
        <xdr:cNvPr id="346" name="テキスト ボックス 345"/>
        <xdr:cNvSpPr txBox="1"/>
      </xdr:nvSpPr>
      <xdr:spPr>
        <a:xfrm>
          <a:off x="14909800" y="1076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30420</xdr:rowOff>
    </xdr:from>
    <xdr:to>
      <xdr:col>68</xdr:col>
      <xdr:colOff>203200</xdr:colOff>
      <xdr:row>62</xdr:row>
      <xdr:rowOff>132020</xdr:rowOff>
    </xdr:to>
    <xdr:sp macro="" textlink="">
      <xdr:nvSpPr>
        <xdr:cNvPr id="347" name="楕円 346"/>
        <xdr:cNvSpPr/>
      </xdr:nvSpPr>
      <xdr:spPr>
        <a:xfrm>
          <a:off x="14351000" y="1066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116797</xdr:rowOff>
    </xdr:from>
    <xdr:ext cx="762000" cy="259045"/>
    <xdr:sp macro="" textlink="">
      <xdr:nvSpPr>
        <xdr:cNvPr id="348" name="テキスト ボックス 347"/>
        <xdr:cNvSpPr txBox="1"/>
      </xdr:nvSpPr>
      <xdr:spPr>
        <a:xfrm>
          <a:off x="14020800" y="1074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8588</xdr:rowOff>
    </xdr:from>
    <xdr:to>
      <xdr:col>64</xdr:col>
      <xdr:colOff>152400</xdr:colOff>
      <xdr:row>62</xdr:row>
      <xdr:rowOff>110188</xdr:rowOff>
    </xdr:to>
    <xdr:sp macro="" textlink="">
      <xdr:nvSpPr>
        <xdr:cNvPr id="349" name="楕円 348"/>
        <xdr:cNvSpPr/>
      </xdr:nvSpPr>
      <xdr:spPr>
        <a:xfrm>
          <a:off x="13462000" y="1063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94965</xdr:rowOff>
    </xdr:from>
    <xdr:ext cx="762000" cy="259045"/>
    <xdr:sp macro="" textlink="">
      <xdr:nvSpPr>
        <xdr:cNvPr id="350" name="テキスト ボックス 349"/>
        <xdr:cNvSpPr txBox="1"/>
      </xdr:nvSpPr>
      <xdr:spPr>
        <a:xfrm>
          <a:off x="13131800" y="10724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類似団体と比較して高い値になっている。</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カ年平均で</a:t>
          </a:r>
          <a:r>
            <a:rPr kumimoji="1" lang="en-US" altLang="ja-JP" sz="1100">
              <a:solidFill>
                <a:schemeClr val="dk1"/>
              </a:solidFill>
              <a:effectLst/>
              <a:latin typeface="+mn-lt"/>
              <a:ea typeface="+mn-ea"/>
              <a:cs typeface="+mn-cs"/>
            </a:rPr>
            <a:t>9.5</a:t>
          </a:r>
          <a:r>
            <a:rPr kumimoji="1" lang="ja-JP" altLang="ja-JP" sz="1100">
              <a:solidFill>
                <a:schemeClr val="dk1"/>
              </a:solidFill>
              <a:effectLst/>
              <a:latin typeface="+mn-lt"/>
              <a:ea typeface="+mn-ea"/>
              <a:cs typeface="+mn-cs"/>
            </a:rPr>
            <a:t>％となり、</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改善</a:t>
          </a:r>
          <a:r>
            <a:rPr kumimoji="1" lang="ja-JP" altLang="ja-JP" sz="1100">
              <a:solidFill>
                <a:schemeClr val="dk1"/>
              </a:solidFill>
              <a:effectLst/>
              <a:latin typeface="+mn-lt"/>
              <a:ea typeface="+mn-ea"/>
              <a:cs typeface="+mn-cs"/>
            </a:rPr>
            <a:t>した要因としては、入れ替わりとなった令和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年度と比較して、</a:t>
          </a:r>
          <a:r>
            <a:rPr kumimoji="1" lang="ja-JP" altLang="en-US" sz="1100">
              <a:solidFill>
                <a:schemeClr val="dk1"/>
              </a:solidFill>
              <a:effectLst/>
              <a:latin typeface="+mn-lt"/>
              <a:ea typeface="+mn-ea"/>
              <a:cs typeface="+mn-cs"/>
            </a:rPr>
            <a:t>標準財政規模が、標準収入額等の増や普通交付税額の増により、増加したことなど</a:t>
          </a:r>
          <a:r>
            <a:rPr kumimoji="1" lang="ja-JP" altLang="ja-JP" sz="1100">
              <a:solidFill>
                <a:schemeClr val="dk1"/>
              </a:solidFill>
              <a:effectLst/>
              <a:latin typeface="+mn-lt"/>
              <a:ea typeface="+mn-ea"/>
              <a:cs typeface="+mn-cs"/>
            </a:rPr>
            <a:t>が挙げられる。今後も投資的事業の費用対効果の検証・整理・合理化に努める。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8" name="テキスト ボックス 377"/>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65919</xdr:rowOff>
    </xdr:from>
    <xdr:to>
      <xdr:col>81</xdr:col>
      <xdr:colOff>44450</xdr:colOff>
      <xdr:row>45</xdr:row>
      <xdr:rowOff>97065</xdr:rowOff>
    </xdr:to>
    <xdr:cxnSp macro="">
      <xdr:nvCxnSpPr>
        <xdr:cNvPr id="381" name="直線コネクタ 380"/>
        <xdr:cNvCxnSpPr/>
      </xdr:nvCxnSpPr>
      <xdr:spPr>
        <a:xfrm flipV="1">
          <a:off x="17018000" y="6238119"/>
          <a:ext cx="0" cy="15741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69142</xdr:rowOff>
    </xdr:from>
    <xdr:ext cx="762000" cy="259045"/>
    <xdr:sp macro="" textlink="">
      <xdr:nvSpPr>
        <xdr:cNvPr id="382" name="公債費負担の状況最小値テキスト"/>
        <xdr:cNvSpPr txBox="1"/>
      </xdr:nvSpPr>
      <xdr:spPr>
        <a:xfrm>
          <a:off x="17106900" y="778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97065</xdr:rowOff>
    </xdr:from>
    <xdr:to>
      <xdr:col>81</xdr:col>
      <xdr:colOff>133350</xdr:colOff>
      <xdr:row>45</xdr:row>
      <xdr:rowOff>97065</xdr:rowOff>
    </xdr:to>
    <xdr:cxnSp macro="">
      <xdr:nvCxnSpPr>
        <xdr:cNvPr id="383" name="直線コネクタ 382"/>
        <xdr:cNvCxnSpPr/>
      </xdr:nvCxnSpPr>
      <xdr:spPr>
        <a:xfrm>
          <a:off x="16929100" y="781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152296</xdr:rowOff>
    </xdr:from>
    <xdr:ext cx="762000" cy="259045"/>
    <xdr:sp macro="" textlink="">
      <xdr:nvSpPr>
        <xdr:cNvPr id="384" name="公債費負担の状況最大値テキスト"/>
        <xdr:cNvSpPr txBox="1"/>
      </xdr:nvSpPr>
      <xdr:spPr>
        <a:xfrm>
          <a:off x="17106900" y="5981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65919</xdr:rowOff>
    </xdr:from>
    <xdr:to>
      <xdr:col>81</xdr:col>
      <xdr:colOff>133350</xdr:colOff>
      <xdr:row>36</xdr:row>
      <xdr:rowOff>65919</xdr:rowOff>
    </xdr:to>
    <xdr:cxnSp macro="">
      <xdr:nvCxnSpPr>
        <xdr:cNvPr id="385" name="直線コネクタ 384"/>
        <xdr:cNvCxnSpPr/>
      </xdr:nvCxnSpPr>
      <xdr:spPr>
        <a:xfrm>
          <a:off x="16929100" y="6238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13909</xdr:rowOff>
    </xdr:from>
    <xdr:to>
      <xdr:col>81</xdr:col>
      <xdr:colOff>44450</xdr:colOff>
      <xdr:row>42</xdr:row>
      <xdr:rowOff>59872</xdr:rowOff>
    </xdr:to>
    <xdr:cxnSp macro="">
      <xdr:nvCxnSpPr>
        <xdr:cNvPr id="386" name="直線コネクタ 385"/>
        <xdr:cNvCxnSpPr/>
      </xdr:nvCxnSpPr>
      <xdr:spPr>
        <a:xfrm flipV="1">
          <a:off x="16179800" y="7214809"/>
          <a:ext cx="8382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47672</xdr:rowOff>
    </xdr:from>
    <xdr:ext cx="762000" cy="259045"/>
    <xdr:sp macro="" textlink="">
      <xdr:nvSpPr>
        <xdr:cNvPr id="387" name="公債費負担の状況平均値テキスト"/>
        <xdr:cNvSpPr txBox="1"/>
      </xdr:nvSpPr>
      <xdr:spPr>
        <a:xfrm>
          <a:off x="17106900" y="69056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31145</xdr:rowOff>
    </xdr:from>
    <xdr:to>
      <xdr:col>81</xdr:col>
      <xdr:colOff>95250</xdr:colOff>
      <xdr:row>41</xdr:row>
      <xdr:rowOff>132745</xdr:rowOff>
    </xdr:to>
    <xdr:sp macro="" textlink="">
      <xdr:nvSpPr>
        <xdr:cNvPr id="388" name="フローチャート: 判断 387"/>
        <xdr:cNvSpPr/>
      </xdr:nvSpPr>
      <xdr:spPr>
        <a:xfrm>
          <a:off x="169672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36891</xdr:rowOff>
    </xdr:from>
    <xdr:to>
      <xdr:col>77</xdr:col>
      <xdr:colOff>44450</xdr:colOff>
      <xdr:row>42</xdr:row>
      <xdr:rowOff>59872</xdr:rowOff>
    </xdr:to>
    <xdr:cxnSp macro="">
      <xdr:nvCxnSpPr>
        <xdr:cNvPr id="389" name="直線コネクタ 388"/>
        <xdr:cNvCxnSpPr/>
      </xdr:nvCxnSpPr>
      <xdr:spPr>
        <a:xfrm>
          <a:off x="15290800" y="7237791"/>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8165</xdr:rowOff>
    </xdr:from>
    <xdr:to>
      <xdr:col>77</xdr:col>
      <xdr:colOff>95250</xdr:colOff>
      <xdr:row>41</xdr:row>
      <xdr:rowOff>109765</xdr:rowOff>
    </xdr:to>
    <xdr:sp macro="" textlink="">
      <xdr:nvSpPr>
        <xdr:cNvPr id="390" name="フローチャート: 判断 389"/>
        <xdr:cNvSpPr/>
      </xdr:nvSpPr>
      <xdr:spPr>
        <a:xfrm>
          <a:off x="16129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119942</xdr:rowOff>
    </xdr:from>
    <xdr:ext cx="736600" cy="259045"/>
    <xdr:sp macro="" textlink="">
      <xdr:nvSpPr>
        <xdr:cNvPr id="391" name="テキスト ボックス 390"/>
        <xdr:cNvSpPr txBox="1"/>
      </xdr:nvSpPr>
      <xdr:spPr>
        <a:xfrm>
          <a:off x="15798800" y="68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36891</xdr:rowOff>
    </xdr:from>
    <xdr:to>
      <xdr:col>72</xdr:col>
      <xdr:colOff>203200</xdr:colOff>
      <xdr:row>42</xdr:row>
      <xdr:rowOff>117324</xdr:rowOff>
    </xdr:to>
    <xdr:cxnSp macro="">
      <xdr:nvCxnSpPr>
        <xdr:cNvPr id="392" name="直線コネクタ 391"/>
        <xdr:cNvCxnSpPr/>
      </xdr:nvCxnSpPr>
      <xdr:spPr>
        <a:xfrm flipV="1">
          <a:off x="14401800" y="7237791"/>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168124</xdr:rowOff>
    </xdr:from>
    <xdr:to>
      <xdr:col>73</xdr:col>
      <xdr:colOff>44450</xdr:colOff>
      <xdr:row>41</xdr:row>
      <xdr:rowOff>98274</xdr:rowOff>
    </xdr:to>
    <xdr:sp macro="" textlink="">
      <xdr:nvSpPr>
        <xdr:cNvPr id="393" name="フローチャート: 判断 392"/>
        <xdr:cNvSpPr/>
      </xdr:nvSpPr>
      <xdr:spPr>
        <a:xfrm>
          <a:off x="152400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108451</xdr:rowOff>
    </xdr:from>
    <xdr:ext cx="762000" cy="259045"/>
    <xdr:sp macro="" textlink="">
      <xdr:nvSpPr>
        <xdr:cNvPr id="394" name="テキスト ボックス 393"/>
        <xdr:cNvSpPr txBox="1"/>
      </xdr:nvSpPr>
      <xdr:spPr>
        <a:xfrm>
          <a:off x="14909800" y="67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117324</xdr:rowOff>
    </xdr:from>
    <xdr:to>
      <xdr:col>68</xdr:col>
      <xdr:colOff>152400</xdr:colOff>
      <xdr:row>42</xdr:row>
      <xdr:rowOff>117324</xdr:rowOff>
    </xdr:to>
    <xdr:cxnSp macro="">
      <xdr:nvCxnSpPr>
        <xdr:cNvPr id="395" name="直線コネクタ 394"/>
        <xdr:cNvCxnSpPr/>
      </xdr:nvCxnSpPr>
      <xdr:spPr>
        <a:xfrm>
          <a:off x="13512800" y="73182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31145</xdr:rowOff>
    </xdr:from>
    <xdr:to>
      <xdr:col>68</xdr:col>
      <xdr:colOff>203200</xdr:colOff>
      <xdr:row>41</xdr:row>
      <xdr:rowOff>132745</xdr:rowOff>
    </xdr:to>
    <xdr:sp macro="" textlink="">
      <xdr:nvSpPr>
        <xdr:cNvPr id="396" name="フローチャート: 判断 395"/>
        <xdr:cNvSpPr/>
      </xdr:nvSpPr>
      <xdr:spPr>
        <a:xfrm>
          <a:off x="14351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142922</xdr:rowOff>
    </xdr:from>
    <xdr:ext cx="762000" cy="259045"/>
    <xdr:sp macro="" textlink="">
      <xdr:nvSpPr>
        <xdr:cNvPr id="397" name="テキスト ボックス 396"/>
        <xdr:cNvSpPr txBox="1"/>
      </xdr:nvSpPr>
      <xdr:spPr>
        <a:xfrm>
          <a:off x="14020800" y="682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100088</xdr:rowOff>
    </xdr:from>
    <xdr:to>
      <xdr:col>64</xdr:col>
      <xdr:colOff>152400</xdr:colOff>
      <xdr:row>42</xdr:row>
      <xdr:rowOff>30238</xdr:rowOff>
    </xdr:to>
    <xdr:sp macro="" textlink="">
      <xdr:nvSpPr>
        <xdr:cNvPr id="398" name="フローチャート: 判断 397"/>
        <xdr:cNvSpPr/>
      </xdr:nvSpPr>
      <xdr:spPr>
        <a:xfrm>
          <a:off x="13462000" y="712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40415</xdr:rowOff>
    </xdr:from>
    <xdr:ext cx="762000" cy="259045"/>
    <xdr:sp macro="" textlink="">
      <xdr:nvSpPr>
        <xdr:cNvPr id="399" name="テキスト ボックス 398"/>
        <xdr:cNvSpPr txBox="1"/>
      </xdr:nvSpPr>
      <xdr:spPr>
        <a:xfrm>
          <a:off x="13131800" y="689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134559</xdr:rowOff>
    </xdr:from>
    <xdr:to>
      <xdr:col>81</xdr:col>
      <xdr:colOff>95250</xdr:colOff>
      <xdr:row>42</xdr:row>
      <xdr:rowOff>64709</xdr:rowOff>
    </xdr:to>
    <xdr:sp macro="" textlink="">
      <xdr:nvSpPr>
        <xdr:cNvPr id="405" name="楕円 404"/>
        <xdr:cNvSpPr/>
      </xdr:nvSpPr>
      <xdr:spPr>
        <a:xfrm>
          <a:off x="16967200" y="716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106636</xdr:rowOff>
    </xdr:from>
    <xdr:ext cx="762000" cy="259045"/>
    <xdr:sp macro="" textlink="">
      <xdr:nvSpPr>
        <xdr:cNvPr id="406" name="公債費負担の状況該当値テキスト"/>
        <xdr:cNvSpPr txBox="1"/>
      </xdr:nvSpPr>
      <xdr:spPr>
        <a:xfrm>
          <a:off x="17106900" y="7136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9072</xdr:rowOff>
    </xdr:from>
    <xdr:to>
      <xdr:col>77</xdr:col>
      <xdr:colOff>95250</xdr:colOff>
      <xdr:row>42</xdr:row>
      <xdr:rowOff>110672</xdr:rowOff>
    </xdr:to>
    <xdr:sp macro="" textlink="">
      <xdr:nvSpPr>
        <xdr:cNvPr id="407" name="楕円 406"/>
        <xdr:cNvSpPr/>
      </xdr:nvSpPr>
      <xdr:spPr>
        <a:xfrm>
          <a:off x="16129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95449</xdr:rowOff>
    </xdr:from>
    <xdr:ext cx="736600" cy="259045"/>
    <xdr:sp macro="" textlink="">
      <xdr:nvSpPr>
        <xdr:cNvPr id="408" name="テキスト ボックス 407"/>
        <xdr:cNvSpPr txBox="1"/>
      </xdr:nvSpPr>
      <xdr:spPr>
        <a:xfrm>
          <a:off x="15798800" y="7296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157541</xdr:rowOff>
    </xdr:from>
    <xdr:to>
      <xdr:col>73</xdr:col>
      <xdr:colOff>44450</xdr:colOff>
      <xdr:row>42</xdr:row>
      <xdr:rowOff>87691</xdr:rowOff>
    </xdr:to>
    <xdr:sp macro="" textlink="">
      <xdr:nvSpPr>
        <xdr:cNvPr id="409" name="楕円 408"/>
        <xdr:cNvSpPr/>
      </xdr:nvSpPr>
      <xdr:spPr>
        <a:xfrm>
          <a:off x="15240000" y="718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72468</xdr:rowOff>
    </xdr:from>
    <xdr:ext cx="762000" cy="259045"/>
    <xdr:sp macro="" textlink="">
      <xdr:nvSpPr>
        <xdr:cNvPr id="410" name="テキスト ボックス 409"/>
        <xdr:cNvSpPr txBox="1"/>
      </xdr:nvSpPr>
      <xdr:spPr>
        <a:xfrm>
          <a:off x="14909800" y="727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66524</xdr:rowOff>
    </xdr:from>
    <xdr:to>
      <xdr:col>68</xdr:col>
      <xdr:colOff>203200</xdr:colOff>
      <xdr:row>42</xdr:row>
      <xdr:rowOff>168124</xdr:rowOff>
    </xdr:to>
    <xdr:sp macro="" textlink="">
      <xdr:nvSpPr>
        <xdr:cNvPr id="411" name="楕円 410"/>
        <xdr:cNvSpPr/>
      </xdr:nvSpPr>
      <xdr:spPr>
        <a:xfrm>
          <a:off x="14351000" y="72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152901</xdr:rowOff>
    </xdr:from>
    <xdr:ext cx="762000" cy="259045"/>
    <xdr:sp macro="" textlink="">
      <xdr:nvSpPr>
        <xdr:cNvPr id="412" name="テキスト ボックス 411"/>
        <xdr:cNvSpPr txBox="1"/>
      </xdr:nvSpPr>
      <xdr:spPr>
        <a:xfrm>
          <a:off x="14020800" y="735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66524</xdr:rowOff>
    </xdr:from>
    <xdr:to>
      <xdr:col>64</xdr:col>
      <xdr:colOff>152400</xdr:colOff>
      <xdr:row>42</xdr:row>
      <xdr:rowOff>168124</xdr:rowOff>
    </xdr:to>
    <xdr:sp macro="" textlink="">
      <xdr:nvSpPr>
        <xdr:cNvPr id="413" name="楕円 412"/>
        <xdr:cNvSpPr/>
      </xdr:nvSpPr>
      <xdr:spPr>
        <a:xfrm>
          <a:off x="13462000" y="72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152901</xdr:rowOff>
    </xdr:from>
    <xdr:ext cx="762000" cy="259045"/>
    <xdr:sp macro="" textlink="">
      <xdr:nvSpPr>
        <xdr:cNvPr id="414" name="テキスト ボックス 413"/>
        <xdr:cNvSpPr txBox="1"/>
      </xdr:nvSpPr>
      <xdr:spPr>
        <a:xfrm>
          <a:off x="13131800" y="735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類似団体平均と比較すると依然として高い値であるが、前年度から</a:t>
          </a:r>
          <a:r>
            <a:rPr kumimoji="1" lang="en-US" altLang="ja-JP" sz="1100">
              <a:solidFill>
                <a:schemeClr val="dk1"/>
              </a:solidFill>
              <a:effectLst/>
              <a:latin typeface="+mn-lt"/>
              <a:ea typeface="+mn-ea"/>
              <a:cs typeface="+mn-cs"/>
            </a:rPr>
            <a:t>20.1</a:t>
          </a:r>
          <a:r>
            <a:rPr kumimoji="1" lang="ja-JP" altLang="ja-JP" sz="1100">
              <a:solidFill>
                <a:schemeClr val="dk1"/>
              </a:solidFill>
              <a:effectLst/>
              <a:latin typeface="+mn-lt"/>
              <a:ea typeface="+mn-ea"/>
              <a:cs typeface="+mn-cs"/>
            </a:rPr>
            <a:t>％減少した。要因として、病院事業会計及び下水道事業会計に係る公営企業債等繰入金見込額</a:t>
          </a:r>
          <a:r>
            <a:rPr kumimoji="1" lang="ja-JP" altLang="en-US" sz="1100">
              <a:solidFill>
                <a:schemeClr val="dk1"/>
              </a:solidFill>
              <a:effectLst/>
              <a:latin typeface="+mn-lt"/>
              <a:ea typeface="+mn-ea"/>
              <a:cs typeface="+mn-cs"/>
            </a:rPr>
            <a:t>の減により、将来負担額が減少したことに加え、標準税収入額や普通交付税額の増により、標準財政規模が増加したこと</a:t>
          </a:r>
          <a:r>
            <a:rPr kumimoji="1" lang="ja-JP" altLang="ja-JP" sz="1100">
              <a:solidFill>
                <a:schemeClr val="dk1"/>
              </a:solidFill>
              <a:effectLst/>
              <a:latin typeface="+mn-lt"/>
              <a:ea typeface="+mn-ea"/>
              <a:cs typeface="+mn-cs"/>
            </a:rPr>
            <a:t>が挙げられる。今後も将来世代への負担を少しでも軽減できるよう、事務事業の選択と集中により、財政の健全化を図る。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8" name="テキスト ボックス 42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1" name="直線コネクタ 430"/>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2" name="テキスト ボックス 431"/>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3" name="直線コネクタ 432"/>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4" name="テキスト ボックス 433"/>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5" name="直線コネクタ 434"/>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6" name="テキスト ボックス 435"/>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7" name="直線コネクタ 436"/>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8" name="テキスト ボックス 437"/>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86589</xdr:rowOff>
    </xdr:to>
    <xdr:cxnSp macro="">
      <xdr:nvCxnSpPr>
        <xdr:cNvPr id="441" name="直線コネクタ 440"/>
        <xdr:cNvCxnSpPr/>
      </xdr:nvCxnSpPr>
      <xdr:spPr>
        <a:xfrm flipV="1">
          <a:off x="17018000" y="2451100"/>
          <a:ext cx="0" cy="12359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58666</xdr:rowOff>
    </xdr:from>
    <xdr:ext cx="762000" cy="259045"/>
    <xdr:sp macro="" textlink="">
      <xdr:nvSpPr>
        <xdr:cNvPr id="442" name="将来負担の状況最小値テキスト"/>
        <xdr:cNvSpPr txBox="1"/>
      </xdr:nvSpPr>
      <xdr:spPr>
        <a:xfrm>
          <a:off x="17106900" y="365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86589</xdr:rowOff>
    </xdr:from>
    <xdr:to>
      <xdr:col>81</xdr:col>
      <xdr:colOff>133350</xdr:colOff>
      <xdr:row>21</xdr:row>
      <xdr:rowOff>86589</xdr:rowOff>
    </xdr:to>
    <xdr:cxnSp macro="">
      <xdr:nvCxnSpPr>
        <xdr:cNvPr id="443" name="直線コネクタ 442"/>
        <xdr:cNvCxnSpPr/>
      </xdr:nvCxnSpPr>
      <xdr:spPr>
        <a:xfrm>
          <a:off x="16929100" y="3687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4"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5" name="直線コネクタ 444"/>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168910</xdr:rowOff>
    </xdr:from>
    <xdr:to>
      <xdr:col>81</xdr:col>
      <xdr:colOff>44450</xdr:colOff>
      <xdr:row>16</xdr:row>
      <xdr:rowOff>94463</xdr:rowOff>
    </xdr:to>
    <xdr:cxnSp macro="">
      <xdr:nvCxnSpPr>
        <xdr:cNvPr id="446" name="直線コネクタ 445"/>
        <xdr:cNvCxnSpPr/>
      </xdr:nvCxnSpPr>
      <xdr:spPr>
        <a:xfrm flipV="1">
          <a:off x="16179800" y="2740660"/>
          <a:ext cx="838200" cy="97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99534</xdr:rowOff>
    </xdr:from>
    <xdr:ext cx="762000" cy="259045"/>
    <xdr:sp macro="" textlink="">
      <xdr:nvSpPr>
        <xdr:cNvPr id="447" name="将来負担の状況平均値テキスト"/>
        <xdr:cNvSpPr txBox="1"/>
      </xdr:nvSpPr>
      <xdr:spPr>
        <a:xfrm>
          <a:off x="17106900" y="23283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83007</xdr:rowOff>
    </xdr:from>
    <xdr:to>
      <xdr:col>81</xdr:col>
      <xdr:colOff>95250</xdr:colOff>
      <xdr:row>15</xdr:row>
      <xdr:rowOff>13157</xdr:rowOff>
    </xdr:to>
    <xdr:sp macro="" textlink="">
      <xdr:nvSpPr>
        <xdr:cNvPr id="448" name="フローチャート: 判断 447"/>
        <xdr:cNvSpPr/>
      </xdr:nvSpPr>
      <xdr:spPr>
        <a:xfrm>
          <a:off x="16967200" y="2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94463</xdr:rowOff>
    </xdr:from>
    <xdr:to>
      <xdr:col>77</xdr:col>
      <xdr:colOff>44450</xdr:colOff>
      <xdr:row>16</xdr:row>
      <xdr:rowOff>155753</xdr:rowOff>
    </xdr:to>
    <xdr:cxnSp macro="">
      <xdr:nvCxnSpPr>
        <xdr:cNvPr id="449" name="直線コネクタ 448"/>
        <xdr:cNvCxnSpPr/>
      </xdr:nvCxnSpPr>
      <xdr:spPr>
        <a:xfrm flipV="1">
          <a:off x="15290800" y="2837663"/>
          <a:ext cx="889000" cy="61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84938</xdr:rowOff>
    </xdr:from>
    <xdr:to>
      <xdr:col>77</xdr:col>
      <xdr:colOff>95250</xdr:colOff>
      <xdr:row>15</xdr:row>
      <xdr:rowOff>15088</xdr:rowOff>
    </xdr:to>
    <xdr:sp macro="" textlink="">
      <xdr:nvSpPr>
        <xdr:cNvPr id="450" name="フローチャート: 判断 449"/>
        <xdr:cNvSpPr/>
      </xdr:nvSpPr>
      <xdr:spPr>
        <a:xfrm>
          <a:off x="161290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25265</xdr:rowOff>
    </xdr:from>
    <xdr:ext cx="736600" cy="259045"/>
    <xdr:sp macro="" textlink="">
      <xdr:nvSpPr>
        <xdr:cNvPr id="451" name="テキスト ボックス 450"/>
        <xdr:cNvSpPr txBox="1"/>
      </xdr:nvSpPr>
      <xdr:spPr>
        <a:xfrm>
          <a:off x="15798800" y="22541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155753</xdr:rowOff>
    </xdr:from>
    <xdr:to>
      <xdr:col>72</xdr:col>
      <xdr:colOff>203200</xdr:colOff>
      <xdr:row>17</xdr:row>
      <xdr:rowOff>71653</xdr:rowOff>
    </xdr:to>
    <xdr:cxnSp macro="">
      <xdr:nvCxnSpPr>
        <xdr:cNvPr id="452" name="直線コネクタ 451"/>
        <xdr:cNvCxnSpPr/>
      </xdr:nvCxnSpPr>
      <xdr:spPr>
        <a:xfrm flipV="1">
          <a:off x="14401800" y="2898953"/>
          <a:ext cx="889000" cy="87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122580</xdr:rowOff>
    </xdr:from>
    <xdr:to>
      <xdr:col>73</xdr:col>
      <xdr:colOff>44450</xdr:colOff>
      <xdr:row>15</xdr:row>
      <xdr:rowOff>52730</xdr:rowOff>
    </xdr:to>
    <xdr:sp macro="" textlink="">
      <xdr:nvSpPr>
        <xdr:cNvPr id="453" name="フローチャート: 判断 452"/>
        <xdr:cNvSpPr/>
      </xdr:nvSpPr>
      <xdr:spPr>
        <a:xfrm>
          <a:off x="15240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62907</xdr:rowOff>
    </xdr:from>
    <xdr:ext cx="762000" cy="259045"/>
    <xdr:sp macro="" textlink="">
      <xdr:nvSpPr>
        <xdr:cNvPr id="454" name="テキスト ボックス 453"/>
        <xdr:cNvSpPr txBox="1"/>
      </xdr:nvSpPr>
      <xdr:spPr>
        <a:xfrm>
          <a:off x="14909800" y="229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71653</xdr:rowOff>
    </xdr:from>
    <xdr:to>
      <xdr:col>68</xdr:col>
      <xdr:colOff>152400</xdr:colOff>
      <xdr:row>17</xdr:row>
      <xdr:rowOff>160934</xdr:rowOff>
    </xdr:to>
    <xdr:cxnSp macro="">
      <xdr:nvCxnSpPr>
        <xdr:cNvPr id="455" name="直線コネクタ 454"/>
        <xdr:cNvCxnSpPr/>
      </xdr:nvCxnSpPr>
      <xdr:spPr>
        <a:xfrm flipV="1">
          <a:off x="13512800" y="2986303"/>
          <a:ext cx="889000" cy="89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8560</xdr:rowOff>
    </xdr:from>
    <xdr:to>
      <xdr:col>68</xdr:col>
      <xdr:colOff>203200</xdr:colOff>
      <xdr:row>15</xdr:row>
      <xdr:rowOff>110160</xdr:rowOff>
    </xdr:to>
    <xdr:sp macro="" textlink="">
      <xdr:nvSpPr>
        <xdr:cNvPr id="456" name="フローチャート: 判断 455"/>
        <xdr:cNvSpPr/>
      </xdr:nvSpPr>
      <xdr:spPr>
        <a:xfrm>
          <a:off x="14351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120337</xdr:rowOff>
    </xdr:from>
    <xdr:ext cx="762000" cy="259045"/>
    <xdr:sp macro="" textlink="">
      <xdr:nvSpPr>
        <xdr:cNvPr id="457" name="テキスト ボックス 456"/>
        <xdr:cNvSpPr txBox="1"/>
      </xdr:nvSpPr>
      <xdr:spPr>
        <a:xfrm>
          <a:off x="14020800" y="234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68402</xdr:rowOff>
    </xdr:from>
    <xdr:to>
      <xdr:col>64</xdr:col>
      <xdr:colOff>152400</xdr:colOff>
      <xdr:row>15</xdr:row>
      <xdr:rowOff>170002</xdr:rowOff>
    </xdr:to>
    <xdr:sp macro="" textlink="">
      <xdr:nvSpPr>
        <xdr:cNvPr id="458" name="フローチャート: 判断 457"/>
        <xdr:cNvSpPr/>
      </xdr:nvSpPr>
      <xdr:spPr>
        <a:xfrm>
          <a:off x="13462000" y="264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8729</xdr:rowOff>
    </xdr:from>
    <xdr:ext cx="762000" cy="259045"/>
    <xdr:sp macro="" textlink="">
      <xdr:nvSpPr>
        <xdr:cNvPr id="459" name="テキスト ボックス 458"/>
        <xdr:cNvSpPr txBox="1"/>
      </xdr:nvSpPr>
      <xdr:spPr>
        <a:xfrm>
          <a:off x="13131800" y="2409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118110</xdr:rowOff>
    </xdr:from>
    <xdr:to>
      <xdr:col>81</xdr:col>
      <xdr:colOff>95250</xdr:colOff>
      <xdr:row>16</xdr:row>
      <xdr:rowOff>48260</xdr:rowOff>
    </xdr:to>
    <xdr:sp macro="" textlink="">
      <xdr:nvSpPr>
        <xdr:cNvPr id="465" name="楕円 464"/>
        <xdr:cNvSpPr/>
      </xdr:nvSpPr>
      <xdr:spPr>
        <a:xfrm>
          <a:off x="16967200" y="268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90187</xdr:rowOff>
    </xdr:from>
    <xdr:ext cx="762000" cy="259045"/>
    <xdr:sp macro="" textlink="">
      <xdr:nvSpPr>
        <xdr:cNvPr id="466" name="将来負担の状況該当値テキスト"/>
        <xdr:cNvSpPr txBox="1"/>
      </xdr:nvSpPr>
      <xdr:spPr>
        <a:xfrm>
          <a:off x="17106900" y="266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43663</xdr:rowOff>
    </xdr:from>
    <xdr:to>
      <xdr:col>77</xdr:col>
      <xdr:colOff>95250</xdr:colOff>
      <xdr:row>16</xdr:row>
      <xdr:rowOff>145263</xdr:rowOff>
    </xdr:to>
    <xdr:sp macro="" textlink="">
      <xdr:nvSpPr>
        <xdr:cNvPr id="467" name="楕円 466"/>
        <xdr:cNvSpPr/>
      </xdr:nvSpPr>
      <xdr:spPr>
        <a:xfrm>
          <a:off x="16129000" y="2786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130040</xdr:rowOff>
    </xdr:from>
    <xdr:ext cx="736600" cy="259045"/>
    <xdr:sp macro="" textlink="">
      <xdr:nvSpPr>
        <xdr:cNvPr id="468" name="テキスト ボックス 467"/>
        <xdr:cNvSpPr txBox="1"/>
      </xdr:nvSpPr>
      <xdr:spPr>
        <a:xfrm>
          <a:off x="15798800" y="2873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104953</xdr:rowOff>
    </xdr:from>
    <xdr:to>
      <xdr:col>73</xdr:col>
      <xdr:colOff>44450</xdr:colOff>
      <xdr:row>17</xdr:row>
      <xdr:rowOff>35103</xdr:rowOff>
    </xdr:to>
    <xdr:sp macro="" textlink="">
      <xdr:nvSpPr>
        <xdr:cNvPr id="469" name="楕円 468"/>
        <xdr:cNvSpPr/>
      </xdr:nvSpPr>
      <xdr:spPr>
        <a:xfrm>
          <a:off x="15240000" y="284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19880</xdr:rowOff>
    </xdr:from>
    <xdr:ext cx="762000" cy="259045"/>
    <xdr:sp macro="" textlink="">
      <xdr:nvSpPr>
        <xdr:cNvPr id="470" name="テキスト ボックス 469"/>
        <xdr:cNvSpPr txBox="1"/>
      </xdr:nvSpPr>
      <xdr:spPr>
        <a:xfrm>
          <a:off x="14909800" y="2934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20853</xdr:rowOff>
    </xdr:from>
    <xdr:to>
      <xdr:col>68</xdr:col>
      <xdr:colOff>203200</xdr:colOff>
      <xdr:row>17</xdr:row>
      <xdr:rowOff>122453</xdr:rowOff>
    </xdr:to>
    <xdr:sp macro="" textlink="">
      <xdr:nvSpPr>
        <xdr:cNvPr id="471" name="楕円 470"/>
        <xdr:cNvSpPr/>
      </xdr:nvSpPr>
      <xdr:spPr>
        <a:xfrm>
          <a:off x="14351000" y="2935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107230</xdr:rowOff>
    </xdr:from>
    <xdr:ext cx="762000" cy="259045"/>
    <xdr:sp macro="" textlink="">
      <xdr:nvSpPr>
        <xdr:cNvPr id="472" name="テキスト ボックス 471"/>
        <xdr:cNvSpPr txBox="1"/>
      </xdr:nvSpPr>
      <xdr:spPr>
        <a:xfrm>
          <a:off x="14020800" y="3021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110134</xdr:rowOff>
    </xdr:from>
    <xdr:to>
      <xdr:col>64</xdr:col>
      <xdr:colOff>152400</xdr:colOff>
      <xdr:row>18</xdr:row>
      <xdr:rowOff>40284</xdr:rowOff>
    </xdr:to>
    <xdr:sp macro="" textlink="">
      <xdr:nvSpPr>
        <xdr:cNvPr id="473" name="楕円 472"/>
        <xdr:cNvSpPr/>
      </xdr:nvSpPr>
      <xdr:spPr>
        <a:xfrm>
          <a:off x="13462000" y="3024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25061</xdr:rowOff>
    </xdr:from>
    <xdr:ext cx="762000" cy="259045"/>
    <xdr:sp macro="" textlink="">
      <xdr:nvSpPr>
        <xdr:cNvPr id="474" name="テキスト ボックス 473"/>
        <xdr:cNvSpPr txBox="1"/>
      </xdr:nvSpPr>
      <xdr:spPr>
        <a:xfrm>
          <a:off x="13131800" y="3111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兵庫県赤穂市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44,816
44,314
126.85
22,441,161
22,020,386
336,234
13,294,665
26,934,937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60.0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人件費に係る経常収支比率が類似団体平均と比較して高くなっているのは、幼稚園・保育所の直営及び市外区域の消防事務の受託などを行っているため、職員数が類似団体と比較して多くなっていることが主な要因である。今後とも事務事業の見直し、適正な人員配置など、行財政改革の取組を通じて人件費の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23586</xdr:rowOff>
    </xdr:from>
    <xdr:to>
      <xdr:col>24</xdr:col>
      <xdr:colOff>25400</xdr:colOff>
      <xdr:row>41</xdr:row>
      <xdr:rowOff>4535</xdr:rowOff>
    </xdr:to>
    <xdr:cxnSp macro="">
      <xdr:nvCxnSpPr>
        <xdr:cNvPr id="63" name="直線コネクタ 62"/>
        <xdr:cNvCxnSpPr/>
      </xdr:nvCxnSpPr>
      <xdr:spPr>
        <a:xfrm flipV="1">
          <a:off x="4826000" y="5509986"/>
          <a:ext cx="0" cy="1523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148062</xdr:rowOff>
    </xdr:from>
    <xdr:ext cx="762000" cy="259045"/>
    <xdr:sp macro="" textlink="">
      <xdr:nvSpPr>
        <xdr:cNvPr id="64" name="人件費最小値テキスト"/>
        <xdr:cNvSpPr txBox="1"/>
      </xdr:nvSpPr>
      <xdr:spPr>
        <a:xfrm>
          <a:off x="4914900" y="700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4535</xdr:rowOff>
    </xdr:from>
    <xdr:to>
      <xdr:col>24</xdr:col>
      <xdr:colOff>114300</xdr:colOff>
      <xdr:row>41</xdr:row>
      <xdr:rowOff>4535</xdr:rowOff>
    </xdr:to>
    <xdr:cxnSp macro="">
      <xdr:nvCxnSpPr>
        <xdr:cNvPr id="65" name="直線コネクタ 64"/>
        <xdr:cNvCxnSpPr/>
      </xdr:nvCxnSpPr>
      <xdr:spPr>
        <a:xfrm>
          <a:off x="4737100" y="703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109963</xdr:rowOff>
    </xdr:from>
    <xdr:ext cx="762000" cy="259045"/>
    <xdr:sp macro="" textlink="">
      <xdr:nvSpPr>
        <xdr:cNvPr id="66" name="人件費最大値テキスト"/>
        <xdr:cNvSpPr txBox="1"/>
      </xdr:nvSpPr>
      <xdr:spPr>
        <a:xfrm>
          <a:off x="4914900" y="525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23586</xdr:rowOff>
    </xdr:from>
    <xdr:to>
      <xdr:col>24</xdr:col>
      <xdr:colOff>114300</xdr:colOff>
      <xdr:row>32</xdr:row>
      <xdr:rowOff>23586</xdr:rowOff>
    </xdr:to>
    <xdr:cxnSp macro="">
      <xdr:nvCxnSpPr>
        <xdr:cNvPr id="67" name="直線コネクタ 66"/>
        <xdr:cNvCxnSpPr/>
      </xdr:nvCxnSpPr>
      <xdr:spPr>
        <a:xfrm>
          <a:off x="4737100" y="5509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148772</xdr:rowOff>
    </xdr:from>
    <xdr:to>
      <xdr:col>24</xdr:col>
      <xdr:colOff>25400</xdr:colOff>
      <xdr:row>39</xdr:row>
      <xdr:rowOff>75293</xdr:rowOff>
    </xdr:to>
    <xdr:cxnSp macro="">
      <xdr:nvCxnSpPr>
        <xdr:cNvPr id="68" name="直線コネクタ 67"/>
        <xdr:cNvCxnSpPr/>
      </xdr:nvCxnSpPr>
      <xdr:spPr>
        <a:xfrm flipV="1">
          <a:off x="3987800" y="6663872"/>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98170</xdr:rowOff>
    </xdr:from>
    <xdr:ext cx="762000" cy="259045"/>
    <xdr:sp macro="" textlink="">
      <xdr:nvSpPr>
        <xdr:cNvPr id="69" name="人件費平均値テキスト"/>
        <xdr:cNvSpPr txBox="1"/>
      </xdr:nvSpPr>
      <xdr:spPr>
        <a:xfrm>
          <a:off x="4914900" y="6098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81643</xdr:rowOff>
    </xdr:from>
    <xdr:to>
      <xdr:col>24</xdr:col>
      <xdr:colOff>76200</xdr:colOff>
      <xdr:row>37</xdr:row>
      <xdr:rowOff>11793</xdr:rowOff>
    </xdr:to>
    <xdr:sp macro="" textlink="">
      <xdr:nvSpPr>
        <xdr:cNvPr id="70" name="フローチャート: 判断 69"/>
        <xdr:cNvSpPr/>
      </xdr:nvSpPr>
      <xdr:spPr>
        <a:xfrm>
          <a:off x="47752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83457</xdr:rowOff>
    </xdr:from>
    <xdr:to>
      <xdr:col>19</xdr:col>
      <xdr:colOff>187325</xdr:colOff>
      <xdr:row>39</xdr:row>
      <xdr:rowOff>75293</xdr:rowOff>
    </xdr:to>
    <xdr:cxnSp macro="">
      <xdr:nvCxnSpPr>
        <xdr:cNvPr id="71" name="直線コネクタ 70"/>
        <xdr:cNvCxnSpPr/>
      </xdr:nvCxnSpPr>
      <xdr:spPr>
        <a:xfrm>
          <a:off x="3098800" y="6598557"/>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48986</xdr:rowOff>
    </xdr:from>
    <xdr:to>
      <xdr:col>20</xdr:col>
      <xdr:colOff>38100</xdr:colOff>
      <xdr:row>36</xdr:row>
      <xdr:rowOff>150586</xdr:rowOff>
    </xdr:to>
    <xdr:sp macro="" textlink="">
      <xdr:nvSpPr>
        <xdr:cNvPr id="72" name="フローチャート: 判断 71"/>
        <xdr:cNvSpPr/>
      </xdr:nvSpPr>
      <xdr:spPr>
        <a:xfrm>
          <a:off x="3937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160763</xdr:rowOff>
    </xdr:from>
    <xdr:ext cx="736600" cy="259045"/>
    <xdr:sp macro="" textlink="">
      <xdr:nvSpPr>
        <xdr:cNvPr id="73" name="テキスト ボックス 72"/>
        <xdr:cNvSpPr txBox="1"/>
      </xdr:nvSpPr>
      <xdr:spPr>
        <a:xfrm>
          <a:off x="3606800" y="5990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83457</xdr:rowOff>
    </xdr:from>
    <xdr:to>
      <xdr:col>15</xdr:col>
      <xdr:colOff>98425</xdr:colOff>
      <xdr:row>39</xdr:row>
      <xdr:rowOff>9978</xdr:rowOff>
    </xdr:to>
    <xdr:cxnSp macro="">
      <xdr:nvCxnSpPr>
        <xdr:cNvPr id="74" name="直線コネクタ 73"/>
        <xdr:cNvCxnSpPr/>
      </xdr:nvCxnSpPr>
      <xdr:spPr>
        <a:xfrm flipV="1">
          <a:off x="2209800" y="659855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144236</xdr:rowOff>
    </xdr:from>
    <xdr:to>
      <xdr:col>15</xdr:col>
      <xdr:colOff>149225</xdr:colOff>
      <xdr:row>36</xdr:row>
      <xdr:rowOff>74386</xdr:rowOff>
    </xdr:to>
    <xdr:sp macro="" textlink="">
      <xdr:nvSpPr>
        <xdr:cNvPr id="75" name="フローチャート: 判断 74"/>
        <xdr:cNvSpPr/>
      </xdr:nvSpPr>
      <xdr:spPr>
        <a:xfrm>
          <a:off x="3048000" y="614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84563</xdr:rowOff>
    </xdr:from>
    <xdr:ext cx="762000" cy="259045"/>
    <xdr:sp macro="" textlink="">
      <xdr:nvSpPr>
        <xdr:cNvPr id="76" name="テキスト ボックス 75"/>
        <xdr:cNvSpPr txBox="1"/>
      </xdr:nvSpPr>
      <xdr:spPr>
        <a:xfrm>
          <a:off x="2717800" y="5913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15422</xdr:rowOff>
    </xdr:from>
    <xdr:to>
      <xdr:col>11</xdr:col>
      <xdr:colOff>9525</xdr:colOff>
      <xdr:row>39</xdr:row>
      <xdr:rowOff>9978</xdr:rowOff>
    </xdr:to>
    <xdr:cxnSp macro="">
      <xdr:nvCxnSpPr>
        <xdr:cNvPr id="77" name="直線コネクタ 76"/>
        <xdr:cNvCxnSpPr/>
      </xdr:nvCxnSpPr>
      <xdr:spPr>
        <a:xfrm>
          <a:off x="1320800" y="6359072"/>
          <a:ext cx="889000" cy="337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81643</xdr:rowOff>
    </xdr:from>
    <xdr:to>
      <xdr:col>11</xdr:col>
      <xdr:colOff>60325</xdr:colOff>
      <xdr:row>37</xdr:row>
      <xdr:rowOff>11793</xdr:rowOff>
    </xdr:to>
    <xdr:sp macro="" textlink="">
      <xdr:nvSpPr>
        <xdr:cNvPr id="78" name="フローチャート: 判断 77"/>
        <xdr:cNvSpPr/>
      </xdr:nvSpPr>
      <xdr:spPr>
        <a:xfrm>
          <a:off x="2159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21970</xdr:rowOff>
    </xdr:from>
    <xdr:ext cx="762000" cy="259045"/>
    <xdr:sp macro="" textlink="">
      <xdr:nvSpPr>
        <xdr:cNvPr id="79" name="テキスト ボックス 78"/>
        <xdr:cNvSpPr txBox="1"/>
      </xdr:nvSpPr>
      <xdr:spPr>
        <a:xfrm>
          <a:off x="1828800" y="602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13607</xdr:rowOff>
    </xdr:from>
    <xdr:to>
      <xdr:col>6</xdr:col>
      <xdr:colOff>171450</xdr:colOff>
      <xdr:row>35</xdr:row>
      <xdr:rowOff>115207</xdr:rowOff>
    </xdr:to>
    <xdr:sp macro="" textlink="">
      <xdr:nvSpPr>
        <xdr:cNvPr id="80" name="フローチャート: 判断 79"/>
        <xdr:cNvSpPr/>
      </xdr:nvSpPr>
      <xdr:spPr>
        <a:xfrm>
          <a:off x="1270000" y="601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125384</xdr:rowOff>
    </xdr:from>
    <xdr:ext cx="762000" cy="259045"/>
    <xdr:sp macro="" textlink="">
      <xdr:nvSpPr>
        <xdr:cNvPr id="81" name="テキスト ボックス 80"/>
        <xdr:cNvSpPr txBox="1"/>
      </xdr:nvSpPr>
      <xdr:spPr>
        <a:xfrm>
          <a:off x="939800" y="578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97972</xdr:rowOff>
    </xdr:from>
    <xdr:to>
      <xdr:col>24</xdr:col>
      <xdr:colOff>76200</xdr:colOff>
      <xdr:row>39</xdr:row>
      <xdr:rowOff>28122</xdr:rowOff>
    </xdr:to>
    <xdr:sp macro="" textlink="">
      <xdr:nvSpPr>
        <xdr:cNvPr id="87" name="楕円 86"/>
        <xdr:cNvSpPr/>
      </xdr:nvSpPr>
      <xdr:spPr>
        <a:xfrm>
          <a:off x="4775200" y="661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70049</xdr:rowOff>
    </xdr:from>
    <xdr:ext cx="762000" cy="259045"/>
    <xdr:sp macro="" textlink="">
      <xdr:nvSpPr>
        <xdr:cNvPr id="88" name="人件費該当値テキスト"/>
        <xdr:cNvSpPr txBox="1"/>
      </xdr:nvSpPr>
      <xdr:spPr>
        <a:xfrm>
          <a:off x="4914900" y="658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24493</xdr:rowOff>
    </xdr:from>
    <xdr:to>
      <xdr:col>20</xdr:col>
      <xdr:colOff>38100</xdr:colOff>
      <xdr:row>39</xdr:row>
      <xdr:rowOff>126093</xdr:rowOff>
    </xdr:to>
    <xdr:sp macro="" textlink="">
      <xdr:nvSpPr>
        <xdr:cNvPr id="89" name="楕円 88"/>
        <xdr:cNvSpPr/>
      </xdr:nvSpPr>
      <xdr:spPr>
        <a:xfrm>
          <a:off x="3937000" y="671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110870</xdr:rowOff>
    </xdr:from>
    <xdr:ext cx="736600" cy="259045"/>
    <xdr:sp macro="" textlink="">
      <xdr:nvSpPr>
        <xdr:cNvPr id="90" name="テキスト ボックス 89"/>
        <xdr:cNvSpPr txBox="1"/>
      </xdr:nvSpPr>
      <xdr:spPr>
        <a:xfrm>
          <a:off x="3606800" y="6797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32657</xdr:rowOff>
    </xdr:from>
    <xdr:to>
      <xdr:col>15</xdr:col>
      <xdr:colOff>149225</xdr:colOff>
      <xdr:row>38</xdr:row>
      <xdr:rowOff>134257</xdr:rowOff>
    </xdr:to>
    <xdr:sp macro="" textlink="">
      <xdr:nvSpPr>
        <xdr:cNvPr id="91" name="楕円 90"/>
        <xdr:cNvSpPr/>
      </xdr:nvSpPr>
      <xdr:spPr>
        <a:xfrm>
          <a:off x="3048000" y="654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119034</xdr:rowOff>
    </xdr:from>
    <xdr:ext cx="762000" cy="259045"/>
    <xdr:sp macro="" textlink="">
      <xdr:nvSpPr>
        <xdr:cNvPr id="92" name="テキスト ボックス 91"/>
        <xdr:cNvSpPr txBox="1"/>
      </xdr:nvSpPr>
      <xdr:spPr>
        <a:xfrm>
          <a:off x="2717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130628</xdr:rowOff>
    </xdr:from>
    <xdr:to>
      <xdr:col>11</xdr:col>
      <xdr:colOff>60325</xdr:colOff>
      <xdr:row>39</xdr:row>
      <xdr:rowOff>60778</xdr:rowOff>
    </xdr:to>
    <xdr:sp macro="" textlink="">
      <xdr:nvSpPr>
        <xdr:cNvPr id="93" name="楕円 92"/>
        <xdr:cNvSpPr/>
      </xdr:nvSpPr>
      <xdr:spPr>
        <a:xfrm>
          <a:off x="2159000" y="6645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45555</xdr:rowOff>
    </xdr:from>
    <xdr:ext cx="762000" cy="259045"/>
    <xdr:sp macro="" textlink="">
      <xdr:nvSpPr>
        <xdr:cNvPr id="94" name="テキスト ボックス 93"/>
        <xdr:cNvSpPr txBox="1"/>
      </xdr:nvSpPr>
      <xdr:spPr>
        <a:xfrm>
          <a:off x="1828800" y="6732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136072</xdr:rowOff>
    </xdr:from>
    <xdr:to>
      <xdr:col>6</xdr:col>
      <xdr:colOff>171450</xdr:colOff>
      <xdr:row>37</xdr:row>
      <xdr:rowOff>66222</xdr:rowOff>
    </xdr:to>
    <xdr:sp macro="" textlink="">
      <xdr:nvSpPr>
        <xdr:cNvPr id="95" name="楕円 94"/>
        <xdr:cNvSpPr/>
      </xdr:nvSpPr>
      <xdr:spPr>
        <a:xfrm>
          <a:off x="1270000" y="630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50999</xdr:rowOff>
    </xdr:from>
    <xdr:ext cx="762000" cy="259045"/>
    <xdr:sp macro="" textlink="">
      <xdr:nvSpPr>
        <xdr:cNvPr id="96" name="テキスト ボックス 95"/>
        <xdr:cNvSpPr txBox="1"/>
      </xdr:nvSpPr>
      <xdr:spPr>
        <a:xfrm>
          <a:off x="939800" y="639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類似団体平均と比較すると、物件費に係る経常収支比率は低い水準であるため、今後も引き続き事務事業の整理合理化により、物件費の抑制に努める。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1270</xdr:rowOff>
    </xdr:from>
    <xdr:to>
      <xdr:col>82</xdr:col>
      <xdr:colOff>107950</xdr:colOff>
      <xdr:row>21</xdr:row>
      <xdr:rowOff>39370</xdr:rowOff>
    </xdr:to>
    <xdr:cxnSp macro="">
      <xdr:nvCxnSpPr>
        <xdr:cNvPr id="124" name="直線コネクタ 123"/>
        <xdr:cNvCxnSpPr/>
      </xdr:nvCxnSpPr>
      <xdr:spPr>
        <a:xfrm flipV="1">
          <a:off x="16510000" y="223012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11447</xdr:rowOff>
    </xdr:from>
    <xdr:ext cx="762000" cy="259045"/>
    <xdr:sp macro="" textlink="">
      <xdr:nvSpPr>
        <xdr:cNvPr id="125" name="物件費最小値テキスト"/>
        <xdr:cNvSpPr txBox="1"/>
      </xdr:nvSpPr>
      <xdr:spPr>
        <a:xfrm>
          <a:off x="16598900" y="361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39370</xdr:rowOff>
    </xdr:from>
    <xdr:to>
      <xdr:col>82</xdr:col>
      <xdr:colOff>196850</xdr:colOff>
      <xdr:row>21</xdr:row>
      <xdr:rowOff>39370</xdr:rowOff>
    </xdr:to>
    <xdr:cxnSp macro="">
      <xdr:nvCxnSpPr>
        <xdr:cNvPr id="126" name="直線コネクタ 125"/>
        <xdr:cNvCxnSpPr/>
      </xdr:nvCxnSpPr>
      <xdr:spPr>
        <a:xfrm>
          <a:off x="16421100" y="363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87647</xdr:rowOff>
    </xdr:from>
    <xdr:ext cx="762000" cy="259045"/>
    <xdr:sp macro="" textlink="">
      <xdr:nvSpPr>
        <xdr:cNvPr id="127" name="物件費最大値テキスト"/>
        <xdr:cNvSpPr txBox="1"/>
      </xdr:nvSpPr>
      <xdr:spPr>
        <a:xfrm>
          <a:off x="16598900" y="1973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1270</xdr:rowOff>
    </xdr:from>
    <xdr:to>
      <xdr:col>82</xdr:col>
      <xdr:colOff>196850</xdr:colOff>
      <xdr:row>13</xdr:row>
      <xdr:rowOff>1270</xdr:rowOff>
    </xdr:to>
    <xdr:cxnSp macro="">
      <xdr:nvCxnSpPr>
        <xdr:cNvPr id="128" name="直線コネクタ 127"/>
        <xdr:cNvCxnSpPr/>
      </xdr:nvCxnSpPr>
      <xdr:spPr>
        <a:xfrm>
          <a:off x="16421100" y="2230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69850</xdr:rowOff>
    </xdr:from>
    <xdr:to>
      <xdr:col>82</xdr:col>
      <xdr:colOff>107950</xdr:colOff>
      <xdr:row>15</xdr:row>
      <xdr:rowOff>92710</xdr:rowOff>
    </xdr:to>
    <xdr:cxnSp macro="">
      <xdr:nvCxnSpPr>
        <xdr:cNvPr id="129" name="直線コネクタ 128"/>
        <xdr:cNvCxnSpPr/>
      </xdr:nvCxnSpPr>
      <xdr:spPr>
        <a:xfrm>
          <a:off x="15671800" y="26416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147337</xdr:rowOff>
    </xdr:from>
    <xdr:ext cx="762000" cy="259045"/>
    <xdr:sp macro="" textlink="">
      <xdr:nvSpPr>
        <xdr:cNvPr id="130" name="物件費平均値テキスト"/>
        <xdr:cNvSpPr txBox="1"/>
      </xdr:nvSpPr>
      <xdr:spPr>
        <a:xfrm>
          <a:off x="16598900" y="2890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3810</xdr:rowOff>
    </xdr:from>
    <xdr:to>
      <xdr:col>82</xdr:col>
      <xdr:colOff>158750</xdr:colOff>
      <xdr:row>17</xdr:row>
      <xdr:rowOff>105410</xdr:rowOff>
    </xdr:to>
    <xdr:sp macro="" textlink="">
      <xdr:nvSpPr>
        <xdr:cNvPr id="131" name="フローチャート: 判断 130"/>
        <xdr:cNvSpPr/>
      </xdr:nvSpPr>
      <xdr:spPr>
        <a:xfrm>
          <a:off x="164592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69850</xdr:rowOff>
    </xdr:from>
    <xdr:to>
      <xdr:col>78</xdr:col>
      <xdr:colOff>69850</xdr:colOff>
      <xdr:row>15</xdr:row>
      <xdr:rowOff>138430</xdr:rowOff>
    </xdr:to>
    <xdr:cxnSp macro="">
      <xdr:nvCxnSpPr>
        <xdr:cNvPr id="132" name="直線コネクタ 131"/>
        <xdr:cNvCxnSpPr/>
      </xdr:nvCxnSpPr>
      <xdr:spPr>
        <a:xfrm flipV="1">
          <a:off x="14782800" y="26416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33" name="フローチャート: 判断 132"/>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67327</xdr:rowOff>
    </xdr:from>
    <xdr:ext cx="736600" cy="259045"/>
    <xdr:sp macro="" textlink="">
      <xdr:nvSpPr>
        <xdr:cNvPr id="134" name="テキスト ボックス 133"/>
        <xdr:cNvSpPr txBox="1"/>
      </xdr:nvSpPr>
      <xdr:spPr>
        <a:xfrm>
          <a:off x="15290800" y="298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62230</xdr:rowOff>
    </xdr:from>
    <xdr:to>
      <xdr:col>73</xdr:col>
      <xdr:colOff>180975</xdr:colOff>
      <xdr:row>15</xdr:row>
      <xdr:rowOff>138430</xdr:rowOff>
    </xdr:to>
    <xdr:cxnSp macro="">
      <xdr:nvCxnSpPr>
        <xdr:cNvPr id="135" name="直線コネクタ 134"/>
        <xdr:cNvCxnSpPr/>
      </xdr:nvCxnSpPr>
      <xdr:spPr>
        <a:xfrm>
          <a:off x="13893800" y="26339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76200</xdr:rowOff>
    </xdr:from>
    <xdr:to>
      <xdr:col>74</xdr:col>
      <xdr:colOff>31750</xdr:colOff>
      <xdr:row>17</xdr:row>
      <xdr:rowOff>6350</xdr:rowOff>
    </xdr:to>
    <xdr:sp macro="" textlink="">
      <xdr:nvSpPr>
        <xdr:cNvPr id="136" name="フローチャート: 判断 135"/>
        <xdr:cNvSpPr/>
      </xdr:nvSpPr>
      <xdr:spPr>
        <a:xfrm>
          <a:off x="14732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162577</xdr:rowOff>
    </xdr:from>
    <xdr:ext cx="762000" cy="259045"/>
    <xdr:sp macro="" textlink="">
      <xdr:nvSpPr>
        <xdr:cNvPr id="137" name="テキスト ボックス 136"/>
        <xdr:cNvSpPr txBox="1"/>
      </xdr:nvSpPr>
      <xdr:spPr>
        <a:xfrm>
          <a:off x="14401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62230</xdr:rowOff>
    </xdr:from>
    <xdr:to>
      <xdr:col>69</xdr:col>
      <xdr:colOff>92075</xdr:colOff>
      <xdr:row>16</xdr:row>
      <xdr:rowOff>157480</xdr:rowOff>
    </xdr:to>
    <xdr:cxnSp macro="">
      <xdr:nvCxnSpPr>
        <xdr:cNvPr id="138" name="直線コネクタ 137"/>
        <xdr:cNvCxnSpPr/>
      </xdr:nvCxnSpPr>
      <xdr:spPr>
        <a:xfrm flipV="1">
          <a:off x="13004800" y="263398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83820</xdr:rowOff>
    </xdr:from>
    <xdr:to>
      <xdr:col>69</xdr:col>
      <xdr:colOff>142875</xdr:colOff>
      <xdr:row>17</xdr:row>
      <xdr:rowOff>13970</xdr:rowOff>
    </xdr:to>
    <xdr:sp macro="" textlink="">
      <xdr:nvSpPr>
        <xdr:cNvPr id="139" name="フローチャート: 判断 138"/>
        <xdr:cNvSpPr/>
      </xdr:nvSpPr>
      <xdr:spPr>
        <a:xfrm>
          <a:off x="13843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170197</xdr:rowOff>
    </xdr:from>
    <xdr:ext cx="762000" cy="259045"/>
    <xdr:sp macro="" textlink="">
      <xdr:nvSpPr>
        <xdr:cNvPr id="140" name="テキスト ボックス 139"/>
        <xdr:cNvSpPr txBox="1"/>
      </xdr:nvSpPr>
      <xdr:spPr>
        <a:xfrm>
          <a:off x="13512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41910</xdr:rowOff>
    </xdr:from>
    <xdr:to>
      <xdr:col>65</xdr:col>
      <xdr:colOff>53975</xdr:colOff>
      <xdr:row>17</xdr:row>
      <xdr:rowOff>143510</xdr:rowOff>
    </xdr:to>
    <xdr:sp macro="" textlink="">
      <xdr:nvSpPr>
        <xdr:cNvPr id="141" name="フローチャート: 判断 140"/>
        <xdr:cNvSpPr/>
      </xdr:nvSpPr>
      <xdr:spPr>
        <a:xfrm>
          <a:off x="12954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128287</xdr:rowOff>
    </xdr:from>
    <xdr:ext cx="762000" cy="259045"/>
    <xdr:sp macro="" textlink="">
      <xdr:nvSpPr>
        <xdr:cNvPr id="142" name="テキスト ボックス 141"/>
        <xdr:cNvSpPr txBox="1"/>
      </xdr:nvSpPr>
      <xdr:spPr>
        <a:xfrm>
          <a:off x="126238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41910</xdr:rowOff>
    </xdr:from>
    <xdr:to>
      <xdr:col>82</xdr:col>
      <xdr:colOff>158750</xdr:colOff>
      <xdr:row>15</xdr:row>
      <xdr:rowOff>143510</xdr:rowOff>
    </xdr:to>
    <xdr:sp macro="" textlink="">
      <xdr:nvSpPr>
        <xdr:cNvPr id="148" name="楕円 147"/>
        <xdr:cNvSpPr/>
      </xdr:nvSpPr>
      <xdr:spPr>
        <a:xfrm>
          <a:off x="164592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58437</xdr:rowOff>
    </xdr:from>
    <xdr:ext cx="762000" cy="259045"/>
    <xdr:sp macro="" textlink="">
      <xdr:nvSpPr>
        <xdr:cNvPr id="149" name="物件費該当値テキスト"/>
        <xdr:cNvSpPr txBox="1"/>
      </xdr:nvSpPr>
      <xdr:spPr>
        <a:xfrm>
          <a:off x="16598900" y="245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19050</xdr:rowOff>
    </xdr:from>
    <xdr:to>
      <xdr:col>78</xdr:col>
      <xdr:colOff>120650</xdr:colOff>
      <xdr:row>15</xdr:row>
      <xdr:rowOff>120650</xdr:rowOff>
    </xdr:to>
    <xdr:sp macro="" textlink="">
      <xdr:nvSpPr>
        <xdr:cNvPr id="150" name="楕円 149"/>
        <xdr:cNvSpPr/>
      </xdr:nvSpPr>
      <xdr:spPr>
        <a:xfrm>
          <a:off x="15621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130827</xdr:rowOff>
    </xdr:from>
    <xdr:ext cx="736600" cy="259045"/>
    <xdr:sp macro="" textlink="">
      <xdr:nvSpPr>
        <xdr:cNvPr id="151" name="テキスト ボックス 150"/>
        <xdr:cNvSpPr txBox="1"/>
      </xdr:nvSpPr>
      <xdr:spPr>
        <a:xfrm>
          <a:off x="15290800" y="2359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87630</xdr:rowOff>
    </xdr:from>
    <xdr:to>
      <xdr:col>74</xdr:col>
      <xdr:colOff>31750</xdr:colOff>
      <xdr:row>16</xdr:row>
      <xdr:rowOff>17780</xdr:rowOff>
    </xdr:to>
    <xdr:sp macro="" textlink="">
      <xdr:nvSpPr>
        <xdr:cNvPr id="152" name="楕円 151"/>
        <xdr:cNvSpPr/>
      </xdr:nvSpPr>
      <xdr:spPr>
        <a:xfrm>
          <a:off x="14732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27957</xdr:rowOff>
    </xdr:from>
    <xdr:ext cx="762000" cy="259045"/>
    <xdr:sp macro="" textlink="">
      <xdr:nvSpPr>
        <xdr:cNvPr id="153" name="テキスト ボックス 152"/>
        <xdr:cNvSpPr txBox="1"/>
      </xdr:nvSpPr>
      <xdr:spPr>
        <a:xfrm>
          <a:off x="14401800" y="242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11430</xdr:rowOff>
    </xdr:from>
    <xdr:to>
      <xdr:col>69</xdr:col>
      <xdr:colOff>142875</xdr:colOff>
      <xdr:row>15</xdr:row>
      <xdr:rowOff>113030</xdr:rowOff>
    </xdr:to>
    <xdr:sp macro="" textlink="">
      <xdr:nvSpPr>
        <xdr:cNvPr id="154" name="楕円 153"/>
        <xdr:cNvSpPr/>
      </xdr:nvSpPr>
      <xdr:spPr>
        <a:xfrm>
          <a:off x="13843000" y="258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123207</xdr:rowOff>
    </xdr:from>
    <xdr:ext cx="762000" cy="259045"/>
    <xdr:sp macro="" textlink="">
      <xdr:nvSpPr>
        <xdr:cNvPr id="155" name="テキスト ボックス 154"/>
        <xdr:cNvSpPr txBox="1"/>
      </xdr:nvSpPr>
      <xdr:spPr>
        <a:xfrm>
          <a:off x="13512800" y="235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56" name="楕円 155"/>
        <xdr:cNvSpPr/>
      </xdr:nvSpPr>
      <xdr:spPr>
        <a:xfrm>
          <a:off x="12954000" y="28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47007</xdr:rowOff>
    </xdr:from>
    <xdr:ext cx="762000" cy="259045"/>
    <xdr:sp macro="" textlink="">
      <xdr:nvSpPr>
        <xdr:cNvPr id="157" name="テキスト ボックス 156"/>
        <xdr:cNvSpPr txBox="1"/>
      </xdr:nvSpPr>
      <xdr:spPr>
        <a:xfrm>
          <a:off x="126238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effectLst/>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類似団体平均と比較すると扶助費に係る経常</a:t>
          </a:r>
          <a:r>
            <a:rPr kumimoji="1" lang="ja-JP" altLang="en-US" sz="1100">
              <a:solidFill>
                <a:schemeClr val="dk1"/>
              </a:solidFill>
              <a:effectLst/>
              <a:latin typeface="+mn-lt"/>
              <a:ea typeface="+mn-ea"/>
              <a:cs typeface="+mn-cs"/>
            </a:rPr>
            <a:t>収支</a:t>
          </a:r>
          <a:r>
            <a:rPr kumimoji="1" lang="ja-JP" altLang="ja-JP" sz="1100">
              <a:solidFill>
                <a:schemeClr val="dk1"/>
              </a:solidFill>
              <a:effectLst/>
              <a:latin typeface="+mn-lt"/>
              <a:ea typeface="+mn-ea"/>
              <a:cs typeface="+mn-cs"/>
            </a:rPr>
            <a:t>比率はほぼ同水準であるため、今後も引き続き適正な執行管理に努める。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91622</xdr:rowOff>
    </xdr:from>
    <xdr:to>
      <xdr:col>24</xdr:col>
      <xdr:colOff>25400</xdr:colOff>
      <xdr:row>60</xdr:row>
      <xdr:rowOff>132443</xdr:rowOff>
    </xdr:to>
    <xdr:cxnSp macro="">
      <xdr:nvCxnSpPr>
        <xdr:cNvPr id="187" name="直線コネクタ 186"/>
        <xdr:cNvCxnSpPr/>
      </xdr:nvCxnSpPr>
      <xdr:spPr>
        <a:xfrm flipV="1">
          <a:off x="4826000" y="9178472"/>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8" name="扶助費最小値テキスト"/>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9" name="直線コネクタ 188"/>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6549</xdr:rowOff>
    </xdr:from>
    <xdr:ext cx="762000" cy="259045"/>
    <xdr:sp macro="" textlink="">
      <xdr:nvSpPr>
        <xdr:cNvPr id="190" name="扶助費最大値テキスト"/>
        <xdr:cNvSpPr txBox="1"/>
      </xdr:nvSpPr>
      <xdr:spPr>
        <a:xfrm>
          <a:off x="4914900" y="892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91622</xdr:rowOff>
    </xdr:from>
    <xdr:to>
      <xdr:col>24</xdr:col>
      <xdr:colOff>114300</xdr:colOff>
      <xdr:row>53</xdr:row>
      <xdr:rowOff>91622</xdr:rowOff>
    </xdr:to>
    <xdr:cxnSp macro="">
      <xdr:nvCxnSpPr>
        <xdr:cNvPr id="191" name="直線コネクタ 190"/>
        <xdr:cNvCxnSpPr/>
      </xdr:nvCxnSpPr>
      <xdr:spPr>
        <a:xfrm>
          <a:off x="4737100" y="9178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64407</xdr:rowOff>
    </xdr:from>
    <xdr:to>
      <xdr:col>24</xdr:col>
      <xdr:colOff>25400</xdr:colOff>
      <xdr:row>55</xdr:row>
      <xdr:rowOff>107950</xdr:rowOff>
    </xdr:to>
    <xdr:cxnSp macro="">
      <xdr:nvCxnSpPr>
        <xdr:cNvPr id="192" name="直線コネクタ 191"/>
        <xdr:cNvCxnSpPr/>
      </xdr:nvCxnSpPr>
      <xdr:spPr>
        <a:xfrm>
          <a:off x="3987800" y="9494157"/>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93" name="扶助費平均値テキスト"/>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94" name="フローチャート: 判断 193"/>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64407</xdr:rowOff>
    </xdr:from>
    <xdr:to>
      <xdr:col>19</xdr:col>
      <xdr:colOff>187325</xdr:colOff>
      <xdr:row>55</xdr:row>
      <xdr:rowOff>75293</xdr:rowOff>
    </xdr:to>
    <xdr:cxnSp macro="">
      <xdr:nvCxnSpPr>
        <xdr:cNvPr id="195" name="直線コネクタ 194"/>
        <xdr:cNvCxnSpPr/>
      </xdr:nvCxnSpPr>
      <xdr:spPr>
        <a:xfrm flipV="1">
          <a:off x="3098800" y="94941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78922</xdr:rowOff>
    </xdr:from>
    <xdr:to>
      <xdr:col>20</xdr:col>
      <xdr:colOff>38100</xdr:colOff>
      <xdr:row>56</xdr:row>
      <xdr:rowOff>9072</xdr:rowOff>
    </xdr:to>
    <xdr:sp macro="" textlink="">
      <xdr:nvSpPr>
        <xdr:cNvPr id="196" name="フローチャート: 判断 195"/>
        <xdr:cNvSpPr/>
      </xdr:nvSpPr>
      <xdr:spPr>
        <a:xfrm>
          <a:off x="3937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165299</xdr:rowOff>
    </xdr:from>
    <xdr:ext cx="736600" cy="259045"/>
    <xdr:sp macro="" textlink="">
      <xdr:nvSpPr>
        <xdr:cNvPr id="197" name="テキスト ボックス 196"/>
        <xdr:cNvSpPr txBox="1"/>
      </xdr:nvSpPr>
      <xdr:spPr>
        <a:xfrm>
          <a:off x="3606800" y="9595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75293</xdr:rowOff>
    </xdr:from>
    <xdr:to>
      <xdr:col>15</xdr:col>
      <xdr:colOff>98425</xdr:colOff>
      <xdr:row>55</xdr:row>
      <xdr:rowOff>86178</xdr:rowOff>
    </xdr:to>
    <xdr:cxnSp macro="">
      <xdr:nvCxnSpPr>
        <xdr:cNvPr id="198" name="直線コネクタ 197"/>
        <xdr:cNvCxnSpPr/>
      </xdr:nvCxnSpPr>
      <xdr:spPr>
        <a:xfrm flipV="1">
          <a:off x="2209800" y="95050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9" name="フローチャート: 判断 198"/>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200" name="テキスト ボックス 199"/>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86178</xdr:rowOff>
    </xdr:from>
    <xdr:to>
      <xdr:col>11</xdr:col>
      <xdr:colOff>9525</xdr:colOff>
      <xdr:row>56</xdr:row>
      <xdr:rowOff>78015</xdr:rowOff>
    </xdr:to>
    <xdr:cxnSp macro="">
      <xdr:nvCxnSpPr>
        <xdr:cNvPr id="201" name="直線コネクタ 200"/>
        <xdr:cNvCxnSpPr/>
      </xdr:nvCxnSpPr>
      <xdr:spPr>
        <a:xfrm flipV="1">
          <a:off x="1320800" y="9515928"/>
          <a:ext cx="8890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111578</xdr:rowOff>
    </xdr:from>
    <xdr:to>
      <xdr:col>11</xdr:col>
      <xdr:colOff>60325</xdr:colOff>
      <xdr:row>56</xdr:row>
      <xdr:rowOff>41728</xdr:rowOff>
    </xdr:to>
    <xdr:sp macro="" textlink="">
      <xdr:nvSpPr>
        <xdr:cNvPr id="202" name="フローチャート: 判断 201"/>
        <xdr:cNvSpPr/>
      </xdr:nvSpPr>
      <xdr:spPr>
        <a:xfrm>
          <a:off x="2159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26505</xdr:rowOff>
    </xdr:from>
    <xdr:ext cx="762000" cy="259045"/>
    <xdr:sp macro="" textlink="">
      <xdr:nvSpPr>
        <xdr:cNvPr id="203" name="テキスト ボックス 202"/>
        <xdr:cNvSpPr txBox="1"/>
      </xdr:nvSpPr>
      <xdr:spPr>
        <a:xfrm>
          <a:off x="1828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04" name="フローチャート: 判断 203"/>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146249</xdr:rowOff>
    </xdr:from>
    <xdr:ext cx="762000" cy="259045"/>
    <xdr:sp macro="" textlink="">
      <xdr:nvSpPr>
        <xdr:cNvPr id="205" name="テキスト ボックス 204"/>
        <xdr:cNvSpPr txBox="1"/>
      </xdr:nvSpPr>
      <xdr:spPr>
        <a:xfrm>
          <a:off x="939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211" name="楕円 210"/>
        <xdr:cNvSpPr/>
      </xdr:nvSpPr>
      <xdr:spPr>
        <a:xfrm>
          <a:off x="4775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73677</xdr:rowOff>
    </xdr:from>
    <xdr:ext cx="762000" cy="259045"/>
    <xdr:sp macro="" textlink="">
      <xdr:nvSpPr>
        <xdr:cNvPr id="212" name="扶助費該当値テキスト"/>
        <xdr:cNvSpPr txBox="1"/>
      </xdr:nvSpPr>
      <xdr:spPr>
        <a:xfrm>
          <a:off x="49149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13607</xdr:rowOff>
    </xdr:from>
    <xdr:to>
      <xdr:col>20</xdr:col>
      <xdr:colOff>38100</xdr:colOff>
      <xdr:row>55</xdr:row>
      <xdr:rowOff>115207</xdr:rowOff>
    </xdr:to>
    <xdr:sp macro="" textlink="">
      <xdr:nvSpPr>
        <xdr:cNvPr id="213" name="楕円 212"/>
        <xdr:cNvSpPr/>
      </xdr:nvSpPr>
      <xdr:spPr>
        <a:xfrm>
          <a:off x="39370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125384</xdr:rowOff>
    </xdr:from>
    <xdr:ext cx="736600" cy="259045"/>
    <xdr:sp macro="" textlink="">
      <xdr:nvSpPr>
        <xdr:cNvPr id="214" name="テキスト ボックス 213"/>
        <xdr:cNvSpPr txBox="1"/>
      </xdr:nvSpPr>
      <xdr:spPr>
        <a:xfrm>
          <a:off x="3606800" y="9212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24493</xdr:rowOff>
    </xdr:from>
    <xdr:to>
      <xdr:col>15</xdr:col>
      <xdr:colOff>149225</xdr:colOff>
      <xdr:row>55</xdr:row>
      <xdr:rowOff>126093</xdr:rowOff>
    </xdr:to>
    <xdr:sp macro="" textlink="">
      <xdr:nvSpPr>
        <xdr:cNvPr id="215" name="楕円 214"/>
        <xdr:cNvSpPr/>
      </xdr:nvSpPr>
      <xdr:spPr>
        <a:xfrm>
          <a:off x="30480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136270</xdr:rowOff>
    </xdr:from>
    <xdr:ext cx="762000" cy="259045"/>
    <xdr:sp macro="" textlink="">
      <xdr:nvSpPr>
        <xdr:cNvPr id="216" name="テキスト ボックス 215"/>
        <xdr:cNvSpPr txBox="1"/>
      </xdr:nvSpPr>
      <xdr:spPr>
        <a:xfrm>
          <a:off x="2717800" y="922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35378</xdr:rowOff>
    </xdr:from>
    <xdr:to>
      <xdr:col>11</xdr:col>
      <xdr:colOff>60325</xdr:colOff>
      <xdr:row>55</xdr:row>
      <xdr:rowOff>136978</xdr:rowOff>
    </xdr:to>
    <xdr:sp macro="" textlink="">
      <xdr:nvSpPr>
        <xdr:cNvPr id="217" name="楕円 216"/>
        <xdr:cNvSpPr/>
      </xdr:nvSpPr>
      <xdr:spPr>
        <a:xfrm>
          <a:off x="2159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147155</xdr:rowOff>
    </xdr:from>
    <xdr:ext cx="762000" cy="259045"/>
    <xdr:sp macro="" textlink="">
      <xdr:nvSpPr>
        <xdr:cNvPr id="218" name="テキスト ボックス 217"/>
        <xdr:cNvSpPr txBox="1"/>
      </xdr:nvSpPr>
      <xdr:spPr>
        <a:xfrm>
          <a:off x="1828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27215</xdr:rowOff>
    </xdr:from>
    <xdr:to>
      <xdr:col>6</xdr:col>
      <xdr:colOff>171450</xdr:colOff>
      <xdr:row>56</xdr:row>
      <xdr:rowOff>128815</xdr:rowOff>
    </xdr:to>
    <xdr:sp macro="" textlink="">
      <xdr:nvSpPr>
        <xdr:cNvPr id="219" name="楕円 218"/>
        <xdr:cNvSpPr/>
      </xdr:nvSpPr>
      <xdr:spPr>
        <a:xfrm>
          <a:off x="1270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138992</xdr:rowOff>
    </xdr:from>
    <xdr:ext cx="762000" cy="259045"/>
    <xdr:sp macro="" textlink="">
      <xdr:nvSpPr>
        <xdr:cNvPr id="220" name="テキスト ボックス 219"/>
        <xdr:cNvSpPr txBox="1"/>
      </xdr:nvSpPr>
      <xdr:spPr>
        <a:xfrm>
          <a:off x="939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令和３年に公営企業会計に対する出資金を臨時的な経費から経常的な経費へ振り替えたことに伴い、類似団体平均と比較して、その他の経常収支比率は高い水準となっている。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100330</xdr:rowOff>
    </xdr:to>
    <xdr:cxnSp macro="">
      <xdr:nvCxnSpPr>
        <xdr:cNvPr id="248" name="直線コネクタ 247"/>
        <xdr:cNvCxnSpPr/>
      </xdr:nvCxnSpPr>
      <xdr:spPr>
        <a:xfrm flipV="1">
          <a:off x="16510000" y="92405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72407</xdr:rowOff>
    </xdr:from>
    <xdr:ext cx="762000" cy="259045"/>
    <xdr:sp macro="" textlink="">
      <xdr:nvSpPr>
        <xdr:cNvPr id="249" name="その他最小値テキスト"/>
        <xdr:cNvSpPr txBox="1"/>
      </xdr:nvSpPr>
      <xdr:spPr>
        <a:xfrm>
          <a:off x="16598900" y="1053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100330</xdr:rowOff>
    </xdr:from>
    <xdr:to>
      <xdr:col>82</xdr:col>
      <xdr:colOff>196850</xdr:colOff>
      <xdr:row>61</xdr:row>
      <xdr:rowOff>100330</xdr:rowOff>
    </xdr:to>
    <xdr:cxnSp macro="">
      <xdr:nvCxnSpPr>
        <xdr:cNvPr id="250" name="直線コネクタ 249"/>
        <xdr:cNvCxnSpPr/>
      </xdr:nvCxnSpPr>
      <xdr:spPr>
        <a:xfrm>
          <a:off x="16421100" y="10558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51" name="その他最大値テキスト"/>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52" name="直線コネクタ 251"/>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46990</xdr:rowOff>
    </xdr:from>
    <xdr:to>
      <xdr:col>82</xdr:col>
      <xdr:colOff>107950</xdr:colOff>
      <xdr:row>60</xdr:row>
      <xdr:rowOff>43180</xdr:rowOff>
    </xdr:to>
    <xdr:cxnSp macro="">
      <xdr:nvCxnSpPr>
        <xdr:cNvPr id="253" name="直線コネクタ 252"/>
        <xdr:cNvCxnSpPr/>
      </xdr:nvCxnSpPr>
      <xdr:spPr>
        <a:xfrm flipV="1">
          <a:off x="15671800" y="10162540"/>
          <a:ext cx="8382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31767</xdr:rowOff>
    </xdr:from>
    <xdr:ext cx="762000" cy="259045"/>
    <xdr:sp macro="" textlink="">
      <xdr:nvSpPr>
        <xdr:cNvPr id="254" name="その他平均値テキスト"/>
        <xdr:cNvSpPr txBox="1"/>
      </xdr:nvSpPr>
      <xdr:spPr>
        <a:xfrm>
          <a:off x="16598900" y="9461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xdr:rowOff>
    </xdr:from>
    <xdr:to>
      <xdr:col>82</xdr:col>
      <xdr:colOff>158750</xdr:colOff>
      <xdr:row>56</xdr:row>
      <xdr:rowOff>116840</xdr:rowOff>
    </xdr:to>
    <xdr:sp macro="" textlink="">
      <xdr:nvSpPr>
        <xdr:cNvPr id="255" name="フローチャート: 判断 254"/>
        <xdr:cNvSpPr/>
      </xdr:nvSpPr>
      <xdr:spPr>
        <a:xfrm>
          <a:off x="164592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27940</xdr:rowOff>
    </xdr:from>
    <xdr:to>
      <xdr:col>78</xdr:col>
      <xdr:colOff>69850</xdr:colOff>
      <xdr:row>60</xdr:row>
      <xdr:rowOff>43180</xdr:rowOff>
    </xdr:to>
    <xdr:cxnSp macro="">
      <xdr:nvCxnSpPr>
        <xdr:cNvPr id="256" name="直線コネクタ 255"/>
        <xdr:cNvCxnSpPr/>
      </xdr:nvCxnSpPr>
      <xdr:spPr>
        <a:xfrm>
          <a:off x="14782800" y="103149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22860</xdr:rowOff>
    </xdr:from>
    <xdr:to>
      <xdr:col>78</xdr:col>
      <xdr:colOff>120650</xdr:colOff>
      <xdr:row>56</xdr:row>
      <xdr:rowOff>124460</xdr:rowOff>
    </xdr:to>
    <xdr:sp macro="" textlink="">
      <xdr:nvSpPr>
        <xdr:cNvPr id="257" name="フローチャート: 判断 256"/>
        <xdr:cNvSpPr/>
      </xdr:nvSpPr>
      <xdr:spPr>
        <a:xfrm>
          <a:off x="15621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134637</xdr:rowOff>
    </xdr:from>
    <xdr:ext cx="736600" cy="259045"/>
    <xdr:sp macro="" textlink="">
      <xdr:nvSpPr>
        <xdr:cNvPr id="258" name="テキスト ボックス 257"/>
        <xdr:cNvSpPr txBox="1"/>
      </xdr:nvSpPr>
      <xdr:spPr>
        <a:xfrm>
          <a:off x="15290800" y="939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138430</xdr:rowOff>
    </xdr:from>
    <xdr:to>
      <xdr:col>73</xdr:col>
      <xdr:colOff>180975</xdr:colOff>
      <xdr:row>60</xdr:row>
      <xdr:rowOff>27940</xdr:rowOff>
    </xdr:to>
    <xdr:cxnSp macro="">
      <xdr:nvCxnSpPr>
        <xdr:cNvPr id="259" name="直線コネクタ 258"/>
        <xdr:cNvCxnSpPr/>
      </xdr:nvCxnSpPr>
      <xdr:spPr>
        <a:xfrm>
          <a:off x="13893800" y="9568180"/>
          <a:ext cx="889000" cy="746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163830</xdr:rowOff>
    </xdr:from>
    <xdr:to>
      <xdr:col>74</xdr:col>
      <xdr:colOff>31750</xdr:colOff>
      <xdr:row>56</xdr:row>
      <xdr:rowOff>93980</xdr:rowOff>
    </xdr:to>
    <xdr:sp macro="" textlink="">
      <xdr:nvSpPr>
        <xdr:cNvPr id="260" name="フローチャート: 判断 259"/>
        <xdr:cNvSpPr/>
      </xdr:nvSpPr>
      <xdr:spPr>
        <a:xfrm>
          <a:off x="14732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104157</xdr:rowOff>
    </xdr:from>
    <xdr:ext cx="762000" cy="259045"/>
    <xdr:sp macro="" textlink="">
      <xdr:nvSpPr>
        <xdr:cNvPr id="261" name="テキスト ボックス 260"/>
        <xdr:cNvSpPr txBox="1"/>
      </xdr:nvSpPr>
      <xdr:spPr>
        <a:xfrm>
          <a:off x="14401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138430</xdr:rowOff>
    </xdr:from>
    <xdr:to>
      <xdr:col>69</xdr:col>
      <xdr:colOff>92075</xdr:colOff>
      <xdr:row>55</xdr:row>
      <xdr:rowOff>153670</xdr:rowOff>
    </xdr:to>
    <xdr:cxnSp macro="">
      <xdr:nvCxnSpPr>
        <xdr:cNvPr id="262" name="直線コネクタ 261"/>
        <xdr:cNvCxnSpPr/>
      </xdr:nvCxnSpPr>
      <xdr:spPr>
        <a:xfrm flipV="1">
          <a:off x="13004800" y="95681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30480</xdr:rowOff>
    </xdr:from>
    <xdr:to>
      <xdr:col>69</xdr:col>
      <xdr:colOff>142875</xdr:colOff>
      <xdr:row>56</xdr:row>
      <xdr:rowOff>132080</xdr:rowOff>
    </xdr:to>
    <xdr:sp macro="" textlink="">
      <xdr:nvSpPr>
        <xdr:cNvPr id="263" name="フローチャート: 判断 262"/>
        <xdr:cNvSpPr/>
      </xdr:nvSpPr>
      <xdr:spPr>
        <a:xfrm>
          <a:off x="13843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116857</xdr:rowOff>
    </xdr:from>
    <xdr:ext cx="762000" cy="259045"/>
    <xdr:sp macro="" textlink="">
      <xdr:nvSpPr>
        <xdr:cNvPr id="264" name="テキスト ボックス 263"/>
        <xdr:cNvSpPr txBox="1"/>
      </xdr:nvSpPr>
      <xdr:spPr>
        <a:xfrm>
          <a:off x="13512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65" name="フローチャート: 判断 264"/>
        <xdr:cNvSpPr/>
      </xdr:nvSpPr>
      <xdr:spPr>
        <a:xfrm>
          <a:off x="12954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74947</xdr:rowOff>
    </xdr:from>
    <xdr:ext cx="762000" cy="259045"/>
    <xdr:sp macro="" textlink="">
      <xdr:nvSpPr>
        <xdr:cNvPr id="266" name="テキスト ボックス 265"/>
        <xdr:cNvSpPr txBox="1"/>
      </xdr:nvSpPr>
      <xdr:spPr>
        <a:xfrm>
          <a:off x="12623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167640</xdr:rowOff>
    </xdr:from>
    <xdr:to>
      <xdr:col>82</xdr:col>
      <xdr:colOff>158750</xdr:colOff>
      <xdr:row>59</xdr:row>
      <xdr:rowOff>97790</xdr:rowOff>
    </xdr:to>
    <xdr:sp macro="" textlink="">
      <xdr:nvSpPr>
        <xdr:cNvPr id="272" name="楕円 271"/>
        <xdr:cNvSpPr/>
      </xdr:nvSpPr>
      <xdr:spPr>
        <a:xfrm>
          <a:off x="16459200" y="101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139717</xdr:rowOff>
    </xdr:from>
    <xdr:ext cx="762000" cy="259045"/>
    <xdr:sp macro="" textlink="">
      <xdr:nvSpPr>
        <xdr:cNvPr id="273" name="その他該当値テキスト"/>
        <xdr:cNvSpPr txBox="1"/>
      </xdr:nvSpPr>
      <xdr:spPr>
        <a:xfrm>
          <a:off x="16598900" y="1008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163830</xdr:rowOff>
    </xdr:from>
    <xdr:to>
      <xdr:col>78</xdr:col>
      <xdr:colOff>120650</xdr:colOff>
      <xdr:row>60</xdr:row>
      <xdr:rowOff>93980</xdr:rowOff>
    </xdr:to>
    <xdr:sp macro="" textlink="">
      <xdr:nvSpPr>
        <xdr:cNvPr id="274" name="楕円 273"/>
        <xdr:cNvSpPr/>
      </xdr:nvSpPr>
      <xdr:spPr>
        <a:xfrm>
          <a:off x="15621000" y="1027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78757</xdr:rowOff>
    </xdr:from>
    <xdr:ext cx="736600" cy="259045"/>
    <xdr:sp macro="" textlink="">
      <xdr:nvSpPr>
        <xdr:cNvPr id="275" name="テキスト ボックス 274"/>
        <xdr:cNvSpPr txBox="1"/>
      </xdr:nvSpPr>
      <xdr:spPr>
        <a:xfrm>
          <a:off x="15290800" y="1036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148590</xdr:rowOff>
    </xdr:from>
    <xdr:to>
      <xdr:col>74</xdr:col>
      <xdr:colOff>31750</xdr:colOff>
      <xdr:row>60</xdr:row>
      <xdr:rowOff>78740</xdr:rowOff>
    </xdr:to>
    <xdr:sp macro="" textlink="">
      <xdr:nvSpPr>
        <xdr:cNvPr id="276" name="楕円 275"/>
        <xdr:cNvSpPr/>
      </xdr:nvSpPr>
      <xdr:spPr>
        <a:xfrm>
          <a:off x="14732000" y="1026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63517</xdr:rowOff>
    </xdr:from>
    <xdr:ext cx="762000" cy="259045"/>
    <xdr:sp macro="" textlink="">
      <xdr:nvSpPr>
        <xdr:cNvPr id="277" name="テキスト ボックス 276"/>
        <xdr:cNvSpPr txBox="1"/>
      </xdr:nvSpPr>
      <xdr:spPr>
        <a:xfrm>
          <a:off x="14401800" y="1035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87630</xdr:rowOff>
    </xdr:from>
    <xdr:to>
      <xdr:col>69</xdr:col>
      <xdr:colOff>142875</xdr:colOff>
      <xdr:row>56</xdr:row>
      <xdr:rowOff>17780</xdr:rowOff>
    </xdr:to>
    <xdr:sp macro="" textlink="">
      <xdr:nvSpPr>
        <xdr:cNvPr id="278" name="楕円 277"/>
        <xdr:cNvSpPr/>
      </xdr:nvSpPr>
      <xdr:spPr>
        <a:xfrm>
          <a:off x="13843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27957</xdr:rowOff>
    </xdr:from>
    <xdr:ext cx="762000" cy="259045"/>
    <xdr:sp macro="" textlink="">
      <xdr:nvSpPr>
        <xdr:cNvPr id="279" name="テキスト ボックス 278"/>
        <xdr:cNvSpPr txBox="1"/>
      </xdr:nvSpPr>
      <xdr:spPr>
        <a:xfrm>
          <a:off x="13512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102870</xdr:rowOff>
    </xdr:from>
    <xdr:to>
      <xdr:col>65</xdr:col>
      <xdr:colOff>53975</xdr:colOff>
      <xdr:row>56</xdr:row>
      <xdr:rowOff>33020</xdr:rowOff>
    </xdr:to>
    <xdr:sp macro="" textlink="">
      <xdr:nvSpPr>
        <xdr:cNvPr id="280" name="楕円 279"/>
        <xdr:cNvSpPr/>
      </xdr:nvSpPr>
      <xdr:spPr>
        <a:xfrm>
          <a:off x="129540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43197</xdr:rowOff>
    </xdr:from>
    <xdr:ext cx="762000" cy="259045"/>
    <xdr:sp macro="" textlink="">
      <xdr:nvSpPr>
        <xdr:cNvPr id="281" name="テキスト ボックス 280"/>
        <xdr:cNvSpPr txBox="1"/>
      </xdr:nvSpPr>
      <xdr:spPr>
        <a:xfrm>
          <a:off x="12623800" y="930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類似団体平均と比較すると、補助費等に係る経常収支比率は低い水準であるため、今後も引き続き適正な執行管理に努める。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41</xdr:row>
      <xdr:rowOff>124714</xdr:rowOff>
    </xdr:to>
    <xdr:cxnSp macro="">
      <xdr:nvCxnSpPr>
        <xdr:cNvPr id="306" name="直線コネクタ 305"/>
        <xdr:cNvCxnSpPr/>
      </xdr:nvCxnSpPr>
      <xdr:spPr>
        <a:xfrm flipV="1">
          <a:off x="16510000" y="5956300"/>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96791</xdr:rowOff>
    </xdr:from>
    <xdr:ext cx="762000" cy="259045"/>
    <xdr:sp macro="" textlink="">
      <xdr:nvSpPr>
        <xdr:cNvPr id="307" name="補助費等最小値テキスト"/>
        <xdr:cNvSpPr txBox="1"/>
      </xdr:nvSpPr>
      <xdr:spPr>
        <a:xfrm>
          <a:off x="16598900" y="712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124714</xdr:rowOff>
    </xdr:from>
    <xdr:to>
      <xdr:col>82</xdr:col>
      <xdr:colOff>196850</xdr:colOff>
      <xdr:row>41</xdr:row>
      <xdr:rowOff>124714</xdr:rowOff>
    </xdr:to>
    <xdr:cxnSp macro="">
      <xdr:nvCxnSpPr>
        <xdr:cNvPr id="308" name="直線コネクタ 307"/>
        <xdr:cNvCxnSpPr/>
      </xdr:nvCxnSpPr>
      <xdr:spPr>
        <a:xfrm>
          <a:off x="16421100" y="7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9" name="補助費等最大値テキスト"/>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0" name="直線コネクタ 309"/>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117856</xdr:rowOff>
    </xdr:from>
    <xdr:to>
      <xdr:col>82</xdr:col>
      <xdr:colOff>107950</xdr:colOff>
      <xdr:row>35</xdr:row>
      <xdr:rowOff>106426</xdr:rowOff>
    </xdr:to>
    <xdr:cxnSp macro="">
      <xdr:nvCxnSpPr>
        <xdr:cNvPr id="311" name="直線コネクタ 310"/>
        <xdr:cNvCxnSpPr/>
      </xdr:nvCxnSpPr>
      <xdr:spPr>
        <a:xfrm>
          <a:off x="15671800" y="5947156"/>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139717</xdr:rowOff>
    </xdr:from>
    <xdr:ext cx="762000" cy="259045"/>
    <xdr:sp macro="" textlink="">
      <xdr:nvSpPr>
        <xdr:cNvPr id="312" name="補助費等平均値テキスト"/>
        <xdr:cNvSpPr txBox="1"/>
      </xdr:nvSpPr>
      <xdr:spPr>
        <a:xfrm>
          <a:off x="16598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167640</xdr:rowOff>
    </xdr:from>
    <xdr:to>
      <xdr:col>82</xdr:col>
      <xdr:colOff>158750</xdr:colOff>
      <xdr:row>37</xdr:row>
      <xdr:rowOff>97790</xdr:rowOff>
    </xdr:to>
    <xdr:sp macro="" textlink="">
      <xdr:nvSpPr>
        <xdr:cNvPr id="313" name="フローチャート: 判断 312"/>
        <xdr:cNvSpPr/>
      </xdr:nvSpPr>
      <xdr:spPr>
        <a:xfrm>
          <a:off x="16459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117856</xdr:rowOff>
    </xdr:from>
    <xdr:to>
      <xdr:col>78</xdr:col>
      <xdr:colOff>69850</xdr:colOff>
      <xdr:row>34</xdr:row>
      <xdr:rowOff>154432</xdr:rowOff>
    </xdr:to>
    <xdr:cxnSp macro="">
      <xdr:nvCxnSpPr>
        <xdr:cNvPr id="314" name="直線コネクタ 313"/>
        <xdr:cNvCxnSpPr/>
      </xdr:nvCxnSpPr>
      <xdr:spPr>
        <a:xfrm flipV="1">
          <a:off x="14782800" y="594715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5" name="フローチャート: 判断 314"/>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16" name="テキスト ボックス 315"/>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131572</xdr:rowOff>
    </xdr:from>
    <xdr:to>
      <xdr:col>73</xdr:col>
      <xdr:colOff>180975</xdr:colOff>
      <xdr:row>34</xdr:row>
      <xdr:rowOff>154432</xdr:rowOff>
    </xdr:to>
    <xdr:cxnSp macro="">
      <xdr:nvCxnSpPr>
        <xdr:cNvPr id="317" name="直線コネクタ 316"/>
        <xdr:cNvCxnSpPr/>
      </xdr:nvCxnSpPr>
      <xdr:spPr>
        <a:xfrm>
          <a:off x="13893800" y="596087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18" name="フローチャート: 判断 317"/>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45991</xdr:rowOff>
    </xdr:from>
    <xdr:ext cx="762000" cy="259045"/>
    <xdr:sp macro="" textlink="">
      <xdr:nvSpPr>
        <xdr:cNvPr id="319" name="テキスト ボックス 318"/>
        <xdr:cNvSpPr txBox="1"/>
      </xdr:nvSpPr>
      <xdr:spPr>
        <a:xfrm>
          <a:off x="14401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131572</xdr:rowOff>
    </xdr:from>
    <xdr:to>
      <xdr:col>69</xdr:col>
      <xdr:colOff>92075</xdr:colOff>
      <xdr:row>34</xdr:row>
      <xdr:rowOff>163576</xdr:rowOff>
    </xdr:to>
    <xdr:cxnSp macro="">
      <xdr:nvCxnSpPr>
        <xdr:cNvPr id="320" name="直線コネクタ 319"/>
        <xdr:cNvCxnSpPr/>
      </xdr:nvCxnSpPr>
      <xdr:spPr>
        <a:xfrm flipV="1">
          <a:off x="13004800" y="596087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14478</xdr:rowOff>
    </xdr:from>
    <xdr:to>
      <xdr:col>69</xdr:col>
      <xdr:colOff>142875</xdr:colOff>
      <xdr:row>37</xdr:row>
      <xdr:rowOff>116078</xdr:rowOff>
    </xdr:to>
    <xdr:sp macro="" textlink="">
      <xdr:nvSpPr>
        <xdr:cNvPr id="321" name="フローチャート: 判断 320"/>
        <xdr:cNvSpPr/>
      </xdr:nvSpPr>
      <xdr:spPr>
        <a:xfrm>
          <a:off x="13843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100855</xdr:rowOff>
    </xdr:from>
    <xdr:ext cx="762000" cy="259045"/>
    <xdr:sp macro="" textlink="">
      <xdr:nvSpPr>
        <xdr:cNvPr id="322" name="テキスト ボックス 321"/>
        <xdr:cNvSpPr txBox="1"/>
      </xdr:nvSpPr>
      <xdr:spPr>
        <a:xfrm>
          <a:off x="13512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131064</xdr:rowOff>
    </xdr:from>
    <xdr:to>
      <xdr:col>65</xdr:col>
      <xdr:colOff>53975</xdr:colOff>
      <xdr:row>37</xdr:row>
      <xdr:rowOff>61214</xdr:rowOff>
    </xdr:to>
    <xdr:sp macro="" textlink="">
      <xdr:nvSpPr>
        <xdr:cNvPr id="323" name="フローチャート: 判断 322"/>
        <xdr:cNvSpPr/>
      </xdr:nvSpPr>
      <xdr:spPr>
        <a:xfrm>
          <a:off x="12954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45991</xdr:rowOff>
    </xdr:from>
    <xdr:ext cx="762000" cy="259045"/>
    <xdr:sp macro="" textlink="">
      <xdr:nvSpPr>
        <xdr:cNvPr id="324" name="テキスト ボックス 323"/>
        <xdr:cNvSpPr txBox="1"/>
      </xdr:nvSpPr>
      <xdr:spPr>
        <a:xfrm>
          <a:off x="12623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55626</xdr:rowOff>
    </xdr:from>
    <xdr:to>
      <xdr:col>82</xdr:col>
      <xdr:colOff>158750</xdr:colOff>
      <xdr:row>35</xdr:row>
      <xdr:rowOff>157226</xdr:rowOff>
    </xdr:to>
    <xdr:sp macro="" textlink="">
      <xdr:nvSpPr>
        <xdr:cNvPr id="330" name="楕円 329"/>
        <xdr:cNvSpPr/>
      </xdr:nvSpPr>
      <xdr:spPr>
        <a:xfrm>
          <a:off x="164592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72153</xdr:rowOff>
    </xdr:from>
    <xdr:ext cx="762000" cy="259045"/>
    <xdr:sp macro="" textlink="">
      <xdr:nvSpPr>
        <xdr:cNvPr id="331" name="補助費等該当値テキスト"/>
        <xdr:cNvSpPr txBox="1"/>
      </xdr:nvSpPr>
      <xdr:spPr>
        <a:xfrm>
          <a:off x="16598900" y="5901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67056</xdr:rowOff>
    </xdr:from>
    <xdr:to>
      <xdr:col>78</xdr:col>
      <xdr:colOff>120650</xdr:colOff>
      <xdr:row>34</xdr:row>
      <xdr:rowOff>168656</xdr:rowOff>
    </xdr:to>
    <xdr:sp macro="" textlink="">
      <xdr:nvSpPr>
        <xdr:cNvPr id="332" name="楕円 331"/>
        <xdr:cNvSpPr/>
      </xdr:nvSpPr>
      <xdr:spPr>
        <a:xfrm>
          <a:off x="15621000" y="589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7383</xdr:rowOff>
    </xdr:from>
    <xdr:ext cx="736600" cy="259045"/>
    <xdr:sp macro="" textlink="">
      <xdr:nvSpPr>
        <xdr:cNvPr id="333" name="テキスト ボックス 332"/>
        <xdr:cNvSpPr txBox="1"/>
      </xdr:nvSpPr>
      <xdr:spPr>
        <a:xfrm>
          <a:off x="15290800" y="5665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103632</xdr:rowOff>
    </xdr:from>
    <xdr:to>
      <xdr:col>74</xdr:col>
      <xdr:colOff>31750</xdr:colOff>
      <xdr:row>35</xdr:row>
      <xdr:rowOff>33782</xdr:rowOff>
    </xdr:to>
    <xdr:sp macro="" textlink="">
      <xdr:nvSpPr>
        <xdr:cNvPr id="334" name="楕円 333"/>
        <xdr:cNvSpPr/>
      </xdr:nvSpPr>
      <xdr:spPr>
        <a:xfrm>
          <a:off x="14732000" y="593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43959</xdr:rowOff>
    </xdr:from>
    <xdr:ext cx="762000" cy="259045"/>
    <xdr:sp macro="" textlink="">
      <xdr:nvSpPr>
        <xdr:cNvPr id="335" name="テキスト ボックス 334"/>
        <xdr:cNvSpPr txBox="1"/>
      </xdr:nvSpPr>
      <xdr:spPr>
        <a:xfrm>
          <a:off x="14401800" y="5701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80772</xdr:rowOff>
    </xdr:from>
    <xdr:to>
      <xdr:col>69</xdr:col>
      <xdr:colOff>142875</xdr:colOff>
      <xdr:row>35</xdr:row>
      <xdr:rowOff>10922</xdr:rowOff>
    </xdr:to>
    <xdr:sp macro="" textlink="">
      <xdr:nvSpPr>
        <xdr:cNvPr id="336" name="楕円 335"/>
        <xdr:cNvSpPr/>
      </xdr:nvSpPr>
      <xdr:spPr>
        <a:xfrm>
          <a:off x="13843000" y="591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21099</xdr:rowOff>
    </xdr:from>
    <xdr:ext cx="762000" cy="259045"/>
    <xdr:sp macro="" textlink="">
      <xdr:nvSpPr>
        <xdr:cNvPr id="337" name="テキスト ボックス 336"/>
        <xdr:cNvSpPr txBox="1"/>
      </xdr:nvSpPr>
      <xdr:spPr>
        <a:xfrm>
          <a:off x="13512800" y="567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112776</xdr:rowOff>
    </xdr:from>
    <xdr:to>
      <xdr:col>65</xdr:col>
      <xdr:colOff>53975</xdr:colOff>
      <xdr:row>35</xdr:row>
      <xdr:rowOff>42926</xdr:rowOff>
    </xdr:to>
    <xdr:sp macro="" textlink="">
      <xdr:nvSpPr>
        <xdr:cNvPr id="338" name="楕円 337"/>
        <xdr:cNvSpPr/>
      </xdr:nvSpPr>
      <xdr:spPr>
        <a:xfrm>
          <a:off x="12954000" y="594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53103</xdr:rowOff>
    </xdr:from>
    <xdr:ext cx="762000" cy="259045"/>
    <xdr:sp macro="" textlink="">
      <xdr:nvSpPr>
        <xdr:cNvPr id="339" name="テキスト ボックス 338"/>
        <xdr:cNvSpPr txBox="1"/>
      </xdr:nvSpPr>
      <xdr:spPr>
        <a:xfrm>
          <a:off x="12623800" y="5710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年から平成</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年にかけて大規模事業が続いたことに伴う市債の償還や、平成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年度に第三セクター等改革推進債の発行を行ったため、類似団体と比較して高い水準となっている。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154432</xdr:rowOff>
    </xdr:from>
    <xdr:to>
      <xdr:col>24</xdr:col>
      <xdr:colOff>25400</xdr:colOff>
      <xdr:row>80</xdr:row>
      <xdr:rowOff>113285</xdr:rowOff>
    </xdr:to>
    <xdr:cxnSp macro="">
      <xdr:nvCxnSpPr>
        <xdr:cNvPr id="364" name="直線コネクタ 363"/>
        <xdr:cNvCxnSpPr/>
      </xdr:nvCxnSpPr>
      <xdr:spPr>
        <a:xfrm flipV="1">
          <a:off x="4826000" y="12841732"/>
          <a:ext cx="0" cy="987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85362</xdr:rowOff>
    </xdr:from>
    <xdr:ext cx="762000" cy="259045"/>
    <xdr:sp macro="" textlink="">
      <xdr:nvSpPr>
        <xdr:cNvPr id="365" name="公債費最小値テキスト"/>
        <xdr:cNvSpPr txBox="1"/>
      </xdr:nvSpPr>
      <xdr:spPr>
        <a:xfrm>
          <a:off x="4914900" y="1380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113285</xdr:rowOff>
    </xdr:from>
    <xdr:to>
      <xdr:col>24</xdr:col>
      <xdr:colOff>114300</xdr:colOff>
      <xdr:row>80</xdr:row>
      <xdr:rowOff>113285</xdr:rowOff>
    </xdr:to>
    <xdr:cxnSp macro="">
      <xdr:nvCxnSpPr>
        <xdr:cNvPr id="366" name="直線コネクタ 365"/>
        <xdr:cNvCxnSpPr/>
      </xdr:nvCxnSpPr>
      <xdr:spPr>
        <a:xfrm>
          <a:off x="4737100" y="138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69359</xdr:rowOff>
    </xdr:from>
    <xdr:ext cx="762000" cy="259045"/>
    <xdr:sp macro="" textlink="">
      <xdr:nvSpPr>
        <xdr:cNvPr id="367" name="公債費最大値テキスト"/>
        <xdr:cNvSpPr txBox="1"/>
      </xdr:nvSpPr>
      <xdr:spPr>
        <a:xfrm>
          <a:off x="4914900" y="1258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154432</xdr:rowOff>
    </xdr:from>
    <xdr:to>
      <xdr:col>24</xdr:col>
      <xdr:colOff>114300</xdr:colOff>
      <xdr:row>74</xdr:row>
      <xdr:rowOff>154432</xdr:rowOff>
    </xdr:to>
    <xdr:cxnSp macro="">
      <xdr:nvCxnSpPr>
        <xdr:cNvPr id="368" name="直線コネクタ 367"/>
        <xdr:cNvCxnSpPr/>
      </xdr:nvCxnSpPr>
      <xdr:spPr>
        <a:xfrm>
          <a:off x="4737100" y="12841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67563</xdr:rowOff>
    </xdr:from>
    <xdr:to>
      <xdr:col>24</xdr:col>
      <xdr:colOff>25400</xdr:colOff>
      <xdr:row>78</xdr:row>
      <xdr:rowOff>67563</xdr:rowOff>
    </xdr:to>
    <xdr:cxnSp macro="">
      <xdr:nvCxnSpPr>
        <xdr:cNvPr id="369" name="直線コネクタ 368"/>
        <xdr:cNvCxnSpPr/>
      </xdr:nvCxnSpPr>
      <xdr:spPr>
        <a:xfrm>
          <a:off x="3987800" y="134406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131590</xdr:rowOff>
    </xdr:from>
    <xdr:ext cx="762000" cy="259045"/>
    <xdr:sp macro="" textlink="">
      <xdr:nvSpPr>
        <xdr:cNvPr id="370" name="公債費平均値テキスト"/>
        <xdr:cNvSpPr txBox="1"/>
      </xdr:nvSpPr>
      <xdr:spPr>
        <a:xfrm>
          <a:off x="4914900" y="13161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115063</xdr:rowOff>
    </xdr:from>
    <xdr:to>
      <xdr:col>24</xdr:col>
      <xdr:colOff>76200</xdr:colOff>
      <xdr:row>78</xdr:row>
      <xdr:rowOff>45213</xdr:rowOff>
    </xdr:to>
    <xdr:sp macro="" textlink="">
      <xdr:nvSpPr>
        <xdr:cNvPr id="371" name="フローチャート: 判断 370"/>
        <xdr:cNvSpPr/>
      </xdr:nvSpPr>
      <xdr:spPr>
        <a:xfrm>
          <a:off x="4775200" y="13316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44704</xdr:rowOff>
    </xdr:from>
    <xdr:to>
      <xdr:col>19</xdr:col>
      <xdr:colOff>187325</xdr:colOff>
      <xdr:row>78</xdr:row>
      <xdr:rowOff>67563</xdr:rowOff>
    </xdr:to>
    <xdr:cxnSp macro="">
      <xdr:nvCxnSpPr>
        <xdr:cNvPr id="372" name="直線コネクタ 371"/>
        <xdr:cNvCxnSpPr/>
      </xdr:nvCxnSpPr>
      <xdr:spPr>
        <a:xfrm>
          <a:off x="3098800" y="13417804"/>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110489</xdr:rowOff>
    </xdr:from>
    <xdr:to>
      <xdr:col>20</xdr:col>
      <xdr:colOff>38100</xdr:colOff>
      <xdr:row>78</xdr:row>
      <xdr:rowOff>40639</xdr:rowOff>
    </xdr:to>
    <xdr:sp macro="" textlink="">
      <xdr:nvSpPr>
        <xdr:cNvPr id="373" name="フローチャート: 判断 372"/>
        <xdr:cNvSpPr/>
      </xdr:nvSpPr>
      <xdr:spPr>
        <a:xfrm>
          <a:off x="3937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50816</xdr:rowOff>
    </xdr:from>
    <xdr:ext cx="736600" cy="259045"/>
    <xdr:sp macro="" textlink="">
      <xdr:nvSpPr>
        <xdr:cNvPr id="374" name="テキスト ボックス 373"/>
        <xdr:cNvSpPr txBox="1"/>
      </xdr:nvSpPr>
      <xdr:spPr>
        <a:xfrm>
          <a:off x="3606800" y="13081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44704</xdr:rowOff>
    </xdr:from>
    <xdr:to>
      <xdr:col>15</xdr:col>
      <xdr:colOff>98425</xdr:colOff>
      <xdr:row>78</xdr:row>
      <xdr:rowOff>72137</xdr:rowOff>
    </xdr:to>
    <xdr:cxnSp macro="">
      <xdr:nvCxnSpPr>
        <xdr:cNvPr id="375" name="直線コネクタ 374"/>
        <xdr:cNvCxnSpPr/>
      </xdr:nvCxnSpPr>
      <xdr:spPr>
        <a:xfrm flipV="1">
          <a:off x="2209800" y="13417804"/>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73913</xdr:rowOff>
    </xdr:from>
    <xdr:to>
      <xdr:col>15</xdr:col>
      <xdr:colOff>149225</xdr:colOff>
      <xdr:row>78</xdr:row>
      <xdr:rowOff>4063</xdr:rowOff>
    </xdr:to>
    <xdr:sp macro="" textlink="">
      <xdr:nvSpPr>
        <xdr:cNvPr id="376" name="フローチャート: 判断 375"/>
        <xdr:cNvSpPr/>
      </xdr:nvSpPr>
      <xdr:spPr>
        <a:xfrm>
          <a:off x="3048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14240</xdr:rowOff>
    </xdr:from>
    <xdr:ext cx="762000" cy="259045"/>
    <xdr:sp macro="" textlink="">
      <xdr:nvSpPr>
        <xdr:cNvPr id="377" name="テキスト ボックス 376"/>
        <xdr:cNvSpPr txBox="1"/>
      </xdr:nvSpPr>
      <xdr:spPr>
        <a:xfrm>
          <a:off x="2717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72137</xdr:rowOff>
    </xdr:from>
    <xdr:to>
      <xdr:col>11</xdr:col>
      <xdr:colOff>9525</xdr:colOff>
      <xdr:row>78</xdr:row>
      <xdr:rowOff>104139</xdr:rowOff>
    </xdr:to>
    <xdr:cxnSp macro="">
      <xdr:nvCxnSpPr>
        <xdr:cNvPr id="378" name="直線コネクタ 377"/>
        <xdr:cNvCxnSpPr/>
      </xdr:nvCxnSpPr>
      <xdr:spPr>
        <a:xfrm flipV="1">
          <a:off x="1320800" y="13445237"/>
          <a:ext cx="8890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119635</xdr:rowOff>
    </xdr:from>
    <xdr:to>
      <xdr:col>11</xdr:col>
      <xdr:colOff>60325</xdr:colOff>
      <xdr:row>78</xdr:row>
      <xdr:rowOff>49785</xdr:rowOff>
    </xdr:to>
    <xdr:sp macro="" textlink="">
      <xdr:nvSpPr>
        <xdr:cNvPr id="379" name="フローチャート: 判断 378"/>
        <xdr:cNvSpPr/>
      </xdr:nvSpPr>
      <xdr:spPr>
        <a:xfrm>
          <a:off x="2159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59962</xdr:rowOff>
    </xdr:from>
    <xdr:ext cx="762000" cy="259045"/>
    <xdr:sp macro="" textlink="">
      <xdr:nvSpPr>
        <xdr:cNvPr id="380" name="テキスト ボックス 379"/>
        <xdr:cNvSpPr txBox="1"/>
      </xdr:nvSpPr>
      <xdr:spPr>
        <a:xfrm>
          <a:off x="1828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119635</xdr:rowOff>
    </xdr:from>
    <xdr:to>
      <xdr:col>6</xdr:col>
      <xdr:colOff>171450</xdr:colOff>
      <xdr:row>78</xdr:row>
      <xdr:rowOff>49785</xdr:rowOff>
    </xdr:to>
    <xdr:sp macro="" textlink="">
      <xdr:nvSpPr>
        <xdr:cNvPr id="381" name="フローチャート: 判断 380"/>
        <xdr:cNvSpPr/>
      </xdr:nvSpPr>
      <xdr:spPr>
        <a:xfrm>
          <a:off x="1270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59962</xdr:rowOff>
    </xdr:from>
    <xdr:ext cx="762000" cy="259045"/>
    <xdr:sp macro="" textlink="">
      <xdr:nvSpPr>
        <xdr:cNvPr id="382" name="テキスト ボックス 381"/>
        <xdr:cNvSpPr txBox="1"/>
      </xdr:nvSpPr>
      <xdr:spPr>
        <a:xfrm>
          <a:off x="939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16763</xdr:rowOff>
    </xdr:from>
    <xdr:to>
      <xdr:col>24</xdr:col>
      <xdr:colOff>76200</xdr:colOff>
      <xdr:row>78</xdr:row>
      <xdr:rowOff>118363</xdr:rowOff>
    </xdr:to>
    <xdr:sp macro="" textlink="">
      <xdr:nvSpPr>
        <xdr:cNvPr id="388" name="楕円 387"/>
        <xdr:cNvSpPr/>
      </xdr:nvSpPr>
      <xdr:spPr>
        <a:xfrm>
          <a:off x="4775200" y="1338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160290</xdr:rowOff>
    </xdr:from>
    <xdr:ext cx="762000" cy="259045"/>
    <xdr:sp macro="" textlink="">
      <xdr:nvSpPr>
        <xdr:cNvPr id="389" name="公債費該当値テキスト"/>
        <xdr:cNvSpPr txBox="1"/>
      </xdr:nvSpPr>
      <xdr:spPr>
        <a:xfrm>
          <a:off x="49149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16763</xdr:rowOff>
    </xdr:from>
    <xdr:to>
      <xdr:col>20</xdr:col>
      <xdr:colOff>38100</xdr:colOff>
      <xdr:row>78</xdr:row>
      <xdr:rowOff>118363</xdr:rowOff>
    </xdr:to>
    <xdr:sp macro="" textlink="">
      <xdr:nvSpPr>
        <xdr:cNvPr id="390" name="楕円 389"/>
        <xdr:cNvSpPr/>
      </xdr:nvSpPr>
      <xdr:spPr>
        <a:xfrm>
          <a:off x="3937000" y="1338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103140</xdr:rowOff>
    </xdr:from>
    <xdr:ext cx="736600" cy="259045"/>
    <xdr:sp macro="" textlink="">
      <xdr:nvSpPr>
        <xdr:cNvPr id="391" name="テキスト ボックス 390"/>
        <xdr:cNvSpPr txBox="1"/>
      </xdr:nvSpPr>
      <xdr:spPr>
        <a:xfrm>
          <a:off x="3606800" y="13476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165354</xdr:rowOff>
    </xdr:from>
    <xdr:to>
      <xdr:col>15</xdr:col>
      <xdr:colOff>149225</xdr:colOff>
      <xdr:row>78</xdr:row>
      <xdr:rowOff>95504</xdr:rowOff>
    </xdr:to>
    <xdr:sp macro="" textlink="">
      <xdr:nvSpPr>
        <xdr:cNvPr id="392" name="楕円 391"/>
        <xdr:cNvSpPr/>
      </xdr:nvSpPr>
      <xdr:spPr>
        <a:xfrm>
          <a:off x="30480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80281</xdr:rowOff>
    </xdr:from>
    <xdr:ext cx="762000" cy="259045"/>
    <xdr:sp macro="" textlink="">
      <xdr:nvSpPr>
        <xdr:cNvPr id="393" name="テキスト ボックス 392"/>
        <xdr:cNvSpPr txBox="1"/>
      </xdr:nvSpPr>
      <xdr:spPr>
        <a:xfrm>
          <a:off x="2717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21337</xdr:rowOff>
    </xdr:from>
    <xdr:to>
      <xdr:col>11</xdr:col>
      <xdr:colOff>60325</xdr:colOff>
      <xdr:row>78</xdr:row>
      <xdr:rowOff>122937</xdr:rowOff>
    </xdr:to>
    <xdr:sp macro="" textlink="">
      <xdr:nvSpPr>
        <xdr:cNvPr id="394" name="楕円 393"/>
        <xdr:cNvSpPr/>
      </xdr:nvSpPr>
      <xdr:spPr>
        <a:xfrm>
          <a:off x="21590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107714</xdr:rowOff>
    </xdr:from>
    <xdr:ext cx="762000" cy="259045"/>
    <xdr:sp macro="" textlink="">
      <xdr:nvSpPr>
        <xdr:cNvPr id="395" name="テキスト ボックス 394"/>
        <xdr:cNvSpPr txBox="1"/>
      </xdr:nvSpPr>
      <xdr:spPr>
        <a:xfrm>
          <a:off x="1828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53339</xdr:rowOff>
    </xdr:from>
    <xdr:to>
      <xdr:col>6</xdr:col>
      <xdr:colOff>171450</xdr:colOff>
      <xdr:row>78</xdr:row>
      <xdr:rowOff>154939</xdr:rowOff>
    </xdr:to>
    <xdr:sp macro="" textlink="">
      <xdr:nvSpPr>
        <xdr:cNvPr id="396" name="楕円 395"/>
        <xdr:cNvSpPr/>
      </xdr:nvSpPr>
      <xdr:spPr>
        <a:xfrm>
          <a:off x="1270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139716</xdr:rowOff>
    </xdr:from>
    <xdr:ext cx="762000" cy="259045"/>
    <xdr:sp macro="" textlink="">
      <xdr:nvSpPr>
        <xdr:cNvPr id="397" name="テキスト ボックス 396"/>
        <xdr:cNvSpPr txBox="1"/>
      </xdr:nvSpPr>
      <xdr:spPr>
        <a:xfrm>
          <a:off x="939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類似団体平均と比較すると公債費以外に係る経常収支比率はほぼ同水準であるため、今後も引き続き適正な執行管理に努める。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46990</xdr:rowOff>
    </xdr:from>
    <xdr:to>
      <xdr:col>82</xdr:col>
      <xdr:colOff>107950</xdr:colOff>
      <xdr:row>80</xdr:row>
      <xdr:rowOff>163576</xdr:rowOff>
    </xdr:to>
    <xdr:cxnSp macro="">
      <xdr:nvCxnSpPr>
        <xdr:cNvPr id="423" name="直線コネクタ 422"/>
        <xdr:cNvCxnSpPr/>
      </xdr:nvCxnSpPr>
      <xdr:spPr>
        <a:xfrm flipV="1">
          <a:off x="16510000" y="12905740"/>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135653</xdr:rowOff>
    </xdr:from>
    <xdr:ext cx="762000" cy="259045"/>
    <xdr:sp macro="" textlink="">
      <xdr:nvSpPr>
        <xdr:cNvPr id="424" name="公債費以外最小値テキスト"/>
        <xdr:cNvSpPr txBox="1"/>
      </xdr:nvSpPr>
      <xdr:spPr>
        <a:xfrm>
          <a:off x="16598900" y="13851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163576</xdr:rowOff>
    </xdr:from>
    <xdr:to>
      <xdr:col>82</xdr:col>
      <xdr:colOff>196850</xdr:colOff>
      <xdr:row>80</xdr:row>
      <xdr:rowOff>163576</xdr:rowOff>
    </xdr:to>
    <xdr:cxnSp macro="">
      <xdr:nvCxnSpPr>
        <xdr:cNvPr id="425" name="直線コネクタ 424"/>
        <xdr:cNvCxnSpPr/>
      </xdr:nvCxnSpPr>
      <xdr:spPr>
        <a:xfrm>
          <a:off x="16421100" y="13879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133367</xdr:rowOff>
    </xdr:from>
    <xdr:ext cx="762000" cy="259045"/>
    <xdr:sp macro="" textlink="">
      <xdr:nvSpPr>
        <xdr:cNvPr id="426" name="公債費以外最大値テキスト"/>
        <xdr:cNvSpPr txBox="1"/>
      </xdr:nvSpPr>
      <xdr:spPr>
        <a:xfrm>
          <a:off x="16598900" y="1264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46990</xdr:rowOff>
    </xdr:from>
    <xdr:to>
      <xdr:col>82</xdr:col>
      <xdr:colOff>196850</xdr:colOff>
      <xdr:row>75</xdr:row>
      <xdr:rowOff>46990</xdr:rowOff>
    </xdr:to>
    <xdr:cxnSp macro="">
      <xdr:nvCxnSpPr>
        <xdr:cNvPr id="427" name="直線コネクタ 426"/>
        <xdr:cNvCxnSpPr/>
      </xdr:nvCxnSpPr>
      <xdr:spPr>
        <a:xfrm>
          <a:off x="16421100" y="12905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136144</xdr:rowOff>
    </xdr:from>
    <xdr:to>
      <xdr:col>82</xdr:col>
      <xdr:colOff>107950</xdr:colOff>
      <xdr:row>77</xdr:row>
      <xdr:rowOff>14987</xdr:rowOff>
    </xdr:to>
    <xdr:cxnSp macro="">
      <xdr:nvCxnSpPr>
        <xdr:cNvPr id="428" name="直線コネクタ 427"/>
        <xdr:cNvCxnSpPr/>
      </xdr:nvCxnSpPr>
      <xdr:spPr>
        <a:xfrm>
          <a:off x="15671800" y="13166344"/>
          <a:ext cx="8382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158005</xdr:rowOff>
    </xdr:from>
    <xdr:ext cx="762000" cy="259045"/>
    <xdr:sp macro="" textlink="">
      <xdr:nvSpPr>
        <xdr:cNvPr id="429" name="公債費以外平均値テキスト"/>
        <xdr:cNvSpPr txBox="1"/>
      </xdr:nvSpPr>
      <xdr:spPr>
        <a:xfrm>
          <a:off x="16598900" y="13188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14478</xdr:rowOff>
    </xdr:from>
    <xdr:to>
      <xdr:col>82</xdr:col>
      <xdr:colOff>158750</xdr:colOff>
      <xdr:row>77</xdr:row>
      <xdr:rowOff>116078</xdr:rowOff>
    </xdr:to>
    <xdr:sp macro="" textlink="">
      <xdr:nvSpPr>
        <xdr:cNvPr id="430" name="フローチャート: 判断 429"/>
        <xdr:cNvSpPr/>
      </xdr:nvSpPr>
      <xdr:spPr>
        <a:xfrm>
          <a:off x="164592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136144</xdr:rowOff>
    </xdr:from>
    <xdr:to>
      <xdr:col>78</xdr:col>
      <xdr:colOff>69850</xdr:colOff>
      <xdr:row>76</xdr:row>
      <xdr:rowOff>140715</xdr:rowOff>
    </xdr:to>
    <xdr:cxnSp macro="">
      <xdr:nvCxnSpPr>
        <xdr:cNvPr id="431" name="直線コネクタ 430"/>
        <xdr:cNvCxnSpPr/>
      </xdr:nvCxnSpPr>
      <xdr:spPr>
        <a:xfrm flipV="1">
          <a:off x="14782800" y="13166344"/>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126492</xdr:rowOff>
    </xdr:from>
    <xdr:to>
      <xdr:col>78</xdr:col>
      <xdr:colOff>120650</xdr:colOff>
      <xdr:row>77</xdr:row>
      <xdr:rowOff>56642</xdr:rowOff>
    </xdr:to>
    <xdr:sp macro="" textlink="">
      <xdr:nvSpPr>
        <xdr:cNvPr id="432" name="フローチャート: 判断 431"/>
        <xdr:cNvSpPr/>
      </xdr:nvSpPr>
      <xdr:spPr>
        <a:xfrm>
          <a:off x="15621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41419</xdr:rowOff>
    </xdr:from>
    <xdr:ext cx="736600" cy="259045"/>
    <xdr:sp macro="" textlink="">
      <xdr:nvSpPr>
        <xdr:cNvPr id="433" name="テキスト ボックス 432"/>
        <xdr:cNvSpPr txBox="1"/>
      </xdr:nvSpPr>
      <xdr:spPr>
        <a:xfrm>
          <a:off x="15290800" y="13243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12700</xdr:rowOff>
    </xdr:from>
    <xdr:to>
      <xdr:col>73</xdr:col>
      <xdr:colOff>180975</xdr:colOff>
      <xdr:row>76</xdr:row>
      <xdr:rowOff>140715</xdr:rowOff>
    </xdr:to>
    <xdr:cxnSp macro="">
      <xdr:nvCxnSpPr>
        <xdr:cNvPr id="434" name="直線コネクタ 433"/>
        <xdr:cNvCxnSpPr/>
      </xdr:nvCxnSpPr>
      <xdr:spPr>
        <a:xfrm>
          <a:off x="13893800" y="12700000"/>
          <a:ext cx="889000" cy="470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169926</xdr:rowOff>
    </xdr:from>
    <xdr:to>
      <xdr:col>74</xdr:col>
      <xdr:colOff>31750</xdr:colOff>
      <xdr:row>76</xdr:row>
      <xdr:rowOff>100076</xdr:rowOff>
    </xdr:to>
    <xdr:sp macro="" textlink="">
      <xdr:nvSpPr>
        <xdr:cNvPr id="435" name="フローチャート: 判断 434"/>
        <xdr:cNvSpPr/>
      </xdr:nvSpPr>
      <xdr:spPr>
        <a:xfrm>
          <a:off x="14732000" y="1302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110253</xdr:rowOff>
    </xdr:from>
    <xdr:ext cx="762000" cy="259045"/>
    <xdr:sp macro="" textlink="">
      <xdr:nvSpPr>
        <xdr:cNvPr id="436" name="テキスト ボックス 435"/>
        <xdr:cNvSpPr txBox="1"/>
      </xdr:nvSpPr>
      <xdr:spPr>
        <a:xfrm>
          <a:off x="14401800" y="12797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12700</xdr:rowOff>
    </xdr:from>
    <xdr:to>
      <xdr:col>69</xdr:col>
      <xdr:colOff>92075</xdr:colOff>
      <xdr:row>74</xdr:row>
      <xdr:rowOff>140716</xdr:rowOff>
    </xdr:to>
    <xdr:cxnSp macro="">
      <xdr:nvCxnSpPr>
        <xdr:cNvPr id="437" name="直線コネクタ 436"/>
        <xdr:cNvCxnSpPr/>
      </xdr:nvCxnSpPr>
      <xdr:spPr>
        <a:xfrm flipV="1">
          <a:off x="13004800" y="12700000"/>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149352</xdr:rowOff>
    </xdr:from>
    <xdr:to>
      <xdr:col>69</xdr:col>
      <xdr:colOff>142875</xdr:colOff>
      <xdr:row>77</xdr:row>
      <xdr:rowOff>79502</xdr:rowOff>
    </xdr:to>
    <xdr:sp macro="" textlink="">
      <xdr:nvSpPr>
        <xdr:cNvPr id="438" name="フローチャート: 判断 437"/>
        <xdr:cNvSpPr/>
      </xdr:nvSpPr>
      <xdr:spPr>
        <a:xfrm>
          <a:off x="138430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64279</xdr:rowOff>
    </xdr:from>
    <xdr:ext cx="762000" cy="259045"/>
    <xdr:sp macro="" textlink="">
      <xdr:nvSpPr>
        <xdr:cNvPr id="439" name="テキスト ボックス 438"/>
        <xdr:cNvSpPr txBox="1"/>
      </xdr:nvSpPr>
      <xdr:spPr>
        <a:xfrm>
          <a:off x="13512800" y="1326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28194</xdr:rowOff>
    </xdr:from>
    <xdr:to>
      <xdr:col>65</xdr:col>
      <xdr:colOff>53975</xdr:colOff>
      <xdr:row>77</xdr:row>
      <xdr:rowOff>129794</xdr:rowOff>
    </xdr:to>
    <xdr:sp macro="" textlink="">
      <xdr:nvSpPr>
        <xdr:cNvPr id="440" name="フローチャート: 判断 439"/>
        <xdr:cNvSpPr/>
      </xdr:nvSpPr>
      <xdr:spPr>
        <a:xfrm>
          <a:off x="12954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114571</xdr:rowOff>
    </xdr:from>
    <xdr:ext cx="762000" cy="259045"/>
    <xdr:sp macro="" textlink="">
      <xdr:nvSpPr>
        <xdr:cNvPr id="441" name="テキスト ボックス 440"/>
        <xdr:cNvSpPr txBox="1"/>
      </xdr:nvSpPr>
      <xdr:spPr>
        <a:xfrm>
          <a:off x="126238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135637</xdr:rowOff>
    </xdr:from>
    <xdr:to>
      <xdr:col>82</xdr:col>
      <xdr:colOff>158750</xdr:colOff>
      <xdr:row>77</xdr:row>
      <xdr:rowOff>65787</xdr:rowOff>
    </xdr:to>
    <xdr:sp macro="" textlink="">
      <xdr:nvSpPr>
        <xdr:cNvPr id="447" name="楕円 446"/>
        <xdr:cNvSpPr/>
      </xdr:nvSpPr>
      <xdr:spPr>
        <a:xfrm>
          <a:off x="164592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152164</xdr:rowOff>
    </xdr:from>
    <xdr:ext cx="762000" cy="259045"/>
    <xdr:sp macro="" textlink="">
      <xdr:nvSpPr>
        <xdr:cNvPr id="448" name="公債費以外該当値テキスト"/>
        <xdr:cNvSpPr txBox="1"/>
      </xdr:nvSpPr>
      <xdr:spPr>
        <a:xfrm>
          <a:off x="16598900" y="13010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85344</xdr:rowOff>
    </xdr:from>
    <xdr:to>
      <xdr:col>78</xdr:col>
      <xdr:colOff>120650</xdr:colOff>
      <xdr:row>77</xdr:row>
      <xdr:rowOff>15494</xdr:rowOff>
    </xdr:to>
    <xdr:sp macro="" textlink="">
      <xdr:nvSpPr>
        <xdr:cNvPr id="449" name="楕円 448"/>
        <xdr:cNvSpPr/>
      </xdr:nvSpPr>
      <xdr:spPr>
        <a:xfrm>
          <a:off x="156210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25671</xdr:rowOff>
    </xdr:from>
    <xdr:ext cx="736600" cy="259045"/>
    <xdr:sp macro="" textlink="">
      <xdr:nvSpPr>
        <xdr:cNvPr id="450" name="テキスト ボックス 449"/>
        <xdr:cNvSpPr txBox="1"/>
      </xdr:nvSpPr>
      <xdr:spPr>
        <a:xfrm>
          <a:off x="15290800" y="12884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89915</xdr:rowOff>
    </xdr:from>
    <xdr:to>
      <xdr:col>74</xdr:col>
      <xdr:colOff>31750</xdr:colOff>
      <xdr:row>77</xdr:row>
      <xdr:rowOff>20065</xdr:rowOff>
    </xdr:to>
    <xdr:sp macro="" textlink="">
      <xdr:nvSpPr>
        <xdr:cNvPr id="451" name="楕円 450"/>
        <xdr:cNvSpPr/>
      </xdr:nvSpPr>
      <xdr:spPr>
        <a:xfrm>
          <a:off x="14732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4842</xdr:rowOff>
    </xdr:from>
    <xdr:ext cx="762000" cy="259045"/>
    <xdr:sp macro="" textlink="">
      <xdr:nvSpPr>
        <xdr:cNvPr id="452" name="テキスト ボックス 451"/>
        <xdr:cNvSpPr txBox="1"/>
      </xdr:nvSpPr>
      <xdr:spPr>
        <a:xfrm>
          <a:off x="14401800" y="132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133350</xdr:rowOff>
    </xdr:from>
    <xdr:to>
      <xdr:col>69</xdr:col>
      <xdr:colOff>142875</xdr:colOff>
      <xdr:row>74</xdr:row>
      <xdr:rowOff>63500</xdr:rowOff>
    </xdr:to>
    <xdr:sp macro="" textlink="">
      <xdr:nvSpPr>
        <xdr:cNvPr id="453" name="楕円 452"/>
        <xdr:cNvSpPr/>
      </xdr:nvSpPr>
      <xdr:spPr>
        <a:xfrm>
          <a:off x="13843000" y="1264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73677</xdr:rowOff>
    </xdr:from>
    <xdr:ext cx="762000" cy="259045"/>
    <xdr:sp macro="" textlink="">
      <xdr:nvSpPr>
        <xdr:cNvPr id="454" name="テキスト ボックス 453"/>
        <xdr:cNvSpPr txBox="1"/>
      </xdr:nvSpPr>
      <xdr:spPr>
        <a:xfrm>
          <a:off x="13512800" y="1241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89916</xdr:rowOff>
    </xdr:from>
    <xdr:to>
      <xdr:col>65</xdr:col>
      <xdr:colOff>53975</xdr:colOff>
      <xdr:row>75</xdr:row>
      <xdr:rowOff>20066</xdr:rowOff>
    </xdr:to>
    <xdr:sp macro="" textlink="">
      <xdr:nvSpPr>
        <xdr:cNvPr id="455" name="楕円 454"/>
        <xdr:cNvSpPr/>
      </xdr:nvSpPr>
      <xdr:spPr>
        <a:xfrm>
          <a:off x="12954000" y="12777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30243</xdr:rowOff>
    </xdr:from>
    <xdr:ext cx="762000" cy="259045"/>
    <xdr:sp macro="" textlink="">
      <xdr:nvSpPr>
        <xdr:cNvPr id="456" name="テキスト ボックス 455"/>
        <xdr:cNvSpPr txBox="1"/>
      </xdr:nvSpPr>
      <xdr:spPr>
        <a:xfrm>
          <a:off x="12623800" y="1254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兵庫県赤穂市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81082</xdr:rowOff>
    </xdr:from>
    <xdr:to>
      <xdr:col>29</xdr:col>
      <xdr:colOff>127000</xdr:colOff>
      <xdr:row>20</xdr:row>
      <xdr:rowOff>102509</xdr:rowOff>
    </xdr:to>
    <xdr:cxnSp macro="">
      <xdr:nvCxnSpPr>
        <xdr:cNvPr id="43" name="直線コネクタ 42"/>
        <xdr:cNvCxnSpPr/>
      </xdr:nvCxnSpPr>
      <xdr:spPr bwMode="auto">
        <a:xfrm flipV="1">
          <a:off x="5651500" y="2014657"/>
          <a:ext cx="0" cy="15644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74586</xdr:rowOff>
    </xdr:from>
    <xdr:ext cx="762000" cy="259045"/>
    <xdr:sp macro="" textlink="">
      <xdr:nvSpPr>
        <xdr:cNvPr id="44" name="人口1人当たり決算額の推移最小値テキスト130"/>
        <xdr:cNvSpPr txBox="1"/>
      </xdr:nvSpPr>
      <xdr:spPr>
        <a:xfrm>
          <a:off x="5740400" y="3551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102509</xdr:rowOff>
    </xdr:from>
    <xdr:to>
      <xdr:col>30</xdr:col>
      <xdr:colOff>25400</xdr:colOff>
      <xdr:row>20</xdr:row>
      <xdr:rowOff>102509</xdr:rowOff>
    </xdr:to>
    <xdr:cxnSp macro="">
      <xdr:nvCxnSpPr>
        <xdr:cNvPr id="45" name="直線コネクタ 44"/>
        <xdr:cNvCxnSpPr/>
      </xdr:nvCxnSpPr>
      <xdr:spPr bwMode="auto">
        <a:xfrm>
          <a:off x="5562600" y="35791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167459</xdr:rowOff>
    </xdr:from>
    <xdr:ext cx="762000" cy="259045"/>
    <xdr:sp macro="" textlink="">
      <xdr:nvSpPr>
        <xdr:cNvPr id="46" name="人口1人当たり決算額の推移最大値テキスト130"/>
        <xdr:cNvSpPr txBox="1"/>
      </xdr:nvSpPr>
      <xdr:spPr>
        <a:xfrm>
          <a:off x="5740400" y="175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81082</xdr:rowOff>
    </xdr:from>
    <xdr:to>
      <xdr:col>30</xdr:col>
      <xdr:colOff>25400</xdr:colOff>
      <xdr:row>11</xdr:row>
      <xdr:rowOff>81082</xdr:rowOff>
    </xdr:to>
    <xdr:cxnSp macro="">
      <xdr:nvCxnSpPr>
        <xdr:cNvPr id="47" name="直線コネクタ 46"/>
        <xdr:cNvCxnSpPr/>
      </xdr:nvCxnSpPr>
      <xdr:spPr bwMode="auto">
        <a:xfrm>
          <a:off x="5562600" y="20146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151582</xdr:rowOff>
    </xdr:from>
    <xdr:to>
      <xdr:col>29</xdr:col>
      <xdr:colOff>127000</xdr:colOff>
      <xdr:row>16</xdr:row>
      <xdr:rowOff>35408</xdr:rowOff>
    </xdr:to>
    <xdr:cxnSp macro="">
      <xdr:nvCxnSpPr>
        <xdr:cNvPr id="48" name="直線コネクタ 47"/>
        <xdr:cNvCxnSpPr/>
      </xdr:nvCxnSpPr>
      <xdr:spPr bwMode="auto">
        <a:xfrm flipV="1">
          <a:off x="5003800" y="2770957"/>
          <a:ext cx="647700" cy="552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4371</xdr:rowOff>
    </xdr:from>
    <xdr:ext cx="762000" cy="259045"/>
    <xdr:sp macro="" textlink="">
      <xdr:nvSpPr>
        <xdr:cNvPr id="49" name="人口1人当たり決算額の推移平均値テキスト130"/>
        <xdr:cNvSpPr txBox="1"/>
      </xdr:nvSpPr>
      <xdr:spPr>
        <a:xfrm>
          <a:off x="5740400" y="27951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32294</xdr:rowOff>
    </xdr:from>
    <xdr:to>
      <xdr:col>29</xdr:col>
      <xdr:colOff>177800</xdr:colOff>
      <xdr:row>16</xdr:row>
      <xdr:rowOff>133894</xdr:rowOff>
    </xdr:to>
    <xdr:sp macro="" textlink="">
      <xdr:nvSpPr>
        <xdr:cNvPr id="50" name="フローチャート: 判断 49"/>
        <xdr:cNvSpPr/>
      </xdr:nvSpPr>
      <xdr:spPr bwMode="auto">
        <a:xfrm>
          <a:off x="5600700" y="28231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35408</xdr:rowOff>
    </xdr:from>
    <xdr:to>
      <xdr:col>26</xdr:col>
      <xdr:colOff>50800</xdr:colOff>
      <xdr:row>16</xdr:row>
      <xdr:rowOff>83962</xdr:rowOff>
    </xdr:to>
    <xdr:cxnSp macro="">
      <xdr:nvCxnSpPr>
        <xdr:cNvPr id="51" name="直線コネクタ 50"/>
        <xdr:cNvCxnSpPr/>
      </xdr:nvCxnSpPr>
      <xdr:spPr bwMode="auto">
        <a:xfrm flipV="1">
          <a:off x="4305300" y="2826233"/>
          <a:ext cx="698500" cy="485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72741</xdr:rowOff>
    </xdr:from>
    <xdr:to>
      <xdr:col>26</xdr:col>
      <xdr:colOff>101600</xdr:colOff>
      <xdr:row>17</xdr:row>
      <xdr:rowOff>2891</xdr:rowOff>
    </xdr:to>
    <xdr:sp macro="" textlink="">
      <xdr:nvSpPr>
        <xdr:cNvPr id="52" name="フローチャート: 判断 51"/>
        <xdr:cNvSpPr/>
      </xdr:nvSpPr>
      <xdr:spPr bwMode="auto">
        <a:xfrm>
          <a:off x="4953000" y="28635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159118</xdr:rowOff>
    </xdr:from>
    <xdr:ext cx="736600" cy="259045"/>
    <xdr:sp macro="" textlink="">
      <xdr:nvSpPr>
        <xdr:cNvPr id="53" name="テキスト ボックス 52"/>
        <xdr:cNvSpPr txBox="1"/>
      </xdr:nvSpPr>
      <xdr:spPr>
        <a:xfrm>
          <a:off x="4622800" y="2949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83962</xdr:rowOff>
    </xdr:from>
    <xdr:to>
      <xdr:col>22</xdr:col>
      <xdr:colOff>114300</xdr:colOff>
      <xdr:row>16</xdr:row>
      <xdr:rowOff>142956</xdr:rowOff>
    </xdr:to>
    <xdr:cxnSp macro="">
      <xdr:nvCxnSpPr>
        <xdr:cNvPr id="54" name="直線コネクタ 53"/>
        <xdr:cNvCxnSpPr/>
      </xdr:nvCxnSpPr>
      <xdr:spPr bwMode="auto">
        <a:xfrm flipV="1">
          <a:off x="3606800" y="2874787"/>
          <a:ext cx="698500" cy="589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97948</xdr:rowOff>
    </xdr:from>
    <xdr:to>
      <xdr:col>22</xdr:col>
      <xdr:colOff>165100</xdr:colOff>
      <xdr:row>17</xdr:row>
      <xdr:rowOff>28098</xdr:rowOff>
    </xdr:to>
    <xdr:sp macro="" textlink="">
      <xdr:nvSpPr>
        <xdr:cNvPr id="55" name="フローチャート: 判断 54"/>
        <xdr:cNvSpPr/>
      </xdr:nvSpPr>
      <xdr:spPr bwMode="auto">
        <a:xfrm>
          <a:off x="4254500" y="28887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12875</xdr:rowOff>
    </xdr:from>
    <xdr:ext cx="762000" cy="259045"/>
    <xdr:sp macro="" textlink="">
      <xdr:nvSpPr>
        <xdr:cNvPr id="56" name="テキスト ボックス 55"/>
        <xdr:cNvSpPr txBox="1"/>
      </xdr:nvSpPr>
      <xdr:spPr>
        <a:xfrm>
          <a:off x="3924300" y="2975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142956</xdr:rowOff>
    </xdr:from>
    <xdr:to>
      <xdr:col>18</xdr:col>
      <xdr:colOff>177800</xdr:colOff>
      <xdr:row>17</xdr:row>
      <xdr:rowOff>73325</xdr:rowOff>
    </xdr:to>
    <xdr:cxnSp macro="">
      <xdr:nvCxnSpPr>
        <xdr:cNvPr id="57" name="直線コネクタ 56"/>
        <xdr:cNvCxnSpPr/>
      </xdr:nvCxnSpPr>
      <xdr:spPr bwMode="auto">
        <a:xfrm flipV="1">
          <a:off x="2908300" y="2933781"/>
          <a:ext cx="698500" cy="1018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151714</xdr:rowOff>
    </xdr:from>
    <xdr:to>
      <xdr:col>19</xdr:col>
      <xdr:colOff>38100</xdr:colOff>
      <xdr:row>17</xdr:row>
      <xdr:rowOff>81864</xdr:rowOff>
    </xdr:to>
    <xdr:sp macro="" textlink="">
      <xdr:nvSpPr>
        <xdr:cNvPr id="58" name="フローチャート: 判断 57"/>
        <xdr:cNvSpPr/>
      </xdr:nvSpPr>
      <xdr:spPr bwMode="auto">
        <a:xfrm>
          <a:off x="3556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66641</xdr:rowOff>
    </xdr:from>
    <xdr:ext cx="762000" cy="259045"/>
    <xdr:sp macro="" textlink="">
      <xdr:nvSpPr>
        <xdr:cNvPr id="59" name="テキスト ボックス 58"/>
        <xdr:cNvSpPr txBox="1"/>
      </xdr:nvSpPr>
      <xdr:spPr>
        <a:xfrm>
          <a:off x="3225800" y="302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54773</xdr:rowOff>
    </xdr:from>
    <xdr:to>
      <xdr:col>15</xdr:col>
      <xdr:colOff>101600</xdr:colOff>
      <xdr:row>17</xdr:row>
      <xdr:rowOff>156373</xdr:rowOff>
    </xdr:to>
    <xdr:sp macro="" textlink="">
      <xdr:nvSpPr>
        <xdr:cNvPr id="60" name="フローチャート: 判断 59"/>
        <xdr:cNvSpPr/>
      </xdr:nvSpPr>
      <xdr:spPr bwMode="auto">
        <a:xfrm>
          <a:off x="2857500" y="3017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141150</xdr:rowOff>
    </xdr:from>
    <xdr:ext cx="762000" cy="259045"/>
    <xdr:sp macro="" textlink="">
      <xdr:nvSpPr>
        <xdr:cNvPr id="61" name="テキスト ボックス 60"/>
        <xdr:cNvSpPr txBox="1"/>
      </xdr:nvSpPr>
      <xdr:spPr>
        <a:xfrm>
          <a:off x="2527300" y="3103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100782</xdr:rowOff>
    </xdr:from>
    <xdr:to>
      <xdr:col>29</xdr:col>
      <xdr:colOff>177800</xdr:colOff>
      <xdr:row>16</xdr:row>
      <xdr:rowOff>30932</xdr:rowOff>
    </xdr:to>
    <xdr:sp macro="" textlink="">
      <xdr:nvSpPr>
        <xdr:cNvPr id="67" name="楕円 66"/>
        <xdr:cNvSpPr/>
      </xdr:nvSpPr>
      <xdr:spPr bwMode="auto">
        <a:xfrm>
          <a:off x="5600700" y="27201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117309</xdr:rowOff>
    </xdr:from>
    <xdr:ext cx="762000" cy="259045"/>
    <xdr:sp macro="" textlink="">
      <xdr:nvSpPr>
        <xdr:cNvPr id="68" name="人口1人当たり決算額の推移該当値テキスト130"/>
        <xdr:cNvSpPr txBox="1"/>
      </xdr:nvSpPr>
      <xdr:spPr>
        <a:xfrm>
          <a:off x="5740400" y="2565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156058</xdr:rowOff>
    </xdr:from>
    <xdr:to>
      <xdr:col>26</xdr:col>
      <xdr:colOff>101600</xdr:colOff>
      <xdr:row>16</xdr:row>
      <xdr:rowOff>86208</xdr:rowOff>
    </xdr:to>
    <xdr:sp macro="" textlink="">
      <xdr:nvSpPr>
        <xdr:cNvPr id="69" name="楕円 68"/>
        <xdr:cNvSpPr/>
      </xdr:nvSpPr>
      <xdr:spPr bwMode="auto">
        <a:xfrm>
          <a:off x="4953000" y="27754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96385</xdr:rowOff>
    </xdr:from>
    <xdr:ext cx="736600" cy="259045"/>
    <xdr:sp macro="" textlink="">
      <xdr:nvSpPr>
        <xdr:cNvPr id="70" name="テキスト ボックス 69"/>
        <xdr:cNvSpPr txBox="1"/>
      </xdr:nvSpPr>
      <xdr:spPr>
        <a:xfrm>
          <a:off x="4622800" y="2544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33162</xdr:rowOff>
    </xdr:from>
    <xdr:to>
      <xdr:col>22</xdr:col>
      <xdr:colOff>165100</xdr:colOff>
      <xdr:row>16</xdr:row>
      <xdr:rowOff>134762</xdr:rowOff>
    </xdr:to>
    <xdr:sp macro="" textlink="">
      <xdr:nvSpPr>
        <xdr:cNvPr id="71" name="楕円 70"/>
        <xdr:cNvSpPr/>
      </xdr:nvSpPr>
      <xdr:spPr bwMode="auto">
        <a:xfrm>
          <a:off x="4254500" y="28239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144939</xdr:rowOff>
    </xdr:from>
    <xdr:ext cx="762000" cy="259045"/>
    <xdr:sp macro="" textlink="">
      <xdr:nvSpPr>
        <xdr:cNvPr id="72" name="テキスト ボックス 71"/>
        <xdr:cNvSpPr txBox="1"/>
      </xdr:nvSpPr>
      <xdr:spPr>
        <a:xfrm>
          <a:off x="3924300" y="2592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92156</xdr:rowOff>
    </xdr:from>
    <xdr:to>
      <xdr:col>19</xdr:col>
      <xdr:colOff>38100</xdr:colOff>
      <xdr:row>17</xdr:row>
      <xdr:rowOff>22306</xdr:rowOff>
    </xdr:to>
    <xdr:sp macro="" textlink="">
      <xdr:nvSpPr>
        <xdr:cNvPr id="73" name="楕円 72"/>
        <xdr:cNvSpPr/>
      </xdr:nvSpPr>
      <xdr:spPr bwMode="auto">
        <a:xfrm>
          <a:off x="3556000" y="28829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32483</xdr:rowOff>
    </xdr:from>
    <xdr:ext cx="762000" cy="259045"/>
    <xdr:sp macro="" textlink="">
      <xdr:nvSpPr>
        <xdr:cNvPr id="74" name="テキスト ボックス 73"/>
        <xdr:cNvSpPr txBox="1"/>
      </xdr:nvSpPr>
      <xdr:spPr>
        <a:xfrm>
          <a:off x="3225800" y="2651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22525</xdr:rowOff>
    </xdr:from>
    <xdr:to>
      <xdr:col>15</xdr:col>
      <xdr:colOff>101600</xdr:colOff>
      <xdr:row>17</xdr:row>
      <xdr:rowOff>124125</xdr:rowOff>
    </xdr:to>
    <xdr:sp macro="" textlink="">
      <xdr:nvSpPr>
        <xdr:cNvPr id="75" name="楕円 74"/>
        <xdr:cNvSpPr/>
      </xdr:nvSpPr>
      <xdr:spPr bwMode="auto">
        <a:xfrm>
          <a:off x="2857500" y="29848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134302</xdr:rowOff>
    </xdr:from>
    <xdr:ext cx="762000" cy="259045"/>
    <xdr:sp macro="" textlink="">
      <xdr:nvSpPr>
        <xdr:cNvPr id="76" name="テキスト ボックス 75"/>
        <xdr:cNvSpPr txBox="1"/>
      </xdr:nvSpPr>
      <xdr:spPr>
        <a:xfrm>
          <a:off x="2527300" y="275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81966</xdr:rowOff>
    </xdr:from>
    <xdr:to>
      <xdr:col>29</xdr:col>
      <xdr:colOff>127000</xdr:colOff>
      <xdr:row>37</xdr:row>
      <xdr:rowOff>288522</xdr:rowOff>
    </xdr:to>
    <xdr:cxnSp macro="">
      <xdr:nvCxnSpPr>
        <xdr:cNvPr id="107" name="直線コネクタ 106"/>
        <xdr:cNvCxnSpPr/>
      </xdr:nvCxnSpPr>
      <xdr:spPr bwMode="auto">
        <a:xfrm flipV="1">
          <a:off x="5651500" y="6006516"/>
          <a:ext cx="0" cy="14067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260599</xdr:rowOff>
    </xdr:from>
    <xdr:ext cx="762000" cy="259045"/>
    <xdr:sp macro="" textlink="">
      <xdr:nvSpPr>
        <xdr:cNvPr id="108" name="人口1人当たり決算額の推移最小値テキスト445"/>
        <xdr:cNvSpPr txBox="1"/>
      </xdr:nvSpPr>
      <xdr:spPr>
        <a:xfrm>
          <a:off x="5740400" y="7385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288522</xdr:rowOff>
    </xdr:from>
    <xdr:to>
      <xdr:col>30</xdr:col>
      <xdr:colOff>25400</xdr:colOff>
      <xdr:row>37</xdr:row>
      <xdr:rowOff>288522</xdr:rowOff>
    </xdr:to>
    <xdr:cxnSp macro="">
      <xdr:nvCxnSpPr>
        <xdr:cNvPr id="109" name="直線コネクタ 108"/>
        <xdr:cNvCxnSpPr/>
      </xdr:nvCxnSpPr>
      <xdr:spPr bwMode="auto">
        <a:xfrm>
          <a:off x="5562600" y="74132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339793</xdr:rowOff>
    </xdr:from>
    <xdr:ext cx="762000" cy="259045"/>
    <xdr:sp macro="" textlink="">
      <xdr:nvSpPr>
        <xdr:cNvPr id="110" name="人口1人当たり決算額の推移最大値テキスト445"/>
        <xdr:cNvSpPr txBox="1"/>
      </xdr:nvSpPr>
      <xdr:spPr>
        <a:xfrm>
          <a:off x="5740400" y="574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81966</xdr:rowOff>
    </xdr:from>
    <xdr:to>
      <xdr:col>30</xdr:col>
      <xdr:colOff>25400</xdr:colOff>
      <xdr:row>33</xdr:row>
      <xdr:rowOff>81966</xdr:rowOff>
    </xdr:to>
    <xdr:cxnSp macro="">
      <xdr:nvCxnSpPr>
        <xdr:cNvPr id="111" name="直線コネクタ 110"/>
        <xdr:cNvCxnSpPr/>
      </xdr:nvCxnSpPr>
      <xdr:spPr bwMode="auto">
        <a:xfrm>
          <a:off x="5562600" y="60065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170107</xdr:rowOff>
    </xdr:from>
    <xdr:to>
      <xdr:col>29</xdr:col>
      <xdr:colOff>127000</xdr:colOff>
      <xdr:row>35</xdr:row>
      <xdr:rowOff>321016</xdr:rowOff>
    </xdr:to>
    <xdr:cxnSp macro="">
      <xdr:nvCxnSpPr>
        <xdr:cNvPr id="112" name="直線コネクタ 111"/>
        <xdr:cNvCxnSpPr/>
      </xdr:nvCxnSpPr>
      <xdr:spPr bwMode="auto">
        <a:xfrm>
          <a:off x="5003800" y="6780457"/>
          <a:ext cx="647700" cy="1509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18073</xdr:rowOff>
    </xdr:from>
    <xdr:ext cx="762000" cy="259045"/>
    <xdr:sp macro="" textlink="">
      <xdr:nvSpPr>
        <xdr:cNvPr id="113" name="人口1人当たり決算額の推移平均値テキスト445"/>
        <xdr:cNvSpPr txBox="1"/>
      </xdr:nvSpPr>
      <xdr:spPr>
        <a:xfrm>
          <a:off x="5740400" y="66284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172996</xdr:rowOff>
    </xdr:from>
    <xdr:to>
      <xdr:col>29</xdr:col>
      <xdr:colOff>177800</xdr:colOff>
      <xdr:row>35</xdr:row>
      <xdr:rowOff>274596</xdr:rowOff>
    </xdr:to>
    <xdr:sp macro="" textlink="">
      <xdr:nvSpPr>
        <xdr:cNvPr id="114" name="フローチャート: 判断 113"/>
        <xdr:cNvSpPr/>
      </xdr:nvSpPr>
      <xdr:spPr bwMode="auto">
        <a:xfrm>
          <a:off x="5600700" y="67833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170107</xdr:rowOff>
    </xdr:from>
    <xdr:to>
      <xdr:col>26</xdr:col>
      <xdr:colOff>50800</xdr:colOff>
      <xdr:row>35</xdr:row>
      <xdr:rowOff>214456</xdr:rowOff>
    </xdr:to>
    <xdr:cxnSp macro="">
      <xdr:nvCxnSpPr>
        <xdr:cNvPr id="115" name="直線コネクタ 114"/>
        <xdr:cNvCxnSpPr/>
      </xdr:nvCxnSpPr>
      <xdr:spPr bwMode="auto">
        <a:xfrm flipV="1">
          <a:off x="4305300" y="6780457"/>
          <a:ext cx="698500" cy="443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202192</xdr:rowOff>
    </xdr:from>
    <xdr:to>
      <xdr:col>26</xdr:col>
      <xdr:colOff>101600</xdr:colOff>
      <xdr:row>35</xdr:row>
      <xdr:rowOff>303792</xdr:rowOff>
    </xdr:to>
    <xdr:sp macro="" textlink="">
      <xdr:nvSpPr>
        <xdr:cNvPr id="116" name="フローチャート: 判断 115"/>
        <xdr:cNvSpPr/>
      </xdr:nvSpPr>
      <xdr:spPr bwMode="auto">
        <a:xfrm>
          <a:off x="49530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288569</xdr:rowOff>
    </xdr:from>
    <xdr:ext cx="736600" cy="259045"/>
    <xdr:sp macro="" textlink="">
      <xdr:nvSpPr>
        <xdr:cNvPr id="117" name="テキスト ボックス 116"/>
        <xdr:cNvSpPr txBox="1"/>
      </xdr:nvSpPr>
      <xdr:spPr>
        <a:xfrm>
          <a:off x="4622800" y="6898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214456</xdr:rowOff>
    </xdr:from>
    <xdr:to>
      <xdr:col>22</xdr:col>
      <xdr:colOff>114300</xdr:colOff>
      <xdr:row>35</xdr:row>
      <xdr:rowOff>277582</xdr:rowOff>
    </xdr:to>
    <xdr:cxnSp macro="">
      <xdr:nvCxnSpPr>
        <xdr:cNvPr id="118" name="直線コネクタ 117"/>
        <xdr:cNvCxnSpPr/>
      </xdr:nvCxnSpPr>
      <xdr:spPr bwMode="auto">
        <a:xfrm flipV="1">
          <a:off x="3606800" y="6824806"/>
          <a:ext cx="698500" cy="631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247160</xdr:rowOff>
    </xdr:from>
    <xdr:to>
      <xdr:col>22</xdr:col>
      <xdr:colOff>165100</xdr:colOff>
      <xdr:row>36</xdr:row>
      <xdr:rowOff>5860</xdr:rowOff>
    </xdr:to>
    <xdr:sp macro="" textlink="">
      <xdr:nvSpPr>
        <xdr:cNvPr id="119" name="フローチャート: 判断 118"/>
        <xdr:cNvSpPr/>
      </xdr:nvSpPr>
      <xdr:spPr bwMode="auto">
        <a:xfrm>
          <a:off x="4254500" y="6857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333537</xdr:rowOff>
    </xdr:from>
    <xdr:ext cx="762000" cy="259045"/>
    <xdr:sp macro="" textlink="">
      <xdr:nvSpPr>
        <xdr:cNvPr id="120" name="テキスト ボックス 119"/>
        <xdr:cNvSpPr txBox="1"/>
      </xdr:nvSpPr>
      <xdr:spPr>
        <a:xfrm>
          <a:off x="3924300" y="694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277582</xdr:rowOff>
    </xdr:from>
    <xdr:to>
      <xdr:col>18</xdr:col>
      <xdr:colOff>177800</xdr:colOff>
      <xdr:row>35</xdr:row>
      <xdr:rowOff>306419</xdr:rowOff>
    </xdr:to>
    <xdr:cxnSp macro="">
      <xdr:nvCxnSpPr>
        <xdr:cNvPr id="121" name="直線コネクタ 120"/>
        <xdr:cNvCxnSpPr/>
      </xdr:nvCxnSpPr>
      <xdr:spPr bwMode="auto">
        <a:xfrm flipV="1">
          <a:off x="2908300" y="6887932"/>
          <a:ext cx="698500" cy="288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274396</xdr:rowOff>
    </xdr:from>
    <xdr:to>
      <xdr:col>19</xdr:col>
      <xdr:colOff>38100</xdr:colOff>
      <xdr:row>36</xdr:row>
      <xdr:rowOff>33096</xdr:rowOff>
    </xdr:to>
    <xdr:sp macro="" textlink="">
      <xdr:nvSpPr>
        <xdr:cNvPr id="122" name="フローチャート: 判断 121"/>
        <xdr:cNvSpPr/>
      </xdr:nvSpPr>
      <xdr:spPr bwMode="auto">
        <a:xfrm>
          <a:off x="35560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17873</xdr:rowOff>
    </xdr:from>
    <xdr:ext cx="762000" cy="259045"/>
    <xdr:sp macro="" textlink="">
      <xdr:nvSpPr>
        <xdr:cNvPr id="123" name="テキスト ボックス 122"/>
        <xdr:cNvSpPr txBox="1"/>
      </xdr:nvSpPr>
      <xdr:spPr>
        <a:xfrm>
          <a:off x="3225800" y="6971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255553</xdr:rowOff>
    </xdr:from>
    <xdr:to>
      <xdr:col>15</xdr:col>
      <xdr:colOff>101600</xdr:colOff>
      <xdr:row>36</xdr:row>
      <xdr:rowOff>14253</xdr:rowOff>
    </xdr:to>
    <xdr:sp macro="" textlink="">
      <xdr:nvSpPr>
        <xdr:cNvPr id="124" name="フローチャート: 判断 123"/>
        <xdr:cNvSpPr/>
      </xdr:nvSpPr>
      <xdr:spPr bwMode="auto">
        <a:xfrm>
          <a:off x="2857500" y="6865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24430</xdr:rowOff>
    </xdr:from>
    <xdr:ext cx="762000" cy="259045"/>
    <xdr:sp macro="" textlink="">
      <xdr:nvSpPr>
        <xdr:cNvPr id="125" name="テキスト ボックス 124"/>
        <xdr:cNvSpPr txBox="1"/>
      </xdr:nvSpPr>
      <xdr:spPr>
        <a:xfrm>
          <a:off x="2527300" y="6634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270216</xdr:rowOff>
    </xdr:from>
    <xdr:to>
      <xdr:col>29</xdr:col>
      <xdr:colOff>177800</xdr:colOff>
      <xdr:row>36</xdr:row>
      <xdr:rowOff>28916</xdr:rowOff>
    </xdr:to>
    <xdr:sp macro="" textlink="">
      <xdr:nvSpPr>
        <xdr:cNvPr id="131" name="楕円 130"/>
        <xdr:cNvSpPr/>
      </xdr:nvSpPr>
      <xdr:spPr bwMode="auto">
        <a:xfrm>
          <a:off x="5600700" y="68805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242293</xdr:rowOff>
    </xdr:from>
    <xdr:ext cx="762000" cy="259045"/>
    <xdr:sp macro="" textlink="">
      <xdr:nvSpPr>
        <xdr:cNvPr id="132" name="人口1人当たり決算額の推移該当値テキスト445"/>
        <xdr:cNvSpPr txBox="1"/>
      </xdr:nvSpPr>
      <xdr:spPr>
        <a:xfrm>
          <a:off x="5740400" y="685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119307</xdr:rowOff>
    </xdr:from>
    <xdr:to>
      <xdr:col>26</xdr:col>
      <xdr:colOff>101600</xdr:colOff>
      <xdr:row>35</xdr:row>
      <xdr:rowOff>220907</xdr:rowOff>
    </xdr:to>
    <xdr:sp macro="" textlink="">
      <xdr:nvSpPr>
        <xdr:cNvPr id="133" name="楕円 132"/>
        <xdr:cNvSpPr/>
      </xdr:nvSpPr>
      <xdr:spPr bwMode="auto">
        <a:xfrm>
          <a:off x="4953000" y="67296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231084</xdr:rowOff>
    </xdr:from>
    <xdr:ext cx="736600" cy="259045"/>
    <xdr:sp macro="" textlink="">
      <xdr:nvSpPr>
        <xdr:cNvPr id="134" name="テキスト ボックス 133"/>
        <xdr:cNvSpPr txBox="1"/>
      </xdr:nvSpPr>
      <xdr:spPr>
        <a:xfrm>
          <a:off x="4622800" y="6498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163656</xdr:rowOff>
    </xdr:from>
    <xdr:to>
      <xdr:col>22</xdr:col>
      <xdr:colOff>165100</xdr:colOff>
      <xdr:row>35</xdr:row>
      <xdr:rowOff>265256</xdr:rowOff>
    </xdr:to>
    <xdr:sp macro="" textlink="">
      <xdr:nvSpPr>
        <xdr:cNvPr id="135" name="楕円 134"/>
        <xdr:cNvSpPr/>
      </xdr:nvSpPr>
      <xdr:spPr bwMode="auto">
        <a:xfrm>
          <a:off x="4254500" y="67740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275433</xdr:rowOff>
    </xdr:from>
    <xdr:ext cx="762000" cy="259045"/>
    <xdr:sp macro="" textlink="">
      <xdr:nvSpPr>
        <xdr:cNvPr id="136" name="テキスト ボックス 135"/>
        <xdr:cNvSpPr txBox="1"/>
      </xdr:nvSpPr>
      <xdr:spPr>
        <a:xfrm>
          <a:off x="3924300" y="6542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226782</xdr:rowOff>
    </xdr:from>
    <xdr:to>
      <xdr:col>19</xdr:col>
      <xdr:colOff>38100</xdr:colOff>
      <xdr:row>35</xdr:row>
      <xdr:rowOff>328382</xdr:rowOff>
    </xdr:to>
    <xdr:sp macro="" textlink="">
      <xdr:nvSpPr>
        <xdr:cNvPr id="137" name="楕円 136"/>
        <xdr:cNvSpPr/>
      </xdr:nvSpPr>
      <xdr:spPr bwMode="auto">
        <a:xfrm>
          <a:off x="3556000" y="68371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338559</xdr:rowOff>
    </xdr:from>
    <xdr:ext cx="762000" cy="259045"/>
    <xdr:sp macro="" textlink="">
      <xdr:nvSpPr>
        <xdr:cNvPr id="138" name="テキスト ボックス 137"/>
        <xdr:cNvSpPr txBox="1"/>
      </xdr:nvSpPr>
      <xdr:spPr>
        <a:xfrm>
          <a:off x="3225800" y="6606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255619</xdr:rowOff>
    </xdr:from>
    <xdr:to>
      <xdr:col>15</xdr:col>
      <xdr:colOff>101600</xdr:colOff>
      <xdr:row>36</xdr:row>
      <xdr:rowOff>14319</xdr:rowOff>
    </xdr:to>
    <xdr:sp macro="" textlink="">
      <xdr:nvSpPr>
        <xdr:cNvPr id="139" name="楕円 138"/>
        <xdr:cNvSpPr/>
      </xdr:nvSpPr>
      <xdr:spPr bwMode="auto">
        <a:xfrm>
          <a:off x="2857500" y="68659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341996</xdr:rowOff>
    </xdr:from>
    <xdr:ext cx="762000" cy="259045"/>
    <xdr:sp macro="" textlink="">
      <xdr:nvSpPr>
        <xdr:cNvPr id="140" name="テキスト ボックス 139"/>
        <xdr:cNvSpPr txBox="1"/>
      </xdr:nvSpPr>
      <xdr:spPr>
        <a:xfrm>
          <a:off x="2527300" y="6952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兵庫県赤穂市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44,816
44,314
126.85
22,441,161
22,020,386
336,234
13,294,665
26,934,937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60.0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123444</xdr:rowOff>
    </xdr:from>
    <xdr:to>
      <xdr:col>24</xdr:col>
      <xdr:colOff>62865</xdr:colOff>
      <xdr:row>38</xdr:row>
      <xdr:rowOff>53277</xdr:rowOff>
    </xdr:to>
    <xdr:cxnSp macro="">
      <xdr:nvCxnSpPr>
        <xdr:cNvPr id="56" name="直線コネクタ 55"/>
        <xdr:cNvCxnSpPr/>
      </xdr:nvCxnSpPr>
      <xdr:spPr>
        <a:xfrm flipV="1">
          <a:off x="4633595" y="5266944"/>
          <a:ext cx="1270" cy="1301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57104</xdr:rowOff>
    </xdr:from>
    <xdr:ext cx="534377" cy="259045"/>
    <xdr:sp macro="" textlink="">
      <xdr:nvSpPr>
        <xdr:cNvPr id="57" name="人件費最小値テキスト"/>
        <xdr:cNvSpPr txBox="1"/>
      </xdr:nvSpPr>
      <xdr:spPr>
        <a:xfrm>
          <a:off x="4686300" y="657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53277</xdr:rowOff>
    </xdr:from>
    <xdr:to>
      <xdr:col>24</xdr:col>
      <xdr:colOff>152400</xdr:colOff>
      <xdr:row>38</xdr:row>
      <xdr:rowOff>53277</xdr:rowOff>
    </xdr:to>
    <xdr:cxnSp macro="">
      <xdr:nvCxnSpPr>
        <xdr:cNvPr id="58" name="直線コネクタ 57"/>
        <xdr:cNvCxnSpPr/>
      </xdr:nvCxnSpPr>
      <xdr:spPr>
        <a:xfrm>
          <a:off x="4546600" y="6568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70121</xdr:rowOff>
    </xdr:from>
    <xdr:ext cx="599010" cy="259045"/>
    <xdr:sp macro="" textlink="">
      <xdr:nvSpPr>
        <xdr:cNvPr id="59" name="人件費最大値テキスト"/>
        <xdr:cNvSpPr txBox="1"/>
      </xdr:nvSpPr>
      <xdr:spPr>
        <a:xfrm>
          <a:off x="4686300" y="5042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123444</xdr:rowOff>
    </xdr:from>
    <xdr:to>
      <xdr:col>24</xdr:col>
      <xdr:colOff>152400</xdr:colOff>
      <xdr:row>30</xdr:row>
      <xdr:rowOff>123444</xdr:rowOff>
    </xdr:to>
    <xdr:cxnSp macro="">
      <xdr:nvCxnSpPr>
        <xdr:cNvPr id="60" name="直線コネクタ 59"/>
        <xdr:cNvCxnSpPr/>
      </xdr:nvCxnSpPr>
      <xdr:spPr>
        <a:xfrm>
          <a:off x="4546600" y="526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151981</xdr:rowOff>
    </xdr:from>
    <xdr:to>
      <xdr:col>24</xdr:col>
      <xdr:colOff>63500</xdr:colOff>
      <xdr:row>34</xdr:row>
      <xdr:rowOff>4712</xdr:rowOff>
    </xdr:to>
    <xdr:cxnSp macro="">
      <xdr:nvCxnSpPr>
        <xdr:cNvPr id="61" name="直線コネクタ 60"/>
        <xdr:cNvCxnSpPr/>
      </xdr:nvCxnSpPr>
      <xdr:spPr>
        <a:xfrm>
          <a:off x="3797300" y="5809831"/>
          <a:ext cx="838200" cy="24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63161</xdr:rowOff>
    </xdr:from>
    <xdr:ext cx="534377" cy="259045"/>
    <xdr:sp macro="" textlink="">
      <xdr:nvSpPr>
        <xdr:cNvPr id="62" name="人件費平均値テキスト"/>
        <xdr:cNvSpPr txBox="1"/>
      </xdr:nvSpPr>
      <xdr:spPr>
        <a:xfrm>
          <a:off x="4686300" y="58924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84734</xdr:rowOff>
    </xdr:from>
    <xdr:to>
      <xdr:col>24</xdr:col>
      <xdr:colOff>114300</xdr:colOff>
      <xdr:row>35</xdr:row>
      <xdr:rowOff>14884</xdr:rowOff>
    </xdr:to>
    <xdr:sp macro="" textlink="">
      <xdr:nvSpPr>
        <xdr:cNvPr id="63" name="フローチャート: 判断 62"/>
        <xdr:cNvSpPr/>
      </xdr:nvSpPr>
      <xdr:spPr>
        <a:xfrm>
          <a:off x="4584700" y="59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151981</xdr:rowOff>
    </xdr:from>
    <xdr:to>
      <xdr:col>19</xdr:col>
      <xdr:colOff>177800</xdr:colOff>
      <xdr:row>34</xdr:row>
      <xdr:rowOff>64821</xdr:rowOff>
    </xdr:to>
    <xdr:cxnSp macro="">
      <xdr:nvCxnSpPr>
        <xdr:cNvPr id="64" name="直線コネクタ 63"/>
        <xdr:cNvCxnSpPr/>
      </xdr:nvCxnSpPr>
      <xdr:spPr>
        <a:xfrm flipV="1">
          <a:off x="2908300" y="5809831"/>
          <a:ext cx="889000" cy="8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109995</xdr:rowOff>
    </xdr:from>
    <xdr:to>
      <xdr:col>20</xdr:col>
      <xdr:colOff>38100</xdr:colOff>
      <xdr:row>35</xdr:row>
      <xdr:rowOff>40145</xdr:rowOff>
    </xdr:to>
    <xdr:sp macro="" textlink="">
      <xdr:nvSpPr>
        <xdr:cNvPr id="65" name="フローチャート: 判断 64"/>
        <xdr:cNvSpPr/>
      </xdr:nvSpPr>
      <xdr:spPr>
        <a:xfrm>
          <a:off x="37465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31272</xdr:rowOff>
    </xdr:from>
    <xdr:ext cx="534377" cy="259045"/>
    <xdr:sp macro="" textlink="">
      <xdr:nvSpPr>
        <xdr:cNvPr id="66" name="テキスト ボックス 65"/>
        <xdr:cNvSpPr txBox="1"/>
      </xdr:nvSpPr>
      <xdr:spPr>
        <a:xfrm>
          <a:off x="3530111" y="603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64821</xdr:rowOff>
    </xdr:from>
    <xdr:to>
      <xdr:col>15</xdr:col>
      <xdr:colOff>50800</xdr:colOff>
      <xdr:row>34</xdr:row>
      <xdr:rowOff>101283</xdr:rowOff>
    </xdr:to>
    <xdr:cxnSp macro="">
      <xdr:nvCxnSpPr>
        <xdr:cNvPr id="67" name="直線コネクタ 66"/>
        <xdr:cNvCxnSpPr/>
      </xdr:nvCxnSpPr>
      <xdr:spPr>
        <a:xfrm flipV="1">
          <a:off x="2019300" y="5894121"/>
          <a:ext cx="889000" cy="36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123088</xdr:rowOff>
    </xdr:from>
    <xdr:to>
      <xdr:col>15</xdr:col>
      <xdr:colOff>101600</xdr:colOff>
      <xdr:row>35</xdr:row>
      <xdr:rowOff>53238</xdr:rowOff>
    </xdr:to>
    <xdr:sp macro="" textlink="">
      <xdr:nvSpPr>
        <xdr:cNvPr id="68" name="フローチャート: 判断 67"/>
        <xdr:cNvSpPr/>
      </xdr:nvSpPr>
      <xdr:spPr>
        <a:xfrm>
          <a:off x="2857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44365</xdr:rowOff>
    </xdr:from>
    <xdr:ext cx="534377" cy="259045"/>
    <xdr:sp macro="" textlink="">
      <xdr:nvSpPr>
        <xdr:cNvPr id="69" name="テキスト ボックス 68"/>
        <xdr:cNvSpPr txBox="1"/>
      </xdr:nvSpPr>
      <xdr:spPr>
        <a:xfrm>
          <a:off x="2641111" y="604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101283</xdr:rowOff>
    </xdr:from>
    <xdr:to>
      <xdr:col>10</xdr:col>
      <xdr:colOff>114300</xdr:colOff>
      <xdr:row>35</xdr:row>
      <xdr:rowOff>109474</xdr:rowOff>
    </xdr:to>
    <xdr:cxnSp macro="">
      <xdr:nvCxnSpPr>
        <xdr:cNvPr id="70" name="直線コネクタ 69"/>
        <xdr:cNvCxnSpPr/>
      </xdr:nvCxnSpPr>
      <xdr:spPr>
        <a:xfrm flipV="1">
          <a:off x="1130300" y="5930583"/>
          <a:ext cx="889000" cy="179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330</xdr:rowOff>
    </xdr:from>
    <xdr:to>
      <xdr:col>10</xdr:col>
      <xdr:colOff>165100</xdr:colOff>
      <xdr:row>35</xdr:row>
      <xdr:rowOff>101930</xdr:rowOff>
    </xdr:to>
    <xdr:sp macro="" textlink="">
      <xdr:nvSpPr>
        <xdr:cNvPr id="71" name="フローチャート: 判断 70"/>
        <xdr:cNvSpPr/>
      </xdr:nvSpPr>
      <xdr:spPr>
        <a:xfrm>
          <a:off x="1968500" y="60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93057</xdr:rowOff>
    </xdr:from>
    <xdr:ext cx="534377" cy="259045"/>
    <xdr:sp macro="" textlink="">
      <xdr:nvSpPr>
        <xdr:cNvPr id="72" name="テキスト ボックス 71"/>
        <xdr:cNvSpPr txBox="1"/>
      </xdr:nvSpPr>
      <xdr:spPr>
        <a:xfrm>
          <a:off x="1752111" y="609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163449</xdr:rowOff>
    </xdr:from>
    <xdr:to>
      <xdr:col>6</xdr:col>
      <xdr:colOff>38100</xdr:colOff>
      <xdr:row>36</xdr:row>
      <xdr:rowOff>93599</xdr:rowOff>
    </xdr:to>
    <xdr:sp macro="" textlink="">
      <xdr:nvSpPr>
        <xdr:cNvPr id="73" name="フローチャート: 判断 72"/>
        <xdr:cNvSpPr/>
      </xdr:nvSpPr>
      <xdr:spPr>
        <a:xfrm>
          <a:off x="1079500" y="616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84726</xdr:rowOff>
    </xdr:from>
    <xdr:ext cx="534377" cy="259045"/>
    <xdr:sp macro="" textlink="">
      <xdr:nvSpPr>
        <xdr:cNvPr id="74" name="テキスト ボックス 73"/>
        <xdr:cNvSpPr txBox="1"/>
      </xdr:nvSpPr>
      <xdr:spPr>
        <a:xfrm>
          <a:off x="863111" y="625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125362</xdr:rowOff>
    </xdr:from>
    <xdr:to>
      <xdr:col>24</xdr:col>
      <xdr:colOff>114300</xdr:colOff>
      <xdr:row>34</xdr:row>
      <xdr:rowOff>55512</xdr:rowOff>
    </xdr:to>
    <xdr:sp macro="" textlink="">
      <xdr:nvSpPr>
        <xdr:cNvPr id="80" name="楕円 79"/>
        <xdr:cNvSpPr/>
      </xdr:nvSpPr>
      <xdr:spPr>
        <a:xfrm>
          <a:off x="4584700" y="5783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148239</xdr:rowOff>
    </xdr:from>
    <xdr:ext cx="599010" cy="259045"/>
    <xdr:sp macro="" textlink="">
      <xdr:nvSpPr>
        <xdr:cNvPr id="81" name="人件費該当値テキスト"/>
        <xdr:cNvSpPr txBox="1"/>
      </xdr:nvSpPr>
      <xdr:spPr>
        <a:xfrm>
          <a:off x="4686300" y="5634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101181</xdr:rowOff>
    </xdr:from>
    <xdr:to>
      <xdr:col>20</xdr:col>
      <xdr:colOff>38100</xdr:colOff>
      <xdr:row>34</xdr:row>
      <xdr:rowOff>31331</xdr:rowOff>
    </xdr:to>
    <xdr:sp macro="" textlink="">
      <xdr:nvSpPr>
        <xdr:cNvPr id="82" name="楕円 81"/>
        <xdr:cNvSpPr/>
      </xdr:nvSpPr>
      <xdr:spPr>
        <a:xfrm>
          <a:off x="3746500" y="5759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47858</xdr:rowOff>
    </xdr:from>
    <xdr:ext cx="599010" cy="259045"/>
    <xdr:sp macro="" textlink="">
      <xdr:nvSpPr>
        <xdr:cNvPr id="83" name="テキスト ボックス 82"/>
        <xdr:cNvSpPr txBox="1"/>
      </xdr:nvSpPr>
      <xdr:spPr>
        <a:xfrm>
          <a:off x="3497795" y="5534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14021</xdr:rowOff>
    </xdr:from>
    <xdr:to>
      <xdr:col>15</xdr:col>
      <xdr:colOff>101600</xdr:colOff>
      <xdr:row>34</xdr:row>
      <xdr:rowOff>115621</xdr:rowOff>
    </xdr:to>
    <xdr:sp macro="" textlink="">
      <xdr:nvSpPr>
        <xdr:cNvPr id="84" name="楕円 83"/>
        <xdr:cNvSpPr/>
      </xdr:nvSpPr>
      <xdr:spPr>
        <a:xfrm>
          <a:off x="2857500" y="5843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132148</xdr:rowOff>
    </xdr:from>
    <xdr:ext cx="534377" cy="259045"/>
    <xdr:sp macro="" textlink="">
      <xdr:nvSpPr>
        <xdr:cNvPr id="85" name="テキスト ボックス 84"/>
        <xdr:cNvSpPr txBox="1"/>
      </xdr:nvSpPr>
      <xdr:spPr>
        <a:xfrm>
          <a:off x="2641111" y="561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50483</xdr:rowOff>
    </xdr:from>
    <xdr:to>
      <xdr:col>10</xdr:col>
      <xdr:colOff>165100</xdr:colOff>
      <xdr:row>34</xdr:row>
      <xdr:rowOff>152083</xdr:rowOff>
    </xdr:to>
    <xdr:sp macro="" textlink="">
      <xdr:nvSpPr>
        <xdr:cNvPr id="86" name="楕円 85"/>
        <xdr:cNvSpPr/>
      </xdr:nvSpPr>
      <xdr:spPr>
        <a:xfrm>
          <a:off x="1968500" y="5879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168610</xdr:rowOff>
    </xdr:from>
    <xdr:ext cx="534377" cy="259045"/>
    <xdr:sp macro="" textlink="">
      <xdr:nvSpPr>
        <xdr:cNvPr id="87" name="テキスト ボックス 86"/>
        <xdr:cNvSpPr txBox="1"/>
      </xdr:nvSpPr>
      <xdr:spPr>
        <a:xfrm>
          <a:off x="1752111" y="5655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58674</xdr:rowOff>
    </xdr:from>
    <xdr:to>
      <xdr:col>6</xdr:col>
      <xdr:colOff>38100</xdr:colOff>
      <xdr:row>35</xdr:row>
      <xdr:rowOff>160274</xdr:rowOff>
    </xdr:to>
    <xdr:sp macro="" textlink="">
      <xdr:nvSpPr>
        <xdr:cNvPr id="88" name="楕円 87"/>
        <xdr:cNvSpPr/>
      </xdr:nvSpPr>
      <xdr:spPr>
        <a:xfrm>
          <a:off x="1079500" y="6059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5351</xdr:rowOff>
    </xdr:from>
    <xdr:ext cx="534377" cy="259045"/>
    <xdr:sp macro="" textlink="">
      <xdr:nvSpPr>
        <xdr:cNvPr id="89" name="テキスト ボックス 88"/>
        <xdr:cNvSpPr txBox="1"/>
      </xdr:nvSpPr>
      <xdr:spPr>
        <a:xfrm>
          <a:off x="863111" y="5834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124649</xdr:rowOff>
    </xdr:from>
    <xdr:to>
      <xdr:col>24</xdr:col>
      <xdr:colOff>62865</xdr:colOff>
      <xdr:row>58</xdr:row>
      <xdr:rowOff>134003</xdr:rowOff>
    </xdr:to>
    <xdr:cxnSp macro="">
      <xdr:nvCxnSpPr>
        <xdr:cNvPr id="112" name="直線コネクタ 111"/>
        <xdr:cNvCxnSpPr/>
      </xdr:nvCxnSpPr>
      <xdr:spPr>
        <a:xfrm flipV="1">
          <a:off x="4633595" y="8697149"/>
          <a:ext cx="1270" cy="1380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137830</xdr:rowOff>
    </xdr:from>
    <xdr:ext cx="534377" cy="259045"/>
    <xdr:sp macro="" textlink="">
      <xdr:nvSpPr>
        <xdr:cNvPr id="113" name="物件費最小値テキスト"/>
        <xdr:cNvSpPr txBox="1"/>
      </xdr:nvSpPr>
      <xdr:spPr>
        <a:xfrm>
          <a:off x="4686300" y="1008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134003</xdr:rowOff>
    </xdr:from>
    <xdr:to>
      <xdr:col>24</xdr:col>
      <xdr:colOff>152400</xdr:colOff>
      <xdr:row>58</xdr:row>
      <xdr:rowOff>134003</xdr:rowOff>
    </xdr:to>
    <xdr:cxnSp macro="">
      <xdr:nvCxnSpPr>
        <xdr:cNvPr id="114" name="直線コネクタ 113"/>
        <xdr:cNvCxnSpPr/>
      </xdr:nvCxnSpPr>
      <xdr:spPr>
        <a:xfrm>
          <a:off x="4546600" y="10078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71326</xdr:rowOff>
    </xdr:from>
    <xdr:ext cx="599010" cy="259045"/>
    <xdr:sp macro="" textlink="">
      <xdr:nvSpPr>
        <xdr:cNvPr id="115" name="物件費最大値テキスト"/>
        <xdr:cNvSpPr txBox="1"/>
      </xdr:nvSpPr>
      <xdr:spPr>
        <a:xfrm>
          <a:off x="4686300" y="8472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124649</xdr:rowOff>
    </xdr:from>
    <xdr:to>
      <xdr:col>24</xdr:col>
      <xdr:colOff>152400</xdr:colOff>
      <xdr:row>50</xdr:row>
      <xdr:rowOff>124649</xdr:rowOff>
    </xdr:to>
    <xdr:cxnSp macro="">
      <xdr:nvCxnSpPr>
        <xdr:cNvPr id="116" name="直線コネクタ 115"/>
        <xdr:cNvCxnSpPr/>
      </xdr:nvCxnSpPr>
      <xdr:spPr>
        <a:xfrm>
          <a:off x="4546600" y="8697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171265</xdr:rowOff>
    </xdr:from>
    <xdr:to>
      <xdr:col>24</xdr:col>
      <xdr:colOff>63500</xdr:colOff>
      <xdr:row>58</xdr:row>
      <xdr:rowOff>91438</xdr:rowOff>
    </xdr:to>
    <xdr:cxnSp macro="">
      <xdr:nvCxnSpPr>
        <xdr:cNvPr id="117" name="直線コネクタ 116"/>
        <xdr:cNvCxnSpPr/>
      </xdr:nvCxnSpPr>
      <xdr:spPr>
        <a:xfrm>
          <a:off x="3797300" y="9943915"/>
          <a:ext cx="838200" cy="9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133960</xdr:rowOff>
    </xdr:from>
    <xdr:ext cx="534377" cy="259045"/>
    <xdr:sp macro="" textlink="">
      <xdr:nvSpPr>
        <xdr:cNvPr id="118" name="物件費平均値テキスト"/>
        <xdr:cNvSpPr txBox="1"/>
      </xdr:nvSpPr>
      <xdr:spPr>
        <a:xfrm>
          <a:off x="4686300" y="95637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111083</xdr:rowOff>
    </xdr:from>
    <xdr:to>
      <xdr:col>24</xdr:col>
      <xdr:colOff>114300</xdr:colOff>
      <xdr:row>57</xdr:row>
      <xdr:rowOff>41233</xdr:rowOff>
    </xdr:to>
    <xdr:sp macro="" textlink="">
      <xdr:nvSpPr>
        <xdr:cNvPr id="119" name="フローチャート: 判断 118"/>
        <xdr:cNvSpPr/>
      </xdr:nvSpPr>
      <xdr:spPr>
        <a:xfrm>
          <a:off x="4584700" y="9712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171265</xdr:rowOff>
    </xdr:from>
    <xdr:to>
      <xdr:col>19</xdr:col>
      <xdr:colOff>177800</xdr:colOff>
      <xdr:row>58</xdr:row>
      <xdr:rowOff>3665</xdr:rowOff>
    </xdr:to>
    <xdr:cxnSp macro="">
      <xdr:nvCxnSpPr>
        <xdr:cNvPr id="120" name="直線コネクタ 119"/>
        <xdr:cNvCxnSpPr/>
      </xdr:nvCxnSpPr>
      <xdr:spPr>
        <a:xfrm flipV="1">
          <a:off x="2908300" y="9943915"/>
          <a:ext cx="889000" cy="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87035</xdr:rowOff>
    </xdr:from>
    <xdr:to>
      <xdr:col>20</xdr:col>
      <xdr:colOff>38100</xdr:colOff>
      <xdr:row>57</xdr:row>
      <xdr:rowOff>17185</xdr:rowOff>
    </xdr:to>
    <xdr:sp macro="" textlink="">
      <xdr:nvSpPr>
        <xdr:cNvPr id="121" name="フローチャート: 判断 120"/>
        <xdr:cNvSpPr/>
      </xdr:nvSpPr>
      <xdr:spPr>
        <a:xfrm>
          <a:off x="3746500" y="96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33712</xdr:rowOff>
    </xdr:from>
    <xdr:ext cx="534377" cy="259045"/>
    <xdr:sp macro="" textlink="">
      <xdr:nvSpPr>
        <xdr:cNvPr id="122" name="テキスト ボックス 121"/>
        <xdr:cNvSpPr txBox="1"/>
      </xdr:nvSpPr>
      <xdr:spPr>
        <a:xfrm>
          <a:off x="3530111" y="9463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3665</xdr:rowOff>
    </xdr:from>
    <xdr:to>
      <xdr:col>15</xdr:col>
      <xdr:colOff>50800</xdr:colOff>
      <xdr:row>58</xdr:row>
      <xdr:rowOff>85659</xdr:rowOff>
    </xdr:to>
    <xdr:cxnSp macro="">
      <xdr:nvCxnSpPr>
        <xdr:cNvPr id="123" name="直線コネクタ 122"/>
        <xdr:cNvCxnSpPr/>
      </xdr:nvCxnSpPr>
      <xdr:spPr>
        <a:xfrm flipV="1">
          <a:off x="2019300" y="9947765"/>
          <a:ext cx="889000" cy="81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151902</xdr:rowOff>
    </xdr:from>
    <xdr:to>
      <xdr:col>15</xdr:col>
      <xdr:colOff>101600</xdr:colOff>
      <xdr:row>57</xdr:row>
      <xdr:rowOff>82052</xdr:rowOff>
    </xdr:to>
    <xdr:sp macro="" textlink="">
      <xdr:nvSpPr>
        <xdr:cNvPr id="124" name="フローチャート: 判断 123"/>
        <xdr:cNvSpPr/>
      </xdr:nvSpPr>
      <xdr:spPr>
        <a:xfrm>
          <a:off x="2857500" y="975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98579</xdr:rowOff>
    </xdr:from>
    <xdr:ext cx="534377" cy="259045"/>
    <xdr:sp macro="" textlink="">
      <xdr:nvSpPr>
        <xdr:cNvPr id="125" name="テキスト ボックス 124"/>
        <xdr:cNvSpPr txBox="1"/>
      </xdr:nvSpPr>
      <xdr:spPr>
        <a:xfrm>
          <a:off x="2641111" y="9528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64335</xdr:rowOff>
    </xdr:from>
    <xdr:to>
      <xdr:col>10</xdr:col>
      <xdr:colOff>114300</xdr:colOff>
      <xdr:row>58</xdr:row>
      <xdr:rowOff>85659</xdr:rowOff>
    </xdr:to>
    <xdr:cxnSp macro="">
      <xdr:nvCxnSpPr>
        <xdr:cNvPr id="126" name="直線コネクタ 125"/>
        <xdr:cNvCxnSpPr/>
      </xdr:nvCxnSpPr>
      <xdr:spPr>
        <a:xfrm>
          <a:off x="1130300" y="10008435"/>
          <a:ext cx="889000" cy="21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42147</xdr:rowOff>
    </xdr:from>
    <xdr:to>
      <xdr:col>10</xdr:col>
      <xdr:colOff>165100</xdr:colOff>
      <xdr:row>57</xdr:row>
      <xdr:rowOff>143747</xdr:rowOff>
    </xdr:to>
    <xdr:sp macro="" textlink="">
      <xdr:nvSpPr>
        <xdr:cNvPr id="127" name="フローチャート: 判断 126"/>
        <xdr:cNvSpPr/>
      </xdr:nvSpPr>
      <xdr:spPr>
        <a:xfrm>
          <a:off x="1968500" y="981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160274</xdr:rowOff>
    </xdr:from>
    <xdr:ext cx="534377" cy="259045"/>
    <xdr:sp macro="" textlink="">
      <xdr:nvSpPr>
        <xdr:cNvPr id="128" name="テキスト ボックス 127"/>
        <xdr:cNvSpPr txBox="1"/>
      </xdr:nvSpPr>
      <xdr:spPr>
        <a:xfrm>
          <a:off x="1752111" y="9590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48685</xdr:rowOff>
    </xdr:from>
    <xdr:to>
      <xdr:col>6</xdr:col>
      <xdr:colOff>38100</xdr:colOff>
      <xdr:row>57</xdr:row>
      <xdr:rowOff>150285</xdr:rowOff>
    </xdr:to>
    <xdr:sp macro="" textlink="">
      <xdr:nvSpPr>
        <xdr:cNvPr id="129" name="フローチャート: 判断 128"/>
        <xdr:cNvSpPr/>
      </xdr:nvSpPr>
      <xdr:spPr>
        <a:xfrm>
          <a:off x="1079500" y="9821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166812</xdr:rowOff>
    </xdr:from>
    <xdr:ext cx="534377" cy="259045"/>
    <xdr:sp macro="" textlink="">
      <xdr:nvSpPr>
        <xdr:cNvPr id="130" name="テキスト ボックス 129"/>
        <xdr:cNvSpPr txBox="1"/>
      </xdr:nvSpPr>
      <xdr:spPr>
        <a:xfrm>
          <a:off x="863111" y="959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40638</xdr:rowOff>
    </xdr:from>
    <xdr:to>
      <xdr:col>24</xdr:col>
      <xdr:colOff>114300</xdr:colOff>
      <xdr:row>58</xdr:row>
      <xdr:rowOff>142238</xdr:rowOff>
    </xdr:to>
    <xdr:sp macro="" textlink="">
      <xdr:nvSpPr>
        <xdr:cNvPr id="136" name="楕円 135"/>
        <xdr:cNvSpPr/>
      </xdr:nvSpPr>
      <xdr:spPr>
        <a:xfrm>
          <a:off x="4584700" y="9984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127015</xdr:rowOff>
    </xdr:from>
    <xdr:ext cx="534377" cy="259045"/>
    <xdr:sp macro="" textlink="">
      <xdr:nvSpPr>
        <xdr:cNvPr id="137" name="物件費該当値テキスト"/>
        <xdr:cNvSpPr txBox="1"/>
      </xdr:nvSpPr>
      <xdr:spPr>
        <a:xfrm>
          <a:off x="4686300" y="9899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120465</xdr:rowOff>
    </xdr:from>
    <xdr:to>
      <xdr:col>20</xdr:col>
      <xdr:colOff>38100</xdr:colOff>
      <xdr:row>58</xdr:row>
      <xdr:rowOff>50615</xdr:rowOff>
    </xdr:to>
    <xdr:sp macro="" textlink="">
      <xdr:nvSpPr>
        <xdr:cNvPr id="138" name="楕円 137"/>
        <xdr:cNvSpPr/>
      </xdr:nvSpPr>
      <xdr:spPr>
        <a:xfrm>
          <a:off x="3746500" y="989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41742</xdr:rowOff>
    </xdr:from>
    <xdr:ext cx="534377" cy="259045"/>
    <xdr:sp macro="" textlink="">
      <xdr:nvSpPr>
        <xdr:cNvPr id="139" name="テキスト ボックス 138"/>
        <xdr:cNvSpPr txBox="1"/>
      </xdr:nvSpPr>
      <xdr:spPr>
        <a:xfrm>
          <a:off x="3530111" y="998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124315</xdr:rowOff>
    </xdr:from>
    <xdr:to>
      <xdr:col>15</xdr:col>
      <xdr:colOff>101600</xdr:colOff>
      <xdr:row>58</xdr:row>
      <xdr:rowOff>54465</xdr:rowOff>
    </xdr:to>
    <xdr:sp macro="" textlink="">
      <xdr:nvSpPr>
        <xdr:cNvPr id="140" name="楕円 139"/>
        <xdr:cNvSpPr/>
      </xdr:nvSpPr>
      <xdr:spPr>
        <a:xfrm>
          <a:off x="2857500" y="989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45592</xdr:rowOff>
    </xdr:from>
    <xdr:ext cx="534377" cy="259045"/>
    <xdr:sp macro="" textlink="">
      <xdr:nvSpPr>
        <xdr:cNvPr id="141" name="テキスト ボックス 140"/>
        <xdr:cNvSpPr txBox="1"/>
      </xdr:nvSpPr>
      <xdr:spPr>
        <a:xfrm>
          <a:off x="2641111" y="9989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34859</xdr:rowOff>
    </xdr:from>
    <xdr:to>
      <xdr:col>10</xdr:col>
      <xdr:colOff>165100</xdr:colOff>
      <xdr:row>58</xdr:row>
      <xdr:rowOff>136459</xdr:rowOff>
    </xdr:to>
    <xdr:sp macro="" textlink="">
      <xdr:nvSpPr>
        <xdr:cNvPr id="142" name="楕円 141"/>
        <xdr:cNvSpPr/>
      </xdr:nvSpPr>
      <xdr:spPr>
        <a:xfrm>
          <a:off x="1968500" y="9978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127586</xdr:rowOff>
    </xdr:from>
    <xdr:ext cx="534377" cy="259045"/>
    <xdr:sp macro="" textlink="">
      <xdr:nvSpPr>
        <xdr:cNvPr id="143" name="テキスト ボックス 142"/>
        <xdr:cNvSpPr txBox="1"/>
      </xdr:nvSpPr>
      <xdr:spPr>
        <a:xfrm>
          <a:off x="1752111" y="10071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13535</xdr:rowOff>
    </xdr:from>
    <xdr:to>
      <xdr:col>6</xdr:col>
      <xdr:colOff>38100</xdr:colOff>
      <xdr:row>58</xdr:row>
      <xdr:rowOff>115135</xdr:rowOff>
    </xdr:to>
    <xdr:sp macro="" textlink="">
      <xdr:nvSpPr>
        <xdr:cNvPr id="144" name="楕円 143"/>
        <xdr:cNvSpPr/>
      </xdr:nvSpPr>
      <xdr:spPr>
        <a:xfrm>
          <a:off x="1079500" y="995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106262</xdr:rowOff>
    </xdr:from>
    <xdr:ext cx="534377" cy="259045"/>
    <xdr:sp macro="" textlink="">
      <xdr:nvSpPr>
        <xdr:cNvPr id="145" name="テキスト ボックス 144"/>
        <xdr:cNvSpPr txBox="1"/>
      </xdr:nvSpPr>
      <xdr:spPr>
        <a:xfrm>
          <a:off x="863111" y="10050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78275</xdr:rowOff>
    </xdr:from>
    <xdr:to>
      <xdr:col>24</xdr:col>
      <xdr:colOff>62865</xdr:colOff>
      <xdr:row>78</xdr:row>
      <xdr:rowOff>105730</xdr:rowOff>
    </xdr:to>
    <xdr:cxnSp macro="">
      <xdr:nvCxnSpPr>
        <xdr:cNvPr id="167" name="直線コネクタ 166"/>
        <xdr:cNvCxnSpPr/>
      </xdr:nvCxnSpPr>
      <xdr:spPr>
        <a:xfrm flipV="1">
          <a:off x="4633595" y="12251225"/>
          <a:ext cx="1270" cy="1227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109557</xdr:rowOff>
    </xdr:from>
    <xdr:ext cx="469744" cy="259045"/>
    <xdr:sp macro="" textlink="">
      <xdr:nvSpPr>
        <xdr:cNvPr id="168" name="維持補修費最小値テキスト"/>
        <xdr:cNvSpPr txBox="1"/>
      </xdr:nvSpPr>
      <xdr:spPr>
        <a:xfrm>
          <a:off x="4686300" y="1348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105730</xdr:rowOff>
    </xdr:from>
    <xdr:to>
      <xdr:col>24</xdr:col>
      <xdr:colOff>152400</xdr:colOff>
      <xdr:row>78</xdr:row>
      <xdr:rowOff>105730</xdr:rowOff>
    </xdr:to>
    <xdr:cxnSp macro="">
      <xdr:nvCxnSpPr>
        <xdr:cNvPr id="169" name="直線コネクタ 168"/>
        <xdr:cNvCxnSpPr/>
      </xdr:nvCxnSpPr>
      <xdr:spPr>
        <a:xfrm>
          <a:off x="4546600" y="1347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24952</xdr:rowOff>
    </xdr:from>
    <xdr:ext cx="534377" cy="259045"/>
    <xdr:sp macro="" textlink="">
      <xdr:nvSpPr>
        <xdr:cNvPr id="170" name="維持補修費最大値テキスト"/>
        <xdr:cNvSpPr txBox="1"/>
      </xdr:nvSpPr>
      <xdr:spPr>
        <a:xfrm>
          <a:off x="4686300" y="1202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78275</xdr:rowOff>
    </xdr:from>
    <xdr:to>
      <xdr:col>24</xdr:col>
      <xdr:colOff>152400</xdr:colOff>
      <xdr:row>71</xdr:row>
      <xdr:rowOff>78275</xdr:rowOff>
    </xdr:to>
    <xdr:cxnSp macro="">
      <xdr:nvCxnSpPr>
        <xdr:cNvPr id="171" name="直線コネクタ 170"/>
        <xdr:cNvCxnSpPr/>
      </xdr:nvCxnSpPr>
      <xdr:spPr>
        <a:xfrm>
          <a:off x="4546600" y="12251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55643</xdr:rowOff>
    </xdr:from>
    <xdr:to>
      <xdr:col>24</xdr:col>
      <xdr:colOff>63500</xdr:colOff>
      <xdr:row>78</xdr:row>
      <xdr:rowOff>60833</xdr:rowOff>
    </xdr:to>
    <xdr:cxnSp macro="">
      <xdr:nvCxnSpPr>
        <xdr:cNvPr id="172" name="直線コネクタ 171"/>
        <xdr:cNvCxnSpPr/>
      </xdr:nvCxnSpPr>
      <xdr:spPr>
        <a:xfrm flipV="1">
          <a:off x="3797300" y="13428743"/>
          <a:ext cx="838200" cy="5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103822</xdr:rowOff>
    </xdr:from>
    <xdr:ext cx="469744" cy="259045"/>
    <xdr:sp macro="" textlink="">
      <xdr:nvSpPr>
        <xdr:cNvPr id="173" name="維持補修費平均値テキスト"/>
        <xdr:cNvSpPr txBox="1"/>
      </xdr:nvSpPr>
      <xdr:spPr>
        <a:xfrm>
          <a:off x="4686300" y="13134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80945</xdr:rowOff>
    </xdr:from>
    <xdr:to>
      <xdr:col>24</xdr:col>
      <xdr:colOff>114300</xdr:colOff>
      <xdr:row>78</xdr:row>
      <xdr:rowOff>11095</xdr:rowOff>
    </xdr:to>
    <xdr:sp macro="" textlink="">
      <xdr:nvSpPr>
        <xdr:cNvPr id="174" name="フローチャート: 判断 173"/>
        <xdr:cNvSpPr/>
      </xdr:nvSpPr>
      <xdr:spPr>
        <a:xfrm>
          <a:off x="4584700" y="132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60330</xdr:rowOff>
    </xdr:from>
    <xdr:to>
      <xdr:col>19</xdr:col>
      <xdr:colOff>177800</xdr:colOff>
      <xdr:row>78</xdr:row>
      <xdr:rowOff>60833</xdr:rowOff>
    </xdr:to>
    <xdr:cxnSp macro="">
      <xdr:nvCxnSpPr>
        <xdr:cNvPr id="175" name="直線コネクタ 174"/>
        <xdr:cNvCxnSpPr/>
      </xdr:nvCxnSpPr>
      <xdr:spPr>
        <a:xfrm>
          <a:off x="2908300" y="13433430"/>
          <a:ext cx="889000" cy="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77653</xdr:rowOff>
    </xdr:from>
    <xdr:to>
      <xdr:col>20</xdr:col>
      <xdr:colOff>38100</xdr:colOff>
      <xdr:row>78</xdr:row>
      <xdr:rowOff>7803</xdr:rowOff>
    </xdr:to>
    <xdr:sp macro="" textlink="">
      <xdr:nvSpPr>
        <xdr:cNvPr id="176" name="フローチャート: 判断 175"/>
        <xdr:cNvSpPr/>
      </xdr:nvSpPr>
      <xdr:spPr>
        <a:xfrm>
          <a:off x="3746500" y="1327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24330</xdr:rowOff>
    </xdr:from>
    <xdr:ext cx="469744" cy="259045"/>
    <xdr:sp macro="" textlink="">
      <xdr:nvSpPr>
        <xdr:cNvPr id="177" name="テキスト ボックス 176"/>
        <xdr:cNvSpPr txBox="1"/>
      </xdr:nvSpPr>
      <xdr:spPr>
        <a:xfrm>
          <a:off x="3562428" y="13054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59072</xdr:rowOff>
    </xdr:from>
    <xdr:to>
      <xdr:col>15</xdr:col>
      <xdr:colOff>50800</xdr:colOff>
      <xdr:row>78</xdr:row>
      <xdr:rowOff>60330</xdr:rowOff>
    </xdr:to>
    <xdr:cxnSp macro="">
      <xdr:nvCxnSpPr>
        <xdr:cNvPr id="178" name="直線コネクタ 177"/>
        <xdr:cNvCxnSpPr/>
      </xdr:nvCxnSpPr>
      <xdr:spPr>
        <a:xfrm>
          <a:off x="2019300" y="13432172"/>
          <a:ext cx="889000" cy="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61102</xdr:rowOff>
    </xdr:from>
    <xdr:to>
      <xdr:col>15</xdr:col>
      <xdr:colOff>101600</xdr:colOff>
      <xdr:row>77</xdr:row>
      <xdr:rowOff>162702</xdr:rowOff>
    </xdr:to>
    <xdr:sp macro="" textlink="">
      <xdr:nvSpPr>
        <xdr:cNvPr id="179" name="フローチャート: 判断 178"/>
        <xdr:cNvSpPr/>
      </xdr:nvSpPr>
      <xdr:spPr>
        <a:xfrm>
          <a:off x="2857500" y="1326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7779</xdr:rowOff>
    </xdr:from>
    <xdr:ext cx="469744" cy="259045"/>
    <xdr:sp macro="" textlink="">
      <xdr:nvSpPr>
        <xdr:cNvPr id="180" name="テキスト ボックス 179"/>
        <xdr:cNvSpPr txBox="1"/>
      </xdr:nvSpPr>
      <xdr:spPr>
        <a:xfrm>
          <a:off x="2673428" y="13037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54752</xdr:rowOff>
    </xdr:from>
    <xdr:to>
      <xdr:col>10</xdr:col>
      <xdr:colOff>114300</xdr:colOff>
      <xdr:row>78</xdr:row>
      <xdr:rowOff>59072</xdr:rowOff>
    </xdr:to>
    <xdr:cxnSp macro="">
      <xdr:nvCxnSpPr>
        <xdr:cNvPr id="181" name="直線コネクタ 180"/>
        <xdr:cNvCxnSpPr/>
      </xdr:nvCxnSpPr>
      <xdr:spPr>
        <a:xfrm>
          <a:off x="1130300" y="13427852"/>
          <a:ext cx="889000" cy="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75321</xdr:rowOff>
    </xdr:from>
    <xdr:to>
      <xdr:col>10</xdr:col>
      <xdr:colOff>165100</xdr:colOff>
      <xdr:row>78</xdr:row>
      <xdr:rowOff>5471</xdr:rowOff>
    </xdr:to>
    <xdr:sp macro="" textlink="">
      <xdr:nvSpPr>
        <xdr:cNvPr id="182" name="フローチャート: 判断 181"/>
        <xdr:cNvSpPr/>
      </xdr:nvSpPr>
      <xdr:spPr>
        <a:xfrm>
          <a:off x="1968500" y="1327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21998</xdr:rowOff>
    </xdr:from>
    <xdr:ext cx="469744" cy="259045"/>
    <xdr:sp macro="" textlink="">
      <xdr:nvSpPr>
        <xdr:cNvPr id="183" name="テキスト ボックス 182"/>
        <xdr:cNvSpPr txBox="1"/>
      </xdr:nvSpPr>
      <xdr:spPr>
        <a:xfrm>
          <a:off x="1784428" y="1305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143901</xdr:rowOff>
    </xdr:from>
    <xdr:to>
      <xdr:col>6</xdr:col>
      <xdr:colOff>38100</xdr:colOff>
      <xdr:row>78</xdr:row>
      <xdr:rowOff>74051</xdr:rowOff>
    </xdr:to>
    <xdr:sp macro="" textlink="">
      <xdr:nvSpPr>
        <xdr:cNvPr id="184" name="フローチャート: 判断 183"/>
        <xdr:cNvSpPr/>
      </xdr:nvSpPr>
      <xdr:spPr>
        <a:xfrm>
          <a:off x="1079500" y="1334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90578</xdr:rowOff>
    </xdr:from>
    <xdr:ext cx="469744" cy="259045"/>
    <xdr:sp macro="" textlink="">
      <xdr:nvSpPr>
        <xdr:cNvPr id="185" name="テキスト ボックス 184"/>
        <xdr:cNvSpPr txBox="1"/>
      </xdr:nvSpPr>
      <xdr:spPr>
        <a:xfrm>
          <a:off x="895428" y="13120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4843</xdr:rowOff>
    </xdr:from>
    <xdr:to>
      <xdr:col>24</xdr:col>
      <xdr:colOff>114300</xdr:colOff>
      <xdr:row>78</xdr:row>
      <xdr:rowOff>106443</xdr:rowOff>
    </xdr:to>
    <xdr:sp macro="" textlink="">
      <xdr:nvSpPr>
        <xdr:cNvPr id="191" name="楕円 190"/>
        <xdr:cNvSpPr/>
      </xdr:nvSpPr>
      <xdr:spPr>
        <a:xfrm>
          <a:off x="4584700" y="1337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91220</xdr:rowOff>
    </xdr:from>
    <xdr:ext cx="469744" cy="259045"/>
    <xdr:sp macro="" textlink="">
      <xdr:nvSpPr>
        <xdr:cNvPr id="192" name="維持補修費該当値テキスト"/>
        <xdr:cNvSpPr txBox="1"/>
      </xdr:nvSpPr>
      <xdr:spPr>
        <a:xfrm>
          <a:off x="4686300" y="13292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10033</xdr:rowOff>
    </xdr:from>
    <xdr:to>
      <xdr:col>20</xdr:col>
      <xdr:colOff>38100</xdr:colOff>
      <xdr:row>78</xdr:row>
      <xdr:rowOff>111633</xdr:rowOff>
    </xdr:to>
    <xdr:sp macro="" textlink="">
      <xdr:nvSpPr>
        <xdr:cNvPr id="193" name="楕円 192"/>
        <xdr:cNvSpPr/>
      </xdr:nvSpPr>
      <xdr:spPr>
        <a:xfrm>
          <a:off x="3746500" y="13383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102760</xdr:rowOff>
    </xdr:from>
    <xdr:ext cx="469744" cy="259045"/>
    <xdr:sp macro="" textlink="">
      <xdr:nvSpPr>
        <xdr:cNvPr id="194" name="テキスト ボックス 193"/>
        <xdr:cNvSpPr txBox="1"/>
      </xdr:nvSpPr>
      <xdr:spPr>
        <a:xfrm>
          <a:off x="3562428" y="13475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9530</xdr:rowOff>
    </xdr:from>
    <xdr:to>
      <xdr:col>15</xdr:col>
      <xdr:colOff>101600</xdr:colOff>
      <xdr:row>78</xdr:row>
      <xdr:rowOff>111130</xdr:rowOff>
    </xdr:to>
    <xdr:sp macro="" textlink="">
      <xdr:nvSpPr>
        <xdr:cNvPr id="195" name="楕円 194"/>
        <xdr:cNvSpPr/>
      </xdr:nvSpPr>
      <xdr:spPr>
        <a:xfrm>
          <a:off x="2857500" y="1338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102257</xdr:rowOff>
    </xdr:from>
    <xdr:ext cx="469744" cy="259045"/>
    <xdr:sp macro="" textlink="">
      <xdr:nvSpPr>
        <xdr:cNvPr id="196" name="テキスト ボックス 195"/>
        <xdr:cNvSpPr txBox="1"/>
      </xdr:nvSpPr>
      <xdr:spPr>
        <a:xfrm>
          <a:off x="2673428" y="13475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8272</xdr:rowOff>
    </xdr:from>
    <xdr:to>
      <xdr:col>10</xdr:col>
      <xdr:colOff>165100</xdr:colOff>
      <xdr:row>78</xdr:row>
      <xdr:rowOff>109872</xdr:rowOff>
    </xdr:to>
    <xdr:sp macro="" textlink="">
      <xdr:nvSpPr>
        <xdr:cNvPr id="197" name="楕円 196"/>
        <xdr:cNvSpPr/>
      </xdr:nvSpPr>
      <xdr:spPr>
        <a:xfrm>
          <a:off x="1968500" y="1338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100999</xdr:rowOff>
    </xdr:from>
    <xdr:ext cx="469744" cy="259045"/>
    <xdr:sp macro="" textlink="">
      <xdr:nvSpPr>
        <xdr:cNvPr id="198" name="テキスト ボックス 197"/>
        <xdr:cNvSpPr txBox="1"/>
      </xdr:nvSpPr>
      <xdr:spPr>
        <a:xfrm>
          <a:off x="1784428" y="13474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3952</xdr:rowOff>
    </xdr:from>
    <xdr:to>
      <xdr:col>6</xdr:col>
      <xdr:colOff>38100</xdr:colOff>
      <xdr:row>78</xdr:row>
      <xdr:rowOff>105552</xdr:rowOff>
    </xdr:to>
    <xdr:sp macro="" textlink="">
      <xdr:nvSpPr>
        <xdr:cNvPr id="199" name="楕円 198"/>
        <xdr:cNvSpPr/>
      </xdr:nvSpPr>
      <xdr:spPr>
        <a:xfrm>
          <a:off x="1079500" y="13377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96679</xdr:rowOff>
    </xdr:from>
    <xdr:ext cx="469744" cy="259045"/>
    <xdr:sp macro="" textlink="">
      <xdr:nvSpPr>
        <xdr:cNvPr id="200" name="テキスト ボックス 199"/>
        <xdr:cNvSpPr txBox="1"/>
      </xdr:nvSpPr>
      <xdr:spPr>
        <a:xfrm>
          <a:off x="895428" y="1346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49225</xdr:rowOff>
    </xdr:from>
    <xdr:to>
      <xdr:col>24</xdr:col>
      <xdr:colOff>62865</xdr:colOff>
      <xdr:row>99</xdr:row>
      <xdr:rowOff>36004</xdr:rowOff>
    </xdr:to>
    <xdr:cxnSp macro="">
      <xdr:nvCxnSpPr>
        <xdr:cNvPr id="225" name="直線コネクタ 224"/>
        <xdr:cNvCxnSpPr/>
      </xdr:nvCxnSpPr>
      <xdr:spPr>
        <a:xfrm flipV="1">
          <a:off x="4633595" y="15479725"/>
          <a:ext cx="1270" cy="152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39831</xdr:rowOff>
    </xdr:from>
    <xdr:ext cx="534377" cy="259045"/>
    <xdr:sp macro="" textlink="">
      <xdr:nvSpPr>
        <xdr:cNvPr id="226" name="扶助費最小値テキスト"/>
        <xdr:cNvSpPr txBox="1"/>
      </xdr:nvSpPr>
      <xdr:spPr>
        <a:xfrm>
          <a:off x="4686300" y="1701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36004</xdr:rowOff>
    </xdr:from>
    <xdr:to>
      <xdr:col>24</xdr:col>
      <xdr:colOff>152400</xdr:colOff>
      <xdr:row>99</xdr:row>
      <xdr:rowOff>36004</xdr:rowOff>
    </xdr:to>
    <xdr:cxnSp macro="">
      <xdr:nvCxnSpPr>
        <xdr:cNvPr id="227" name="直線コネクタ 226"/>
        <xdr:cNvCxnSpPr/>
      </xdr:nvCxnSpPr>
      <xdr:spPr>
        <a:xfrm>
          <a:off x="4546600" y="17009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167352</xdr:rowOff>
    </xdr:from>
    <xdr:ext cx="599010" cy="259045"/>
    <xdr:sp macro="" textlink="">
      <xdr:nvSpPr>
        <xdr:cNvPr id="228" name="扶助費最大値テキスト"/>
        <xdr:cNvSpPr txBox="1"/>
      </xdr:nvSpPr>
      <xdr:spPr>
        <a:xfrm>
          <a:off x="4686300" y="15254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49225</xdr:rowOff>
    </xdr:from>
    <xdr:to>
      <xdr:col>24</xdr:col>
      <xdr:colOff>152400</xdr:colOff>
      <xdr:row>90</xdr:row>
      <xdr:rowOff>49225</xdr:rowOff>
    </xdr:to>
    <xdr:cxnSp macro="">
      <xdr:nvCxnSpPr>
        <xdr:cNvPr id="229" name="直線コネクタ 228"/>
        <xdr:cNvCxnSpPr/>
      </xdr:nvCxnSpPr>
      <xdr:spPr>
        <a:xfrm>
          <a:off x="4546600" y="1547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97244</xdr:rowOff>
    </xdr:from>
    <xdr:to>
      <xdr:col>24</xdr:col>
      <xdr:colOff>63500</xdr:colOff>
      <xdr:row>97</xdr:row>
      <xdr:rowOff>168084</xdr:rowOff>
    </xdr:to>
    <xdr:cxnSp macro="">
      <xdr:nvCxnSpPr>
        <xdr:cNvPr id="230" name="直線コネクタ 229"/>
        <xdr:cNvCxnSpPr/>
      </xdr:nvCxnSpPr>
      <xdr:spPr>
        <a:xfrm flipV="1">
          <a:off x="3797300" y="16727894"/>
          <a:ext cx="838200" cy="70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5808</xdr:rowOff>
    </xdr:from>
    <xdr:ext cx="599010" cy="259045"/>
    <xdr:sp macro="" textlink="">
      <xdr:nvSpPr>
        <xdr:cNvPr id="231" name="扶助費平均値テキスト"/>
        <xdr:cNvSpPr txBox="1"/>
      </xdr:nvSpPr>
      <xdr:spPr>
        <a:xfrm>
          <a:off x="4686300" y="162935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154381</xdr:rowOff>
    </xdr:from>
    <xdr:to>
      <xdr:col>24</xdr:col>
      <xdr:colOff>114300</xdr:colOff>
      <xdr:row>96</xdr:row>
      <xdr:rowOff>84531</xdr:rowOff>
    </xdr:to>
    <xdr:sp macro="" textlink="">
      <xdr:nvSpPr>
        <xdr:cNvPr id="232" name="フローチャート: 判断 231"/>
        <xdr:cNvSpPr/>
      </xdr:nvSpPr>
      <xdr:spPr>
        <a:xfrm>
          <a:off x="4584700" y="16442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169647</xdr:rowOff>
    </xdr:from>
    <xdr:to>
      <xdr:col>19</xdr:col>
      <xdr:colOff>177800</xdr:colOff>
      <xdr:row>97</xdr:row>
      <xdr:rowOff>168084</xdr:rowOff>
    </xdr:to>
    <xdr:cxnSp macro="">
      <xdr:nvCxnSpPr>
        <xdr:cNvPr id="233" name="直線コネクタ 232"/>
        <xdr:cNvCxnSpPr/>
      </xdr:nvCxnSpPr>
      <xdr:spPr>
        <a:xfrm>
          <a:off x="2908300" y="16628847"/>
          <a:ext cx="889000" cy="169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73913</xdr:rowOff>
    </xdr:from>
    <xdr:to>
      <xdr:col>20</xdr:col>
      <xdr:colOff>38100</xdr:colOff>
      <xdr:row>97</xdr:row>
      <xdr:rowOff>4063</xdr:rowOff>
    </xdr:to>
    <xdr:sp macro="" textlink="">
      <xdr:nvSpPr>
        <xdr:cNvPr id="234" name="フローチャート: 判断 233"/>
        <xdr:cNvSpPr/>
      </xdr:nvSpPr>
      <xdr:spPr>
        <a:xfrm>
          <a:off x="3746500" y="1653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20590</xdr:rowOff>
    </xdr:from>
    <xdr:ext cx="534377" cy="259045"/>
    <xdr:sp macro="" textlink="">
      <xdr:nvSpPr>
        <xdr:cNvPr id="235" name="テキスト ボックス 234"/>
        <xdr:cNvSpPr txBox="1"/>
      </xdr:nvSpPr>
      <xdr:spPr>
        <a:xfrm>
          <a:off x="3530111" y="16308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169647</xdr:rowOff>
    </xdr:from>
    <xdr:to>
      <xdr:col>15</xdr:col>
      <xdr:colOff>50800</xdr:colOff>
      <xdr:row>98</xdr:row>
      <xdr:rowOff>94577</xdr:rowOff>
    </xdr:to>
    <xdr:cxnSp macro="">
      <xdr:nvCxnSpPr>
        <xdr:cNvPr id="236" name="直線コネクタ 235"/>
        <xdr:cNvCxnSpPr/>
      </xdr:nvCxnSpPr>
      <xdr:spPr>
        <a:xfrm flipV="1">
          <a:off x="2019300" y="16628847"/>
          <a:ext cx="889000" cy="267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98413</xdr:rowOff>
    </xdr:from>
    <xdr:to>
      <xdr:col>15</xdr:col>
      <xdr:colOff>101600</xdr:colOff>
      <xdr:row>96</xdr:row>
      <xdr:rowOff>28563</xdr:rowOff>
    </xdr:to>
    <xdr:sp macro="" textlink="">
      <xdr:nvSpPr>
        <xdr:cNvPr id="237" name="フローチャート: 判断 236"/>
        <xdr:cNvSpPr/>
      </xdr:nvSpPr>
      <xdr:spPr>
        <a:xfrm>
          <a:off x="2857500" y="1638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45090</xdr:rowOff>
    </xdr:from>
    <xdr:ext cx="599010" cy="259045"/>
    <xdr:sp macro="" textlink="">
      <xdr:nvSpPr>
        <xdr:cNvPr id="238" name="テキスト ボックス 237"/>
        <xdr:cNvSpPr txBox="1"/>
      </xdr:nvSpPr>
      <xdr:spPr>
        <a:xfrm>
          <a:off x="2608795" y="16161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94577</xdr:rowOff>
    </xdr:from>
    <xdr:to>
      <xdr:col>10</xdr:col>
      <xdr:colOff>114300</xdr:colOff>
      <xdr:row>98</xdr:row>
      <xdr:rowOff>121083</xdr:rowOff>
    </xdr:to>
    <xdr:cxnSp macro="">
      <xdr:nvCxnSpPr>
        <xdr:cNvPr id="239" name="直線コネクタ 238"/>
        <xdr:cNvCxnSpPr/>
      </xdr:nvCxnSpPr>
      <xdr:spPr>
        <a:xfrm flipV="1">
          <a:off x="1130300" y="16896677"/>
          <a:ext cx="889000" cy="26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36767</xdr:rowOff>
    </xdr:from>
    <xdr:to>
      <xdr:col>10</xdr:col>
      <xdr:colOff>165100</xdr:colOff>
      <xdr:row>97</xdr:row>
      <xdr:rowOff>138367</xdr:rowOff>
    </xdr:to>
    <xdr:sp macro="" textlink="">
      <xdr:nvSpPr>
        <xdr:cNvPr id="240" name="フローチャート: 判断 239"/>
        <xdr:cNvSpPr/>
      </xdr:nvSpPr>
      <xdr:spPr>
        <a:xfrm>
          <a:off x="1968500" y="166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154894</xdr:rowOff>
    </xdr:from>
    <xdr:ext cx="534377" cy="259045"/>
    <xdr:sp macro="" textlink="">
      <xdr:nvSpPr>
        <xdr:cNvPr id="241" name="テキスト ボックス 240"/>
        <xdr:cNvSpPr txBox="1"/>
      </xdr:nvSpPr>
      <xdr:spPr>
        <a:xfrm>
          <a:off x="1752111" y="1644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55194</xdr:rowOff>
    </xdr:from>
    <xdr:to>
      <xdr:col>6</xdr:col>
      <xdr:colOff>38100</xdr:colOff>
      <xdr:row>97</xdr:row>
      <xdr:rowOff>156794</xdr:rowOff>
    </xdr:to>
    <xdr:sp macro="" textlink="">
      <xdr:nvSpPr>
        <xdr:cNvPr id="242" name="フローチャート: 判断 241"/>
        <xdr:cNvSpPr/>
      </xdr:nvSpPr>
      <xdr:spPr>
        <a:xfrm>
          <a:off x="1079500" y="1668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1871</xdr:rowOff>
    </xdr:from>
    <xdr:ext cx="534377" cy="259045"/>
    <xdr:sp macro="" textlink="">
      <xdr:nvSpPr>
        <xdr:cNvPr id="243" name="テキスト ボックス 242"/>
        <xdr:cNvSpPr txBox="1"/>
      </xdr:nvSpPr>
      <xdr:spPr>
        <a:xfrm>
          <a:off x="863111" y="16461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46444</xdr:rowOff>
    </xdr:from>
    <xdr:to>
      <xdr:col>24</xdr:col>
      <xdr:colOff>114300</xdr:colOff>
      <xdr:row>97</xdr:row>
      <xdr:rowOff>148044</xdr:rowOff>
    </xdr:to>
    <xdr:sp macro="" textlink="">
      <xdr:nvSpPr>
        <xdr:cNvPr id="249" name="楕円 248"/>
        <xdr:cNvSpPr/>
      </xdr:nvSpPr>
      <xdr:spPr>
        <a:xfrm>
          <a:off x="4584700" y="16677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24871</xdr:rowOff>
    </xdr:from>
    <xdr:ext cx="534377" cy="259045"/>
    <xdr:sp macro="" textlink="">
      <xdr:nvSpPr>
        <xdr:cNvPr id="250" name="扶助費該当値テキスト"/>
        <xdr:cNvSpPr txBox="1"/>
      </xdr:nvSpPr>
      <xdr:spPr>
        <a:xfrm>
          <a:off x="4686300" y="1665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117284</xdr:rowOff>
    </xdr:from>
    <xdr:to>
      <xdr:col>20</xdr:col>
      <xdr:colOff>38100</xdr:colOff>
      <xdr:row>98</xdr:row>
      <xdr:rowOff>47434</xdr:rowOff>
    </xdr:to>
    <xdr:sp macro="" textlink="">
      <xdr:nvSpPr>
        <xdr:cNvPr id="251" name="楕円 250"/>
        <xdr:cNvSpPr/>
      </xdr:nvSpPr>
      <xdr:spPr>
        <a:xfrm>
          <a:off x="3746500" y="16747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38561</xdr:rowOff>
    </xdr:from>
    <xdr:ext cx="534377" cy="259045"/>
    <xdr:sp macro="" textlink="">
      <xdr:nvSpPr>
        <xdr:cNvPr id="252" name="テキスト ボックス 251"/>
        <xdr:cNvSpPr txBox="1"/>
      </xdr:nvSpPr>
      <xdr:spPr>
        <a:xfrm>
          <a:off x="3530111" y="16840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118847</xdr:rowOff>
    </xdr:from>
    <xdr:to>
      <xdr:col>15</xdr:col>
      <xdr:colOff>101600</xdr:colOff>
      <xdr:row>97</xdr:row>
      <xdr:rowOff>48997</xdr:rowOff>
    </xdr:to>
    <xdr:sp macro="" textlink="">
      <xdr:nvSpPr>
        <xdr:cNvPr id="253" name="楕円 252"/>
        <xdr:cNvSpPr/>
      </xdr:nvSpPr>
      <xdr:spPr>
        <a:xfrm>
          <a:off x="2857500" y="16578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40124</xdr:rowOff>
    </xdr:from>
    <xdr:ext cx="534377" cy="259045"/>
    <xdr:sp macro="" textlink="">
      <xdr:nvSpPr>
        <xdr:cNvPr id="254" name="テキスト ボックス 253"/>
        <xdr:cNvSpPr txBox="1"/>
      </xdr:nvSpPr>
      <xdr:spPr>
        <a:xfrm>
          <a:off x="2641111" y="16670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43777</xdr:rowOff>
    </xdr:from>
    <xdr:to>
      <xdr:col>10</xdr:col>
      <xdr:colOff>165100</xdr:colOff>
      <xdr:row>98</xdr:row>
      <xdr:rowOff>145377</xdr:rowOff>
    </xdr:to>
    <xdr:sp macro="" textlink="">
      <xdr:nvSpPr>
        <xdr:cNvPr id="255" name="楕円 254"/>
        <xdr:cNvSpPr/>
      </xdr:nvSpPr>
      <xdr:spPr>
        <a:xfrm>
          <a:off x="1968500" y="16845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136504</xdr:rowOff>
    </xdr:from>
    <xdr:ext cx="534377" cy="259045"/>
    <xdr:sp macro="" textlink="">
      <xdr:nvSpPr>
        <xdr:cNvPr id="256" name="テキスト ボックス 255"/>
        <xdr:cNvSpPr txBox="1"/>
      </xdr:nvSpPr>
      <xdr:spPr>
        <a:xfrm>
          <a:off x="1752111" y="16938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70283</xdr:rowOff>
    </xdr:from>
    <xdr:to>
      <xdr:col>6</xdr:col>
      <xdr:colOff>38100</xdr:colOff>
      <xdr:row>99</xdr:row>
      <xdr:rowOff>433</xdr:rowOff>
    </xdr:to>
    <xdr:sp macro="" textlink="">
      <xdr:nvSpPr>
        <xdr:cNvPr id="257" name="楕円 256"/>
        <xdr:cNvSpPr/>
      </xdr:nvSpPr>
      <xdr:spPr>
        <a:xfrm>
          <a:off x="1079500" y="16872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163010</xdr:rowOff>
    </xdr:from>
    <xdr:ext cx="534377" cy="259045"/>
    <xdr:sp macro="" textlink="">
      <xdr:nvSpPr>
        <xdr:cNvPr id="258" name="テキスト ボックス 257"/>
        <xdr:cNvSpPr txBox="1"/>
      </xdr:nvSpPr>
      <xdr:spPr>
        <a:xfrm>
          <a:off x="863111" y="16965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9" name="テキスト ボックス 268"/>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1" name="テキスト ボックス 270"/>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3" name="テキスト ボックス 272"/>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5" name="テキスト ボックス 274"/>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1" name="テキスト ボックス 280"/>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53801</xdr:rowOff>
    </xdr:from>
    <xdr:to>
      <xdr:col>54</xdr:col>
      <xdr:colOff>189865</xdr:colOff>
      <xdr:row>39</xdr:row>
      <xdr:rowOff>12283</xdr:rowOff>
    </xdr:to>
    <xdr:cxnSp macro="">
      <xdr:nvCxnSpPr>
        <xdr:cNvPr id="285" name="直線コネクタ 284"/>
        <xdr:cNvCxnSpPr/>
      </xdr:nvCxnSpPr>
      <xdr:spPr>
        <a:xfrm flipV="1">
          <a:off x="10475595" y="5368751"/>
          <a:ext cx="1270" cy="1330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16110</xdr:rowOff>
    </xdr:from>
    <xdr:ext cx="534377" cy="259045"/>
    <xdr:sp macro="" textlink="">
      <xdr:nvSpPr>
        <xdr:cNvPr id="286" name="補助費等最小値テキスト"/>
        <xdr:cNvSpPr txBox="1"/>
      </xdr:nvSpPr>
      <xdr:spPr>
        <a:xfrm>
          <a:off x="10528300" y="670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12283</xdr:rowOff>
    </xdr:from>
    <xdr:to>
      <xdr:col>55</xdr:col>
      <xdr:colOff>88900</xdr:colOff>
      <xdr:row>39</xdr:row>
      <xdr:rowOff>12283</xdr:rowOff>
    </xdr:to>
    <xdr:cxnSp macro="">
      <xdr:nvCxnSpPr>
        <xdr:cNvPr id="287" name="直線コネクタ 286"/>
        <xdr:cNvCxnSpPr/>
      </xdr:nvCxnSpPr>
      <xdr:spPr>
        <a:xfrm>
          <a:off x="10388600" y="6698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478</xdr:rowOff>
    </xdr:from>
    <xdr:ext cx="599010" cy="259045"/>
    <xdr:sp macro="" textlink="">
      <xdr:nvSpPr>
        <xdr:cNvPr id="288" name="補助費等最大値テキスト"/>
        <xdr:cNvSpPr txBox="1"/>
      </xdr:nvSpPr>
      <xdr:spPr>
        <a:xfrm>
          <a:off x="10528300" y="5143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53801</xdr:rowOff>
    </xdr:from>
    <xdr:to>
      <xdr:col>55</xdr:col>
      <xdr:colOff>88900</xdr:colOff>
      <xdr:row>31</xdr:row>
      <xdr:rowOff>53801</xdr:rowOff>
    </xdr:to>
    <xdr:cxnSp macro="">
      <xdr:nvCxnSpPr>
        <xdr:cNvPr id="289" name="直線コネクタ 288"/>
        <xdr:cNvCxnSpPr/>
      </xdr:nvCxnSpPr>
      <xdr:spPr>
        <a:xfrm>
          <a:off x="10388600" y="5368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82985</xdr:rowOff>
    </xdr:from>
    <xdr:to>
      <xdr:col>55</xdr:col>
      <xdr:colOff>0</xdr:colOff>
      <xdr:row>38</xdr:row>
      <xdr:rowOff>26783</xdr:rowOff>
    </xdr:to>
    <xdr:cxnSp macro="">
      <xdr:nvCxnSpPr>
        <xdr:cNvPr id="290" name="直線コネクタ 289"/>
        <xdr:cNvCxnSpPr/>
      </xdr:nvCxnSpPr>
      <xdr:spPr>
        <a:xfrm>
          <a:off x="9639300" y="6426635"/>
          <a:ext cx="838200" cy="115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157465</xdr:rowOff>
    </xdr:from>
    <xdr:ext cx="534377" cy="259045"/>
    <xdr:sp macro="" textlink="">
      <xdr:nvSpPr>
        <xdr:cNvPr id="291" name="補助費等平均値テキスト"/>
        <xdr:cNvSpPr txBox="1"/>
      </xdr:nvSpPr>
      <xdr:spPr>
        <a:xfrm>
          <a:off x="10528300" y="5986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134588</xdr:rowOff>
    </xdr:from>
    <xdr:to>
      <xdr:col>55</xdr:col>
      <xdr:colOff>50800</xdr:colOff>
      <xdr:row>36</xdr:row>
      <xdr:rowOff>64738</xdr:rowOff>
    </xdr:to>
    <xdr:sp macro="" textlink="">
      <xdr:nvSpPr>
        <xdr:cNvPr id="292" name="フローチャート: 判断 291"/>
        <xdr:cNvSpPr/>
      </xdr:nvSpPr>
      <xdr:spPr>
        <a:xfrm>
          <a:off x="10426700" y="613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82985</xdr:rowOff>
    </xdr:from>
    <xdr:to>
      <xdr:col>50</xdr:col>
      <xdr:colOff>114300</xdr:colOff>
      <xdr:row>38</xdr:row>
      <xdr:rowOff>81004</xdr:rowOff>
    </xdr:to>
    <xdr:cxnSp macro="">
      <xdr:nvCxnSpPr>
        <xdr:cNvPr id="293" name="直線コネクタ 292"/>
        <xdr:cNvCxnSpPr/>
      </xdr:nvCxnSpPr>
      <xdr:spPr>
        <a:xfrm flipV="1">
          <a:off x="8750300" y="6426635"/>
          <a:ext cx="889000" cy="169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120414</xdr:rowOff>
    </xdr:from>
    <xdr:to>
      <xdr:col>50</xdr:col>
      <xdr:colOff>165100</xdr:colOff>
      <xdr:row>36</xdr:row>
      <xdr:rowOff>50564</xdr:rowOff>
    </xdr:to>
    <xdr:sp macro="" textlink="">
      <xdr:nvSpPr>
        <xdr:cNvPr id="294" name="フローチャート: 判断 293"/>
        <xdr:cNvSpPr/>
      </xdr:nvSpPr>
      <xdr:spPr>
        <a:xfrm>
          <a:off x="9588500" y="6121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67091</xdr:rowOff>
    </xdr:from>
    <xdr:ext cx="534377" cy="259045"/>
    <xdr:sp macro="" textlink="">
      <xdr:nvSpPr>
        <xdr:cNvPr id="295" name="テキスト ボックス 294"/>
        <xdr:cNvSpPr txBox="1"/>
      </xdr:nvSpPr>
      <xdr:spPr>
        <a:xfrm>
          <a:off x="9372111" y="589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59548</xdr:rowOff>
    </xdr:from>
    <xdr:to>
      <xdr:col>45</xdr:col>
      <xdr:colOff>177800</xdr:colOff>
      <xdr:row>38</xdr:row>
      <xdr:rowOff>81004</xdr:rowOff>
    </xdr:to>
    <xdr:cxnSp macro="">
      <xdr:nvCxnSpPr>
        <xdr:cNvPr id="296" name="直線コネクタ 295"/>
        <xdr:cNvCxnSpPr/>
      </xdr:nvCxnSpPr>
      <xdr:spPr>
        <a:xfrm>
          <a:off x="7861300" y="5545948"/>
          <a:ext cx="889000" cy="1050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9141</xdr:rowOff>
    </xdr:from>
    <xdr:to>
      <xdr:col>46</xdr:col>
      <xdr:colOff>38100</xdr:colOff>
      <xdr:row>36</xdr:row>
      <xdr:rowOff>110741</xdr:rowOff>
    </xdr:to>
    <xdr:sp macro="" textlink="">
      <xdr:nvSpPr>
        <xdr:cNvPr id="297" name="フローチャート: 判断 296"/>
        <xdr:cNvSpPr/>
      </xdr:nvSpPr>
      <xdr:spPr>
        <a:xfrm>
          <a:off x="8699500" y="61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127268</xdr:rowOff>
    </xdr:from>
    <xdr:ext cx="534377" cy="259045"/>
    <xdr:sp macro="" textlink="">
      <xdr:nvSpPr>
        <xdr:cNvPr id="298" name="テキスト ボックス 297"/>
        <xdr:cNvSpPr txBox="1"/>
      </xdr:nvSpPr>
      <xdr:spPr>
        <a:xfrm>
          <a:off x="8483111" y="595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59548</xdr:rowOff>
    </xdr:from>
    <xdr:to>
      <xdr:col>41</xdr:col>
      <xdr:colOff>50800</xdr:colOff>
      <xdr:row>39</xdr:row>
      <xdr:rowOff>35795</xdr:rowOff>
    </xdr:to>
    <xdr:cxnSp macro="">
      <xdr:nvCxnSpPr>
        <xdr:cNvPr id="299" name="直線コネクタ 298"/>
        <xdr:cNvCxnSpPr/>
      </xdr:nvCxnSpPr>
      <xdr:spPr>
        <a:xfrm flipV="1">
          <a:off x="6972300" y="5545948"/>
          <a:ext cx="889000" cy="1176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29</xdr:row>
      <xdr:rowOff>67956</xdr:rowOff>
    </xdr:from>
    <xdr:to>
      <xdr:col>41</xdr:col>
      <xdr:colOff>101600</xdr:colOff>
      <xdr:row>29</xdr:row>
      <xdr:rowOff>169556</xdr:rowOff>
    </xdr:to>
    <xdr:sp macro="" textlink="">
      <xdr:nvSpPr>
        <xdr:cNvPr id="300" name="フローチャート: 判断 299"/>
        <xdr:cNvSpPr/>
      </xdr:nvSpPr>
      <xdr:spPr>
        <a:xfrm>
          <a:off x="7810500" y="504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14633</xdr:rowOff>
    </xdr:from>
    <xdr:ext cx="599010" cy="259045"/>
    <xdr:sp macro="" textlink="">
      <xdr:nvSpPr>
        <xdr:cNvPr id="301" name="テキスト ボックス 300"/>
        <xdr:cNvSpPr txBox="1"/>
      </xdr:nvSpPr>
      <xdr:spPr>
        <a:xfrm>
          <a:off x="7561795" y="4815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147476</xdr:rowOff>
    </xdr:from>
    <xdr:to>
      <xdr:col>36</xdr:col>
      <xdr:colOff>165100</xdr:colOff>
      <xdr:row>37</xdr:row>
      <xdr:rowOff>77626</xdr:rowOff>
    </xdr:to>
    <xdr:sp macro="" textlink="">
      <xdr:nvSpPr>
        <xdr:cNvPr id="302" name="フローチャート: 判断 301"/>
        <xdr:cNvSpPr/>
      </xdr:nvSpPr>
      <xdr:spPr>
        <a:xfrm>
          <a:off x="6921500" y="631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94153</xdr:rowOff>
    </xdr:from>
    <xdr:ext cx="534377" cy="259045"/>
    <xdr:sp macro="" textlink="">
      <xdr:nvSpPr>
        <xdr:cNvPr id="303" name="テキスト ボックス 302"/>
        <xdr:cNvSpPr txBox="1"/>
      </xdr:nvSpPr>
      <xdr:spPr>
        <a:xfrm>
          <a:off x="6705111" y="609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147432</xdr:rowOff>
    </xdr:from>
    <xdr:to>
      <xdr:col>55</xdr:col>
      <xdr:colOff>50800</xdr:colOff>
      <xdr:row>38</xdr:row>
      <xdr:rowOff>77583</xdr:rowOff>
    </xdr:to>
    <xdr:sp macro="" textlink="">
      <xdr:nvSpPr>
        <xdr:cNvPr id="309" name="楕円 308"/>
        <xdr:cNvSpPr/>
      </xdr:nvSpPr>
      <xdr:spPr>
        <a:xfrm>
          <a:off x="10426700" y="649108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125860</xdr:rowOff>
    </xdr:from>
    <xdr:ext cx="534377" cy="259045"/>
    <xdr:sp macro="" textlink="">
      <xdr:nvSpPr>
        <xdr:cNvPr id="310" name="補助費等該当値テキスト"/>
        <xdr:cNvSpPr txBox="1"/>
      </xdr:nvSpPr>
      <xdr:spPr>
        <a:xfrm>
          <a:off x="10528300" y="6469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32185</xdr:rowOff>
    </xdr:from>
    <xdr:to>
      <xdr:col>50</xdr:col>
      <xdr:colOff>165100</xdr:colOff>
      <xdr:row>37</xdr:row>
      <xdr:rowOff>133785</xdr:rowOff>
    </xdr:to>
    <xdr:sp macro="" textlink="">
      <xdr:nvSpPr>
        <xdr:cNvPr id="311" name="楕円 310"/>
        <xdr:cNvSpPr/>
      </xdr:nvSpPr>
      <xdr:spPr>
        <a:xfrm>
          <a:off x="9588500" y="637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124913</xdr:rowOff>
    </xdr:from>
    <xdr:ext cx="534377" cy="259045"/>
    <xdr:sp macro="" textlink="">
      <xdr:nvSpPr>
        <xdr:cNvPr id="312" name="テキスト ボックス 311"/>
        <xdr:cNvSpPr txBox="1"/>
      </xdr:nvSpPr>
      <xdr:spPr>
        <a:xfrm>
          <a:off x="9372111" y="6468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30204</xdr:rowOff>
    </xdr:from>
    <xdr:to>
      <xdr:col>46</xdr:col>
      <xdr:colOff>38100</xdr:colOff>
      <xdr:row>38</xdr:row>
      <xdr:rowOff>131804</xdr:rowOff>
    </xdr:to>
    <xdr:sp macro="" textlink="">
      <xdr:nvSpPr>
        <xdr:cNvPr id="313" name="楕円 312"/>
        <xdr:cNvSpPr/>
      </xdr:nvSpPr>
      <xdr:spPr>
        <a:xfrm>
          <a:off x="8699500" y="654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122931</xdr:rowOff>
    </xdr:from>
    <xdr:ext cx="534377" cy="259045"/>
    <xdr:sp macro="" textlink="">
      <xdr:nvSpPr>
        <xdr:cNvPr id="314" name="テキスト ボックス 313"/>
        <xdr:cNvSpPr txBox="1"/>
      </xdr:nvSpPr>
      <xdr:spPr>
        <a:xfrm>
          <a:off x="8483111" y="6638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8748</xdr:rowOff>
    </xdr:from>
    <xdr:to>
      <xdr:col>41</xdr:col>
      <xdr:colOff>101600</xdr:colOff>
      <xdr:row>32</xdr:row>
      <xdr:rowOff>110348</xdr:rowOff>
    </xdr:to>
    <xdr:sp macro="" textlink="">
      <xdr:nvSpPr>
        <xdr:cNvPr id="315" name="楕円 314"/>
        <xdr:cNvSpPr/>
      </xdr:nvSpPr>
      <xdr:spPr>
        <a:xfrm>
          <a:off x="7810500" y="5495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101475</xdr:rowOff>
    </xdr:from>
    <xdr:ext cx="599010" cy="259045"/>
    <xdr:sp macro="" textlink="">
      <xdr:nvSpPr>
        <xdr:cNvPr id="316" name="テキスト ボックス 315"/>
        <xdr:cNvSpPr txBox="1"/>
      </xdr:nvSpPr>
      <xdr:spPr>
        <a:xfrm>
          <a:off x="7561795" y="5587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156445</xdr:rowOff>
    </xdr:from>
    <xdr:to>
      <xdr:col>36</xdr:col>
      <xdr:colOff>165100</xdr:colOff>
      <xdr:row>39</xdr:row>
      <xdr:rowOff>86595</xdr:rowOff>
    </xdr:to>
    <xdr:sp macro="" textlink="">
      <xdr:nvSpPr>
        <xdr:cNvPr id="317" name="楕円 316"/>
        <xdr:cNvSpPr/>
      </xdr:nvSpPr>
      <xdr:spPr>
        <a:xfrm>
          <a:off x="6921500" y="667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77722</xdr:rowOff>
    </xdr:from>
    <xdr:ext cx="534377" cy="259045"/>
    <xdr:sp macro="" textlink="">
      <xdr:nvSpPr>
        <xdr:cNvPr id="318" name="テキスト ボックス 317"/>
        <xdr:cNvSpPr txBox="1"/>
      </xdr:nvSpPr>
      <xdr:spPr>
        <a:xfrm>
          <a:off x="6705111" y="676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54732</xdr:rowOff>
    </xdr:from>
    <xdr:to>
      <xdr:col>54</xdr:col>
      <xdr:colOff>189865</xdr:colOff>
      <xdr:row>58</xdr:row>
      <xdr:rowOff>146741</xdr:rowOff>
    </xdr:to>
    <xdr:cxnSp macro="">
      <xdr:nvCxnSpPr>
        <xdr:cNvPr id="344" name="直線コネクタ 343"/>
        <xdr:cNvCxnSpPr/>
      </xdr:nvCxnSpPr>
      <xdr:spPr>
        <a:xfrm flipV="1">
          <a:off x="10475595" y="8798682"/>
          <a:ext cx="1270" cy="1292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150568</xdr:rowOff>
    </xdr:from>
    <xdr:ext cx="534377" cy="259045"/>
    <xdr:sp macro="" textlink="">
      <xdr:nvSpPr>
        <xdr:cNvPr id="345" name="普通建設事業費最小値テキスト"/>
        <xdr:cNvSpPr txBox="1"/>
      </xdr:nvSpPr>
      <xdr:spPr>
        <a:xfrm>
          <a:off x="10528300" y="1009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146741</xdr:rowOff>
    </xdr:from>
    <xdr:to>
      <xdr:col>55</xdr:col>
      <xdr:colOff>88900</xdr:colOff>
      <xdr:row>58</xdr:row>
      <xdr:rowOff>146741</xdr:rowOff>
    </xdr:to>
    <xdr:cxnSp macro="">
      <xdr:nvCxnSpPr>
        <xdr:cNvPr id="346" name="直線コネクタ 345"/>
        <xdr:cNvCxnSpPr/>
      </xdr:nvCxnSpPr>
      <xdr:spPr>
        <a:xfrm>
          <a:off x="10388600" y="10090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1409</xdr:rowOff>
    </xdr:from>
    <xdr:ext cx="599010" cy="259045"/>
    <xdr:sp macro="" textlink="">
      <xdr:nvSpPr>
        <xdr:cNvPr id="347" name="普通建設事業費最大値テキスト"/>
        <xdr:cNvSpPr txBox="1"/>
      </xdr:nvSpPr>
      <xdr:spPr>
        <a:xfrm>
          <a:off x="10528300" y="857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54732</xdr:rowOff>
    </xdr:from>
    <xdr:to>
      <xdr:col>55</xdr:col>
      <xdr:colOff>88900</xdr:colOff>
      <xdr:row>51</xdr:row>
      <xdr:rowOff>54732</xdr:rowOff>
    </xdr:to>
    <xdr:cxnSp macro="">
      <xdr:nvCxnSpPr>
        <xdr:cNvPr id="348" name="直線コネクタ 347"/>
        <xdr:cNvCxnSpPr/>
      </xdr:nvCxnSpPr>
      <xdr:spPr>
        <a:xfrm>
          <a:off x="10388600" y="8798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95756</xdr:rowOff>
    </xdr:from>
    <xdr:to>
      <xdr:col>55</xdr:col>
      <xdr:colOff>0</xdr:colOff>
      <xdr:row>58</xdr:row>
      <xdr:rowOff>14238</xdr:rowOff>
    </xdr:to>
    <xdr:cxnSp macro="">
      <xdr:nvCxnSpPr>
        <xdr:cNvPr id="349" name="直線コネクタ 348"/>
        <xdr:cNvCxnSpPr/>
      </xdr:nvCxnSpPr>
      <xdr:spPr>
        <a:xfrm flipV="1">
          <a:off x="9639300" y="9868406"/>
          <a:ext cx="838200" cy="89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108387</xdr:rowOff>
    </xdr:from>
    <xdr:ext cx="534377" cy="259045"/>
    <xdr:sp macro="" textlink="">
      <xdr:nvSpPr>
        <xdr:cNvPr id="350" name="普通建設事業費平均値テキスト"/>
        <xdr:cNvSpPr txBox="1"/>
      </xdr:nvSpPr>
      <xdr:spPr>
        <a:xfrm>
          <a:off x="10528300" y="9538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85510</xdr:rowOff>
    </xdr:from>
    <xdr:to>
      <xdr:col>55</xdr:col>
      <xdr:colOff>50800</xdr:colOff>
      <xdr:row>57</xdr:row>
      <xdr:rowOff>15660</xdr:rowOff>
    </xdr:to>
    <xdr:sp macro="" textlink="">
      <xdr:nvSpPr>
        <xdr:cNvPr id="351" name="フローチャート: 判断 350"/>
        <xdr:cNvSpPr/>
      </xdr:nvSpPr>
      <xdr:spPr>
        <a:xfrm>
          <a:off x="10426700" y="968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152221</xdr:rowOff>
    </xdr:from>
    <xdr:to>
      <xdr:col>50</xdr:col>
      <xdr:colOff>114300</xdr:colOff>
      <xdr:row>58</xdr:row>
      <xdr:rowOff>14238</xdr:rowOff>
    </xdr:to>
    <xdr:cxnSp macro="">
      <xdr:nvCxnSpPr>
        <xdr:cNvPr id="352" name="直線コネクタ 351"/>
        <xdr:cNvCxnSpPr/>
      </xdr:nvCxnSpPr>
      <xdr:spPr>
        <a:xfrm>
          <a:off x="8750300" y="9924871"/>
          <a:ext cx="889000" cy="33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115614</xdr:rowOff>
    </xdr:from>
    <xdr:to>
      <xdr:col>50</xdr:col>
      <xdr:colOff>165100</xdr:colOff>
      <xdr:row>57</xdr:row>
      <xdr:rowOff>45764</xdr:rowOff>
    </xdr:to>
    <xdr:sp macro="" textlink="">
      <xdr:nvSpPr>
        <xdr:cNvPr id="353" name="フローチャート: 判断 352"/>
        <xdr:cNvSpPr/>
      </xdr:nvSpPr>
      <xdr:spPr>
        <a:xfrm>
          <a:off x="9588500" y="971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62291</xdr:rowOff>
    </xdr:from>
    <xdr:ext cx="534377" cy="259045"/>
    <xdr:sp macro="" textlink="">
      <xdr:nvSpPr>
        <xdr:cNvPr id="354" name="テキスト ボックス 353"/>
        <xdr:cNvSpPr txBox="1"/>
      </xdr:nvSpPr>
      <xdr:spPr>
        <a:xfrm>
          <a:off x="9372111" y="9492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152221</xdr:rowOff>
    </xdr:from>
    <xdr:to>
      <xdr:col>45</xdr:col>
      <xdr:colOff>177800</xdr:colOff>
      <xdr:row>57</xdr:row>
      <xdr:rowOff>170483</xdr:rowOff>
    </xdr:to>
    <xdr:cxnSp macro="">
      <xdr:nvCxnSpPr>
        <xdr:cNvPr id="355" name="直線コネクタ 354"/>
        <xdr:cNvCxnSpPr/>
      </xdr:nvCxnSpPr>
      <xdr:spPr>
        <a:xfrm flipV="1">
          <a:off x="7861300" y="9924871"/>
          <a:ext cx="889000" cy="18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107815</xdr:rowOff>
    </xdr:from>
    <xdr:to>
      <xdr:col>46</xdr:col>
      <xdr:colOff>38100</xdr:colOff>
      <xdr:row>57</xdr:row>
      <xdr:rowOff>37965</xdr:rowOff>
    </xdr:to>
    <xdr:sp macro="" textlink="">
      <xdr:nvSpPr>
        <xdr:cNvPr id="356" name="フローチャート: 判断 355"/>
        <xdr:cNvSpPr/>
      </xdr:nvSpPr>
      <xdr:spPr>
        <a:xfrm>
          <a:off x="8699500" y="970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54492</xdr:rowOff>
    </xdr:from>
    <xdr:ext cx="534377" cy="259045"/>
    <xdr:sp macro="" textlink="">
      <xdr:nvSpPr>
        <xdr:cNvPr id="357" name="テキスト ボックス 356"/>
        <xdr:cNvSpPr txBox="1"/>
      </xdr:nvSpPr>
      <xdr:spPr>
        <a:xfrm>
          <a:off x="8483111" y="948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48443</xdr:rowOff>
    </xdr:from>
    <xdr:to>
      <xdr:col>41</xdr:col>
      <xdr:colOff>50800</xdr:colOff>
      <xdr:row>57</xdr:row>
      <xdr:rowOff>170483</xdr:rowOff>
    </xdr:to>
    <xdr:cxnSp macro="">
      <xdr:nvCxnSpPr>
        <xdr:cNvPr id="358" name="直線コネクタ 357"/>
        <xdr:cNvCxnSpPr/>
      </xdr:nvCxnSpPr>
      <xdr:spPr>
        <a:xfrm>
          <a:off x="6972300" y="9821093"/>
          <a:ext cx="889000" cy="122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63774</xdr:rowOff>
    </xdr:from>
    <xdr:to>
      <xdr:col>41</xdr:col>
      <xdr:colOff>101600</xdr:colOff>
      <xdr:row>56</xdr:row>
      <xdr:rowOff>165374</xdr:rowOff>
    </xdr:to>
    <xdr:sp macro="" textlink="">
      <xdr:nvSpPr>
        <xdr:cNvPr id="359" name="フローチャート: 判断 358"/>
        <xdr:cNvSpPr/>
      </xdr:nvSpPr>
      <xdr:spPr>
        <a:xfrm>
          <a:off x="7810500" y="966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10451</xdr:rowOff>
    </xdr:from>
    <xdr:ext cx="534377" cy="259045"/>
    <xdr:sp macro="" textlink="">
      <xdr:nvSpPr>
        <xdr:cNvPr id="360" name="テキスト ボックス 359"/>
        <xdr:cNvSpPr txBox="1"/>
      </xdr:nvSpPr>
      <xdr:spPr>
        <a:xfrm>
          <a:off x="7594111" y="9440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75308</xdr:rowOff>
    </xdr:from>
    <xdr:to>
      <xdr:col>36</xdr:col>
      <xdr:colOff>165100</xdr:colOff>
      <xdr:row>57</xdr:row>
      <xdr:rowOff>5458</xdr:rowOff>
    </xdr:to>
    <xdr:sp macro="" textlink="">
      <xdr:nvSpPr>
        <xdr:cNvPr id="361" name="フローチャート: 判断 360"/>
        <xdr:cNvSpPr/>
      </xdr:nvSpPr>
      <xdr:spPr>
        <a:xfrm>
          <a:off x="6921500" y="967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21985</xdr:rowOff>
    </xdr:from>
    <xdr:ext cx="534377" cy="259045"/>
    <xdr:sp macro="" textlink="">
      <xdr:nvSpPr>
        <xdr:cNvPr id="362" name="テキスト ボックス 361"/>
        <xdr:cNvSpPr txBox="1"/>
      </xdr:nvSpPr>
      <xdr:spPr>
        <a:xfrm>
          <a:off x="6705111" y="9451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44956</xdr:rowOff>
    </xdr:from>
    <xdr:to>
      <xdr:col>55</xdr:col>
      <xdr:colOff>50800</xdr:colOff>
      <xdr:row>57</xdr:row>
      <xdr:rowOff>146556</xdr:rowOff>
    </xdr:to>
    <xdr:sp macro="" textlink="">
      <xdr:nvSpPr>
        <xdr:cNvPr id="368" name="楕円 367"/>
        <xdr:cNvSpPr/>
      </xdr:nvSpPr>
      <xdr:spPr>
        <a:xfrm>
          <a:off x="10426700" y="9817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23383</xdr:rowOff>
    </xdr:from>
    <xdr:ext cx="534377" cy="259045"/>
    <xdr:sp macro="" textlink="">
      <xdr:nvSpPr>
        <xdr:cNvPr id="369" name="普通建設事業費該当値テキスト"/>
        <xdr:cNvSpPr txBox="1"/>
      </xdr:nvSpPr>
      <xdr:spPr>
        <a:xfrm>
          <a:off x="10528300" y="979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134888</xdr:rowOff>
    </xdr:from>
    <xdr:to>
      <xdr:col>50</xdr:col>
      <xdr:colOff>165100</xdr:colOff>
      <xdr:row>58</xdr:row>
      <xdr:rowOff>65038</xdr:rowOff>
    </xdr:to>
    <xdr:sp macro="" textlink="">
      <xdr:nvSpPr>
        <xdr:cNvPr id="370" name="楕円 369"/>
        <xdr:cNvSpPr/>
      </xdr:nvSpPr>
      <xdr:spPr>
        <a:xfrm>
          <a:off x="9588500" y="9907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56165</xdr:rowOff>
    </xdr:from>
    <xdr:ext cx="534377" cy="259045"/>
    <xdr:sp macro="" textlink="">
      <xdr:nvSpPr>
        <xdr:cNvPr id="371" name="テキスト ボックス 370"/>
        <xdr:cNvSpPr txBox="1"/>
      </xdr:nvSpPr>
      <xdr:spPr>
        <a:xfrm>
          <a:off x="9372111" y="1000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101421</xdr:rowOff>
    </xdr:from>
    <xdr:to>
      <xdr:col>46</xdr:col>
      <xdr:colOff>38100</xdr:colOff>
      <xdr:row>58</xdr:row>
      <xdr:rowOff>31571</xdr:rowOff>
    </xdr:to>
    <xdr:sp macro="" textlink="">
      <xdr:nvSpPr>
        <xdr:cNvPr id="372" name="楕円 371"/>
        <xdr:cNvSpPr/>
      </xdr:nvSpPr>
      <xdr:spPr>
        <a:xfrm>
          <a:off x="8699500" y="9874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22698</xdr:rowOff>
    </xdr:from>
    <xdr:ext cx="534377" cy="259045"/>
    <xdr:sp macro="" textlink="">
      <xdr:nvSpPr>
        <xdr:cNvPr id="373" name="テキスト ボックス 372"/>
        <xdr:cNvSpPr txBox="1"/>
      </xdr:nvSpPr>
      <xdr:spPr>
        <a:xfrm>
          <a:off x="8483111" y="9966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119683</xdr:rowOff>
    </xdr:from>
    <xdr:to>
      <xdr:col>41</xdr:col>
      <xdr:colOff>101600</xdr:colOff>
      <xdr:row>58</xdr:row>
      <xdr:rowOff>49833</xdr:rowOff>
    </xdr:to>
    <xdr:sp macro="" textlink="">
      <xdr:nvSpPr>
        <xdr:cNvPr id="374" name="楕円 373"/>
        <xdr:cNvSpPr/>
      </xdr:nvSpPr>
      <xdr:spPr>
        <a:xfrm>
          <a:off x="7810500" y="9892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40960</xdr:rowOff>
    </xdr:from>
    <xdr:ext cx="534377" cy="259045"/>
    <xdr:sp macro="" textlink="">
      <xdr:nvSpPr>
        <xdr:cNvPr id="375" name="テキスト ボックス 374"/>
        <xdr:cNvSpPr txBox="1"/>
      </xdr:nvSpPr>
      <xdr:spPr>
        <a:xfrm>
          <a:off x="7594111" y="9985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169093</xdr:rowOff>
    </xdr:from>
    <xdr:to>
      <xdr:col>36</xdr:col>
      <xdr:colOff>165100</xdr:colOff>
      <xdr:row>57</xdr:row>
      <xdr:rowOff>99243</xdr:rowOff>
    </xdr:to>
    <xdr:sp macro="" textlink="">
      <xdr:nvSpPr>
        <xdr:cNvPr id="376" name="楕円 375"/>
        <xdr:cNvSpPr/>
      </xdr:nvSpPr>
      <xdr:spPr>
        <a:xfrm>
          <a:off x="6921500" y="9770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90370</xdr:rowOff>
    </xdr:from>
    <xdr:ext cx="534377" cy="259045"/>
    <xdr:sp macro="" textlink="">
      <xdr:nvSpPr>
        <xdr:cNvPr id="377" name="テキスト ボックス 376"/>
        <xdr:cNvSpPr txBox="1"/>
      </xdr:nvSpPr>
      <xdr:spPr>
        <a:xfrm>
          <a:off x="6705111" y="9863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7" name="テキスト ボックス 396"/>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139264</xdr:rowOff>
    </xdr:from>
    <xdr:to>
      <xdr:col>54</xdr:col>
      <xdr:colOff>189865</xdr:colOff>
      <xdr:row>79</xdr:row>
      <xdr:rowOff>98879</xdr:rowOff>
    </xdr:to>
    <xdr:cxnSp macro="">
      <xdr:nvCxnSpPr>
        <xdr:cNvPr id="403" name="直線コネクタ 402"/>
        <xdr:cNvCxnSpPr/>
      </xdr:nvCxnSpPr>
      <xdr:spPr>
        <a:xfrm flipV="1">
          <a:off x="10475595" y="12140764"/>
          <a:ext cx="1270" cy="1502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4"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5" name="直線コネクタ 404"/>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85941</xdr:rowOff>
    </xdr:from>
    <xdr:ext cx="599010" cy="259045"/>
    <xdr:sp macro="" textlink="">
      <xdr:nvSpPr>
        <xdr:cNvPr id="406" name="普通建設事業費 （ うち新規整備　）最大値テキスト"/>
        <xdr:cNvSpPr txBox="1"/>
      </xdr:nvSpPr>
      <xdr:spPr>
        <a:xfrm>
          <a:off x="10528300" y="1191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139264</xdr:rowOff>
    </xdr:from>
    <xdr:to>
      <xdr:col>55</xdr:col>
      <xdr:colOff>88900</xdr:colOff>
      <xdr:row>70</xdr:row>
      <xdr:rowOff>139264</xdr:rowOff>
    </xdr:to>
    <xdr:cxnSp macro="">
      <xdr:nvCxnSpPr>
        <xdr:cNvPr id="407" name="直線コネクタ 406"/>
        <xdr:cNvCxnSpPr/>
      </xdr:nvCxnSpPr>
      <xdr:spPr>
        <a:xfrm>
          <a:off x="10388600" y="12140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57480</xdr:rowOff>
    </xdr:from>
    <xdr:to>
      <xdr:col>55</xdr:col>
      <xdr:colOff>0</xdr:colOff>
      <xdr:row>79</xdr:row>
      <xdr:rowOff>64664</xdr:rowOff>
    </xdr:to>
    <xdr:cxnSp macro="">
      <xdr:nvCxnSpPr>
        <xdr:cNvPr id="408" name="直線コネクタ 407"/>
        <xdr:cNvCxnSpPr/>
      </xdr:nvCxnSpPr>
      <xdr:spPr>
        <a:xfrm flipV="1">
          <a:off x="9639300" y="13602030"/>
          <a:ext cx="838200" cy="7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39507</xdr:rowOff>
    </xdr:from>
    <xdr:ext cx="534377" cy="259045"/>
    <xdr:sp macro="" textlink="">
      <xdr:nvSpPr>
        <xdr:cNvPr id="409" name="普通建設事業費 （ うち新規整備　）平均値テキスト"/>
        <xdr:cNvSpPr txBox="1"/>
      </xdr:nvSpPr>
      <xdr:spPr>
        <a:xfrm>
          <a:off x="10528300" y="132411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16630</xdr:rowOff>
    </xdr:from>
    <xdr:to>
      <xdr:col>55</xdr:col>
      <xdr:colOff>50800</xdr:colOff>
      <xdr:row>78</xdr:row>
      <xdr:rowOff>118230</xdr:rowOff>
    </xdr:to>
    <xdr:sp macro="" textlink="">
      <xdr:nvSpPr>
        <xdr:cNvPr id="410" name="フローチャート: 判断 409"/>
        <xdr:cNvSpPr/>
      </xdr:nvSpPr>
      <xdr:spPr>
        <a:xfrm>
          <a:off x="10426700" y="133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35578</xdr:rowOff>
    </xdr:from>
    <xdr:to>
      <xdr:col>50</xdr:col>
      <xdr:colOff>114300</xdr:colOff>
      <xdr:row>79</xdr:row>
      <xdr:rowOff>64664</xdr:rowOff>
    </xdr:to>
    <xdr:cxnSp macro="">
      <xdr:nvCxnSpPr>
        <xdr:cNvPr id="411" name="直線コネクタ 410"/>
        <xdr:cNvCxnSpPr/>
      </xdr:nvCxnSpPr>
      <xdr:spPr>
        <a:xfrm>
          <a:off x="8750300" y="13580128"/>
          <a:ext cx="889000" cy="29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28691</xdr:rowOff>
    </xdr:from>
    <xdr:to>
      <xdr:col>50</xdr:col>
      <xdr:colOff>165100</xdr:colOff>
      <xdr:row>78</xdr:row>
      <xdr:rowOff>130291</xdr:rowOff>
    </xdr:to>
    <xdr:sp macro="" textlink="">
      <xdr:nvSpPr>
        <xdr:cNvPr id="412" name="フローチャート: 判断 411"/>
        <xdr:cNvSpPr/>
      </xdr:nvSpPr>
      <xdr:spPr>
        <a:xfrm>
          <a:off x="95885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146818</xdr:rowOff>
    </xdr:from>
    <xdr:ext cx="534377" cy="259045"/>
    <xdr:sp macro="" textlink="">
      <xdr:nvSpPr>
        <xdr:cNvPr id="413" name="テキスト ボックス 412"/>
        <xdr:cNvSpPr txBox="1"/>
      </xdr:nvSpPr>
      <xdr:spPr>
        <a:xfrm>
          <a:off x="9372111" y="1317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13655</xdr:rowOff>
    </xdr:from>
    <xdr:to>
      <xdr:col>45</xdr:col>
      <xdr:colOff>177800</xdr:colOff>
      <xdr:row>79</xdr:row>
      <xdr:rowOff>35578</xdr:rowOff>
    </xdr:to>
    <xdr:cxnSp macro="">
      <xdr:nvCxnSpPr>
        <xdr:cNvPr id="414" name="直線コネクタ 413"/>
        <xdr:cNvCxnSpPr/>
      </xdr:nvCxnSpPr>
      <xdr:spPr>
        <a:xfrm>
          <a:off x="7861300" y="13558205"/>
          <a:ext cx="889000" cy="2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8280</xdr:rowOff>
    </xdr:from>
    <xdr:to>
      <xdr:col>46</xdr:col>
      <xdr:colOff>38100</xdr:colOff>
      <xdr:row>78</xdr:row>
      <xdr:rowOff>109880</xdr:rowOff>
    </xdr:to>
    <xdr:sp macro="" textlink="">
      <xdr:nvSpPr>
        <xdr:cNvPr id="415" name="フローチャート: 判断 414"/>
        <xdr:cNvSpPr/>
      </xdr:nvSpPr>
      <xdr:spPr>
        <a:xfrm>
          <a:off x="8699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126407</xdr:rowOff>
    </xdr:from>
    <xdr:ext cx="534377" cy="259045"/>
    <xdr:sp macro="" textlink="">
      <xdr:nvSpPr>
        <xdr:cNvPr id="416" name="テキスト ボックス 415"/>
        <xdr:cNvSpPr txBox="1"/>
      </xdr:nvSpPr>
      <xdr:spPr>
        <a:xfrm>
          <a:off x="8483111" y="1315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103156</xdr:rowOff>
    </xdr:from>
    <xdr:to>
      <xdr:col>41</xdr:col>
      <xdr:colOff>50800</xdr:colOff>
      <xdr:row>79</xdr:row>
      <xdr:rowOff>13655</xdr:rowOff>
    </xdr:to>
    <xdr:cxnSp macro="">
      <xdr:nvCxnSpPr>
        <xdr:cNvPr id="417" name="直線コネクタ 416"/>
        <xdr:cNvCxnSpPr/>
      </xdr:nvCxnSpPr>
      <xdr:spPr>
        <a:xfrm>
          <a:off x="6972300" y="13304806"/>
          <a:ext cx="889000" cy="253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157045</xdr:rowOff>
    </xdr:from>
    <xdr:to>
      <xdr:col>41</xdr:col>
      <xdr:colOff>101600</xdr:colOff>
      <xdr:row>78</xdr:row>
      <xdr:rowOff>87195</xdr:rowOff>
    </xdr:to>
    <xdr:sp macro="" textlink="">
      <xdr:nvSpPr>
        <xdr:cNvPr id="418" name="フローチャート: 判断 417"/>
        <xdr:cNvSpPr/>
      </xdr:nvSpPr>
      <xdr:spPr>
        <a:xfrm>
          <a:off x="7810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103722</xdr:rowOff>
    </xdr:from>
    <xdr:ext cx="534377" cy="259045"/>
    <xdr:sp macro="" textlink="">
      <xdr:nvSpPr>
        <xdr:cNvPr id="419" name="テキスト ボックス 418"/>
        <xdr:cNvSpPr txBox="1"/>
      </xdr:nvSpPr>
      <xdr:spPr>
        <a:xfrm>
          <a:off x="7594111" y="1313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164926</xdr:rowOff>
    </xdr:from>
    <xdr:to>
      <xdr:col>36</xdr:col>
      <xdr:colOff>165100</xdr:colOff>
      <xdr:row>78</xdr:row>
      <xdr:rowOff>95076</xdr:rowOff>
    </xdr:to>
    <xdr:sp macro="" textlink="">
      <xdr:nvSpPr>
        <xdr:cNvPr id="420" name="フローチャート: 判断 419"/>
        <xdr:cNvSpPr/>
      </xdr:nvSpPr>
      <xdr:spPr>
        <a:xfrm>
          <a:off x="6921500" y="1336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86203</xdr:rowOff>
    </xdr:from>
    <xdr:ext cx="534377" cy="259045"/>
    <xdr:sp macro="" textlink="">
      <xdr:nvSpPr>
        <xdr:cNvPr id="421" name="テキスト ボックス 420"/>
        <xdr:cNvSpPr txBox="1"/>
      </xdr:nvSpPr>
      <xdr:spPr>
        <a:xfrm>
          <a:off x="6705111" y="1345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6680</xdr:rowOff>
    </xdr:from>
    <xdr:to>
      <xdr:col>55</xdr:col>
      <xdr:colOff>50800</xdr:colOff>
      <xdr:row>79</xdr:row>
      <xdr:rowOff>108280</xdr:rowOff>
    </xdr:to>
    <xdr:sp macro="" textlink="">
      <xdr:nvSpPr>
        <xdr:cNvPr id="427" name="楕円 426"/>
        <xdr:cNvSpPr/>
      </xdr:nvSpPr>
      <xdr:spPr>
        <a:xfrm>
          <a:off x="10426700" y="1355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93057</xdr:rowOff>
    </xdr:from>
    <xdr:ext cx="469744" cy="259045"/>
    <xdr:sp macro="" textlink="">
      <xdr:nvSpPr>
        <xdr:cNvPr id="428" name="普通建設事業費 （ うち新規整備　）該当値テキスト"/>
        <xdr:cNvSpPr txBox="1"/>
      </xdr:nvSpPr>
      <xdr:spPr>
        <a:xfrm>
          <a:off x="10528300" y="1346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13864</xdr:rowOff>
    </xdr:from>
    <xdr:to>
      <xdr:col>50</xdr:col>
      <xdr:colOff>165100</xdr:colOff>
      <xdr:row>79</xdr:row>
      <xdr:rowOff>115464</xdr:rowOff>
    </xdr:to>
    <xdr:sp macro="" textlink="">
      <xdr:nvSpPr>
        <xdr:cNvPr id="429" name="楕円 428"/>
        <xdr:cNvSpPr/>
      </xdr:nvSpPr>
      <xdr:spPr>
        <a:xfrm>
          <a:off x="9588500" y="1355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106591</xdr:rowOff>
    </xdr:from>
    <xdr:ext cx="469744" cy="259045"/>
    <xdr:sp macro="" textlink="">
      <xdr:nvSpPr>
        <xdr:cNvPr id="430" name="テキスト ボックス 429"/>
        <xdr:cNvSpPr txBox="1"/>
      </xdr:nvSpPr>
      <xdr:spPr>
        <a:xfrm>
          <a:off x="9404428" y="13651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156228</xdr:rowOff>
    </xdr:from>
    <xdr:to>
      <xdr:col>46</xdr:col>
      <xdr:colOff>38100</xdr:colOff>
      <xdr:row>79</xdr:row>
      <xdr:rowOff>86378</xdr:rowOff>
    </xdr:to>
    <xdr:sp macro="" textlink="">
      <xdr:nvSpPr>
        <xdr:cNvPr id="431" name="楕円 430"/>
        <xdr:cNvSpPr/>
      </xdr:nvSpPr>
      <xdr:spPr>
        <a:xfrm>
          <a:off x="8699500" y="1352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77505</xdr:rowOff>
    </xdr:from>
    <xdr:ext cx="469744" cy="259045"/>
    <xdr:sp macro="" textlink="">
      <xdr:nvSpPr>
        <xdr:cNvPr id="432" name="テキスト ボックス 431"/>
        <xdr:cNvSpPr txBox="1"/>
      </xdr:nvSpPr>
      <xdr:spPr>
        <a:xfrm>
          <a:off x="8515428" y="1362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134305</xdr:rowOff>
    </xdr:from>
    <xdr:to>
      <xdr:col>41</xdr:col>
      <xdr:colOff>101600</xdr:colOff>
      <xdr:row>79</xdr:row>
      <xdr:rowOff>64455</xdr:rowOff>
    </xdr:to>
    <xdr:sp macro="" textlink="">
      <xdr:nvSpPr>
        <xdr:cNvPr id="433" name="楕円 432"/>
        <xdr:cNvSpPr/>
      </xdr:nvSpPr>
      <xdr:spPr>
        <a:xfrm>
          <a:off x="7810500" y="13507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55582</xdr:rowOff>
    </xdr:from>
    <xdr:ext cx="469744" cy="259045"/>
    <xdr:sp macro="" textlink="">
      <xdr:nvSpPr>
        <xdr:cNvPr id="434" name="テキスト ボックス 433"/>
        <xdr:cNvSpPr txBox="1"/>
      </xdr:nvSpPr>
      <xdr:spPr>
        <a:xfrm>
          <a:off x="7626428" y="13600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52356</xdr:rowOff>
    </xdr:from>
    <xdr:to>
      <xdr:col>36</xdr:col>
      <xdr:colOff>165100</xdr:colOff>
      <xdr:row>77</xdr:row>
      <xdr:rowOff>153956</xdr:rowOff>
    </xdr:to>
    <xdr:sp macro="" textlink="">
      <xdr:nvSpPr>
        <xdr:cNvPr id="435" name="楕円 434"/>
        <xdr:cNvSpPr/>
      </xdr:nvSpPr>
      <xdr:spPr>
        <a:xfrm>
          <a:off x="6921500" y="13254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170483</xdr:rowOff>
    </xdr:from>
    <xdr:ext cx="534377" cy="259045"/>
    <xdr:sp macro="" textlink="">
      <xdr:nvSpPr>
        <xdr:cNvPr id="436" name="テキスト ボックス 435"/>
        <xdr:cNvSpPr txBox="1"/>
      </xdr:nvSpPr>
      <xdr:spPr>
        <a:xfrm>
          <a:off x="6705111" y="1302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20625</xdr:rowOff>
    </xdr:from>
    <xdr:to>
      <xdr:col>54</xdr:col>
      <xdr:colOff>189865</xdr:colOff>
      <xdr:row>98</xdr:row>
      <xdr:rowOff>86220</xdr:rowOff>
    </xdr:to>
    <xdr:cxnSp macro="">
      <xdr:nvCxnSpPr>
        <xdr:cNvPr id="460" name="直線コネクタ 459"/>
        <xdr:cNvCxnSpPr/>
      </xdr:nvCxnSpPr>
      <xdr:spPr>
        <a:xfrm flipV="1">
          <a:off x="10475595" y="15451125"/>
          <a:ext cx="1270" cy="1437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90047</xdr:rowOff>
    </xdr:from>
    <xdr:ext cx="534377" cy="259045"/>
    <xdr:sp macro="" textlink="">
      <xdr:nvSpPr>
        <xdr:cNvPr id="461" name="普通建設事業費 （ うち更新整備　）最小値テキスト"/>
        <xdr:cNvSpPr txBox="1"/>
      </xdr:nvSpPr>
      <xdr:spPr>
        <a:xfrm>
          <a:off x="10528300" y="1689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86220</xdr:rowOff>
    </xdr:from>
    <xdr:to>
      <xdr:col>55</xdr:col>
      <xdr:colOff>88900</xdr:colOff>
      <xdr:row>98</xdr:row>
      <xdr:rowOff>86220</xdr:rowOff>
    </xdr:to>
    <xdr:cxnSp macro="">
      <xdr:nvCxnSpPr>
        <xdr:cNvPr id="462" name="直線コネクタ 461"/>
        <xdr:cNvCxnSpPr/>
      </xdr:nvCxnSpPr>
      <xdr:spPr>
        <a:xfrm>
          <a:off x="10388600" y="1688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138752</xdr:rowOff>
    </xdr:from>
    <xdr:ext cx="599010" cy="259045"/>
    <xdr:sp macro="" textlink="">
      <xdr:nvSpPr>
        <xdr:cNvPr id="463" name="普通建設事業費 （ うち更新整備　）最大値テキスト"/>
        <xdr:cNvSpPr txBox="1"/>
      </xdr:nvSpPr>
      <xdr:spPr>
        <a:xfrm>
          <a:off x="10528300" y="15226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20625</xdr:rowOff>
    </xdr:from>
    <xdr:to>
      <xdr:col>55</xdr:col>
      <xdr:colOff>88900</xdr:colOff>
      <xdr:row>90</xdr:row>
      <xdr:rowOff>20625</xdr:rowOff>
    </xdr:to>
    <xdr:cxnSp macro="">
      <xdr:nvCxnSpPr>
        <xdr:cNvPr id="464" name="直線コネクタ 463"/>
        <xdr:cNvCxnSpPr/>
      </xdr:nvCxnSpPr>
      <xdr:spPr>
        <a:xfrm>
          <a:off x="10388600" y="15451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74118</xdr:rowOff>
    </xdr:from>
    <xdr:to>
      <xdr:col>55</xdr:col>
      <xdr:colOff>0</xdr:colOff>
      <xdr:row>97</xdr:row>
      <xdr:rowOff>17145</xdr:rowOff>
    </xdr:to>
    <xdr:cxnSp macro="">
      <xdr:nvCxnSpPr>
        <xdr:cNvPr id="465" name="直線コネクタ 464"/>
        <xdr:cNvCxnSpPr/>
      </xdr:nvCxnSpPr>
      <xdr:spPr>
        <a:xfrm flipV="1">
          <a:off x="9639300" y="16533318"/>
          <a:ext cx="838200" cy="114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151998</xdr:rowOff>
    </xdr:from>
    <xdr:ext cx="534377" cy="259045"/>
    <xdr:sp macro="" textlink="">
      <xdr:nvSpPr>
        <xdr:cNvPr id="466" name="普通建設事業費 （ うち更新整備　）平均値テキスト"/>
        <xdr:cNvSpPr txBox="1"/>
      </xdr:nvSpPr>
      <xdr:spPr>
        <a:xfrm>
          <a:off x="10528300" y="162682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129121</xdr:rowOff>
    </xdr:from>
    <xdr:to>
      <xdr:col>55</xdr:col>
      <xdr:colOff>50800</xdr:colOff>
      <xdr:row>96</xdr:row>
      <xdr:rowOff>59271</xdr:rowOff>
    </xdr:to>
    <xdr:sp macro="" textlink="">
      <xdr:nvSpPr>
        <xdr:cNvPr id="467" name="フローチャート: 判断 466"/>
        <xdr:cNvSpPr/>
      </xdr:nvSpPr>
      <xdr:spPr>
        <a:xfrm>
          <a:off x="10426700" y="1641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161506</xdr:rowOff>
    </xdr:from>
    <xdr:to>
      <xdr:col>50</xdr:col>
      <xdr:colOff>114300</xdr:colOff>
      <xdr:row>97</xdr:row>
      <xdr:rowOff>17145</xdr:rowOff>
    </xdr:to>
    <xdr:cxnSp macro="">
      <xdr:nvCxnSpPr>
        <xdr:cNvPr id="468" name="直線コネクタ 467"/>
        <xdr:cNvCxnSpPr/>
      </xdr:nvCxnSpPr>
      <xdr:spPr>
        <a:xfrm>
          <a:off x="8750300" y="16620706"/>
          <a:ext cx="889000" cy="27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163982</xdr:rowOff>
    </xdr:from>
    <xdr:to>
      <xdr:col>50</xdr:col>
      <xdr:colOff>165100</xdr:colOff>
      <xdr:row>96</xdr:row>
      <xdr:rowOff>94132</xdr:rowOff>
    </xdr:to>
    <xdr:sp macro="" textlink="">
      <xdr:nvSpPr>
        <xdr:cNvPr id="469" name="フローチャート: 判断 468"/>
        <xdr:cNvSpPr/>
      </xdr:nvSpPr>
      <xdr:spPr>
        <a:xfrm>
          <a:off x="9588500" y="164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110659</xdr:rowOff>
    </xdr:from>
    <xdr:ext cx="534377" cy="259045"/>
    <xdr:sp macro="" textlink="">
      <xdr:nvSpPr>
        <xdr:cNvPr id="470" name="テキスト ボックス 469"/>
        <xdr:cNvSpPr txBox="1"/>
      </xdr:nvSpPr>
      <xdr:spPr>
        <a:xfrm>
          <a:off x="9372111" y="1622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161506</xdr:rowOff>
    </xdr:from>
    <xdr:to>
      <xdr:col>45</xdr:col>
      <xdr:colOff>177800</xdr:colOff>
      <xdr:row>97</xdr:row>
      <xdr:rowOff>64</xdr:rowOff>
    </xdr:to>
    <xdr:cxnSp macro="">
      <xdr:nvCxnSpPr>
        <xdr:cNvPr id="471" name="直線コネクタ 470"/>
        <xdr:cNvCxnSpPr/>
      </xdr:nvCxnSpPr>
      <xdr:spPr>
        <a:xfrm flipV="1">
          <a:off x="7861300" y="16620706"/>
          <a:ext cx="889000" cy="10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17284</xdr:rowOff>
    </xdr:from>
    <xdr:to>
      <xdr:col>46</xdr:col>
      <xdr:colOff>38100</xdr:colOff>
      <xdr:row>96</xdr:row>
      <xdr:rowOff>118884</xdr:rowOff>
    </xdr:to>
    <xdr:sp macro="" textlink="">
      <xdr:nvSpPr>
        <xdr:cNvPr id="472" name="フローチャート: 判断 471"/>
        <xdr:cNvSpPr/>
      </xdr:nvSpPr>
      <xdr:spPr>
        <a:xfrm>
          <a:off x="8699500" y="164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135411</xdr:rowOff>
    </xdr:from>
    <xdr:ext cx="534377" cy="259045"/>
    <xdr:sp macro="" textlink="">
      <xdr:nvSpPr>
        <xdr:cNvPr id="473" name="テキスト ボックス 472"/>
        <xdr:cNvSpPr txBox="1"/>
      </xdr:nvSpPr>
      <xdr:spPr>
        <a:xfrm>
          <a:off x="8483111" y="1625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64</xdr:rowOff>
    </xdr:from>
    <xdr:to>
      <xdr:col>41</xdr:col>
      <xdr:colOff>50800</xdr:colOff>
      <xdr:row>97</xdr:row>
      <xdr:rowOff>90691</xdr:rowOff>
    </xdr:to>
    <xdr:cxnSp macro="">
      <xdr:nvCxnSpPr>
        <xdr:cNvPr id="474" name="直線コネクタ 473"/>
        <xdr:cNvCxnSpPr/>
      </xdr:nvCxnSpPr>
      <xdr:spPr>
        <a:xfrm flipV="1">
          <a:off x="6972300" y="16630714"/>
          <a:ext cx="889000" cy="90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129426</xdr:rowOff>
    </xdr:from>
    <xdr:to>
      <xdr:col>41</xdr:col>
      <xdr:colOff>101600</xdr:colOff>
      <xdr:row>96</xdr:row>
      <xdr:rowOff>59576</xdr:rowOff>
    </xdr:to>
    <xdr:sp macro="" textlink="">
      <xdr:nvSpPr>
        <xdr:cNvPr id="475" name="フローチャート: 判断 474"/>
        <xdr:cNvSpPr/>
      </xdr:nvSpPr>
      <xdr:spPr>
        <a:xfrm>
          <a:off x="7810500" y="164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76103</xdr:rowOff>
    </xdr:from>
    <xdr:ext cx="534377" cy="259045"/>
    <xdr:sp macro="" textlink="">
      <xdr:nvSpPr>
        <xdr:cNvPr id="476" name="テキスト ボックス 475"/>
        <xdr:cNvSpPr txBox="1"/>
      </xdr:nvSpPr>
      <xdr:spPr>
        <a:xfrm>
          <a:off x="7594111" y="1619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131902</xdr:rowOff>
    </xdr:from>
    <xdr:to>
      <xdr:col>36</xdr:col>
      <xdr:colOff>165100</xdr:colOff>
      <xdr:row>96</xdr:row>
      <xdr:rowOff>62052</xdr:rowOff>
    </xdr:to>
    <xdr:sp macro="" textlink="">
      <xdr:nvSpPr>
        <xdr:cNvPr id="477" name="フローチャート: 判断 476"/>
        <xdr:cNvSpPr/>
      </xdr:nvSpPr>
      <xdr:spPr>
        <a:xfrm>
          <a:off x="6921500" y="164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78579</xdr:rowOff>
    </xdr:from>
    <xdr:ext cx="534377" cy="259045"/>
    <xdr:sp macro="" textlink="">
      <xdr:nvSpPr>
        <xdr:cNvPr id="478" name="テキスト ボックス 477"/>
        <xdr:cNvSpPr txBox="1"/>
      </xdr:nvSpPr>
      <xdr:spPr>
        <a:xfrm>
          <a:off x="6705111" y="1619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23318</xdr:rowOff>
    </xdr:from>
    <xdr:to>
      <xdr:col>55</xdr:col>
      <xdr:colOff>50800</xdr:colOff>
      <xdr:row>96</xdr:row>
      <xdr:rowOff>124918</xdr:rowOff>
    </xdr:to>
    <xdr:sp macro="" textlink="">
      <xdr:nvSpPr>
        <xdr:cNvPr id="484" name="楕円 483"/>
        <xdr:cNvSpPr/>
      </xdr:nvSpPr>
      <xdr:spPr>
        <a:xfrm>
          <a:off x="10426700" y="1648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1745</xdr:rowOff>
    </xdr:from>
    <xdr:ext cx="534377" cy="259045"/>
    <xdr:sp macro="" textlink="">
      <xdr:nvSpPr>
        <xdr:cNvPr id="485" name="普通建設事業費 （ うち更新整備　）該当値テキスト"/>
        <xdr:cNvSpPr txBox="1"/>
      </xdr:nvSpPr>
      <xdr:spPr>
        <a:xfrm>
          <a:off x="10528300" y="16460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137795</xdr:rowOff>
    </xdr:from>
    <xdr:to>
      <xdr:col>50</xdr:col>
      <xdr:colOff>165100</xdr:colOff>
      <xdr:row>97</xdr:row>
      <xdr:rowOff>67945</xdr:rowOff>
    </xdr:to>
    <xdr:sp macro="" textlink="">
      <xdr:nvSpPr>
        <xdr:cNvPr id="486" name="楕円 485"/>
        <xdr:cNvSpPr/>
      </xdr:nvSpPr>
      <xdr:spPr>
        <a:xfrm>
          <a:off x="9588500" y="1659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59072</xdr:rowOff>
    </xdr:from>
    <xdr:ext cx="534377" cy="259045"/>
    <xdr:sp macro="" textlink="">
      <xdr:nvSpPr>
        <xdr:cNvPr id="487" name="テキスト ボックス 486"/>
        <xdr:cNvSpPr txBox="1"/>
      </xdr:nvSpPr>
      <xdr:spPr>
        <a:xfrm>
          <a:off x="9372111" y="1668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110706</xdr:rowOff>
    </xdr:from>
    <xdr:to>
      <xdr:col>46</xdr:col>
      <xdr:colOff>38100</xdr:colOff>
      <xdr:row>97</xdr:row>
      <xdr:rowOff>40856</xdr:rowOff>
    </xdr:to>
    <xdr:sp macro="" textlink="">
      <xdr:nvSpPr>
        <xdr:cNvPr id="488" name="楕円 487"/>
        <xdr:cNvSpPr/>
      </xdr:nvSpPr>
      <xdr:spPr>
        <a:xfrm>
          <a:off x="8699500" y="1656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31983</xdr:rowOff>
    </xdr:from>
    <xdr:ext cx="534377" cy="259045"/>
    <xdr:sp macro="" textlink="">
      <xdr:nvSpPr>
        <xdr:cNvPr id="489" name="テキスト ボックス 488"/>
        <xdr:cNvSpPr txBox="1"/>
      </xdr:nvSpPr>
      <xdr:spPr>
        <a:xfrm>
          <a:off x="8483111" y="1666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120714</xdr:rowOff>
    </xdr:from>
    <xdr:to>
      <xdr:col>41</xdr:col>
      <xdr:colOff>101600</xdr:colOff>
      <xdr:row>97</xdr:row>
      <xdr:rowOff>50864</xdr:rowOff>
    </xdr:to>
    <xdr:sp macro="" textlink="">
      <xdr:nvSpPr>
        <xdr:cNvPr id="490" name="楕円 489"/>
        <xdr:cNvSpPr/>
      </xdr:nvSpPr>
      <xdr:spPr>
        <a:xfrm>
          <a:off x="7810500" y="16579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41991</xdr:rowOff>
    </xdr:from>
    <xdr:ext cx="534377" cy="259045"/>
    <xdr:sp macro="" textlink="">
      <xdr:nvSpPr>
        <xdr:cNvPr id="491" name="テキスト ボックス 490"/>
        <xdr:cNvSpPr txBox="1"/>
      </xdr:nvSpPr>
      <xdr:spPr>
        <a:xfrm>
          <a:off x="7594111" y="16672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39891</xdr:rowOff>
    </xdr:from>
    <xdr:to>
      <xdr:col>36</xdr:col>
      <xdr:colOff>165100</xdr:colOff>
      <xdr:row>97</xdr:row>
      <xdr:rowOff>141491</xdr:rowOff>
    </xdr:to>
    <xdr:sp macro="" textlink="">
      <xdr:nvSpPr>
        <xdr:cNvPr id="492" name="楕円 491"/>
        <xdr:cNvSpPr/>
      </xdr:nvSpPr>
      <xdr:spPr>
        <a:xfrm>
          <a:off x="6921500" y="16670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132618</xdr:rowOff>
    </xdr:from>
    <xdr:ext cx="534377" cy="259045"/>
    <xdr:sp macro="" textlink="">
      <xdr:nvSpPr>
        <xdr:cNvPr id="493" name="テキスト ボックス 492"/>
        <xdr:cNvSpPr txBox="1"/>
      </xdr:nvSpPr>
      <xdr:spPr>
        <a:xfrm>
          <a:off x="6705111" y="1676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59804</xdr:rowOff>
    </xdr:from>
    <xdr:to>
      <xdr:col>85</xdr:col>
      <xdr:colOff>126364</xdr:colOff>
      <xdr:row>39</xdr:row>
      <xdr:rowOff>44450</xdr:rowOff>
    </xdr:to>
    <xdr:cxnSp macro="">
      <xdr:nvCxnSpPr>
        <xdr:cNvPr id="517" name="直線コネクタ 516"/>
        <xdr:cNvCxnSpPr/>
      </xdr:nvCxnSpPr>
      <xdr:spPr>
        <a:xfrm flipV="1">
          <a:off x="16317595" y="5374754"/>
          <a:ext cx="1269" cy="135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6481</xdr:rowOff>
    </xdr:from>
    <xdr:ext cx="534377" cy="259045"/>
    <xdr:sp macro="" textlink="">
      <xdr:nvSpPr>
        <xdr:cNvPr id="520" name="災害復旧事業費最大値テキスト"/>
        <xdr:cNvSpPr txBox="1"/>
      </xdr:nvSpPr>
      <xdr:spPr>
        <a:xfrm>
          <a:off x="16370300" y="514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59804</xdr:rowOff>
    </xdr:from>
    <xdr:to>
      <xdr:col>86</xdr:col>
      <xdr:colOff>25400</xdr:colOff>
      <xdr:row>31</xdr:row>
      <xdr:rowOff>59804</xdr:rowOff>
    </xdr:to>
    <xdr:cxnSp macro="">
      <xdr:nvCxnSpPr>
        <xdr:cNvPr id="521" name="直線コネクタ 520"/>
        <xdr:cNvCxnSpPr/>
      </xdr:nvCxnSpPr>
      <xdr:spPr>
        <a:xfrm>
          <a:off x="16230600" y="5374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34887</xdr:rowOff>
    </xdr:from>
    <xdr:to>
      <xdr:col>85</xdr:col>
      <xdr:colOff>127000</xdr:colOff>
      <xdr:row>39</xdr:row>
      <xdr:rowOff>44450</xdr:rowOff>
    </xdr:to>
    <xdr:cxnSp macro="">
      <xdr:nvCxnSpPr>
        <xdr:cNvPr id="522" name="直線コネクタ 521"/>
        <xdr:cNvCxnSpPr/>
      </xdr:nvCxnSpPr>
      <xdr:spPr>
        <a:xfrm flipV="1">
          <a:off x="15481300" y="6721437"/>
          <a:ext cx="838200" cy="9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35539</xdr:rowOff>
    </xdr:from>
    <xdr:ext cx="469744" cy="259045"/>
    <xdr:sp macro="" textlink="">
      <xdr:nvSpPr>
        <xdr:cNvPr id="523" name="災害復旧事業費平均値テキスト"/>
        <xdr:cNvSpPr txBox="1"/>
      </xdr:nvSpPr>
      <xdr:spPr>
        <a:xfrm>
          <a:off x="16370300" y="63791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12662</xdr:rowOff>
    </xdr:from>
    <xdr:to>
      <xdr:col>85</xdr:col>
      <xdr:colOff>177800</xdr:colOff>
      <xdr:row>38</xdr:row>
      <xdr:rowOff>114262</xdr:rowOff>
    </xdr:to>
    <xdr:sp macro="" textlink="">
      <xdr:nvSpPr>
        <xdr:cNvPr id="524" name="フローチャート: 判断 523"/>
        <xdr:cNvSpPr/>
      </xdr:nvSpPr>
      <xdr:spPr>
        <a:xfrm>
          <a:off x="16268700" y="65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5" name="直線コネクタ 524"/>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32703</xdr:rowOff>
    </xdr:from>
    <xdr:to>
      <xdr:col>81</xdr:col>
      <xdr:colOff>101600</xdr:colOff>
      <xdr:row>38</xdr:row>
      <xdr:rowOff>134303</xdr:rowOff>
    </xdr:to>
    <xdr:sp macro="" textlink="">
      <xdr:nvSpPr>
        <xdr:cNvPr id="526" name="フローチャート: 判断 525"/>
        <xdr:cNvSpPr/>
      </xdr:nvSpPr>
      <xdr:spPr>
        <a:xfrm>
          <a:off x="15430500" y="654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150830</xdr:rowOff>
    </xdr:from>
    <xdr:ext cx="469744" cy="259045"/>
    <xdr:sp macro="" textlink="">
      <xdr:nvSpPr>
        <xdr:cNvPr id="527" name="テキスト ボックス 526"/>
        <xdr:cNvSpPr txBox="1"/>
      </xdr:nvSpPr>
      <xdr:spPr>
        <a:xfrm>
          <a:off x="15246428" y="6323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8" name="直線コネクタ 527"/>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9919</xdr:rowOff>
    </xdr:from>
    <xdr:to>
      <xdr:col>76</xdr:col>
      <xdr:colOff>165100</xdr:colOff>
      <xdr:row>38</xdr:row>
      <xdr:rowOff>111519</xdr:rowOff>
    </xdr:to>
    <xdr:sp macro="" textlink="">
      <xdr:nvSpPr>
        <xdr:cNvPr id="529" name="フローチャート: 判断 528"/>
        <xdr:cNvSpPr/>
      </xdr:nvSpPr>
      <xdr:spPr>
        <a:xfrm>
          <a:off x="14541500" y="65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128046</xdr:rowOff>
    </xdr:from>
    <xdr:ext cx="469744" cy="259045"/>
    <xdr:sp macro="" textlink="">
      <xdr:nvSpPr>
        <xdr:cNvPr id="530" name="テキスト ボックス 529"/>
        <xdr:cNvSpPr txBox="1"/>
      </xdr:nvSpPr>
      <xdr:spPr>
        <a:xfrm>
          <a:off x="14357428" y="6300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31" name="直線コネクタ 530"/>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90919</xdr:rowOff>
    </xdr:from>
    <xdr:to>
      <xdr:col>72</xdr:col>
      <xdr:colOff>38100</xdr:colOff>
      <xdr:row>38</xdr:row>
      <xdr:rowOff>21069</xdr:rowOff>
    </xdr:to>
    <xdr:sp macro="" textlink="">
      <xdr:nvSpPr>
        <xdr:cNvPr id="532" name="フローチャート: 判断 531"/>
        <xdr:cNvSpPr/>
      </xdr:nvSpPr>
      <xdr:spPr>
        <a:xfrm>
          <a:off x="13652500" y="643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37596</xdr:rowOff>
    </xdr:from>
    <xdr:ext cx="469744" cy="259045"/>
    <xdr:sp macro="" textlink="">
      <xdr:nvSpPr>
        <xdr:cNvPr id="533" name="テキスト ボックス 532"/>
        <xdr:cNvSpPr txBox="1"/>
      </xdr:nvSpPr>
      <xdr:spPr>
        <a:xfrm>
          <a:off x="13468428" y="620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92329</xdr:rowOff>
    </xdr:from>
    <xdr:to>
      <xdr:col>67</xdr:col>
      <xdr:colOff>101600</xdr:colOff>
      <xdr:row>38</xdr:row>
      <xdr:rowOff>22479</xdr:rowOff>
    </xdr:to>
    <xdr:sp macro="" textlink="">
      <xdr:nvSpPr>
        <xdr:cNvPr id="534" name="フローチャート: 判断 533"/>
        <xdr:cNvSpPr/>
      </xdr:nvSpPr>
      <xdr:spPr>
        <a:xfrm>
          <a:off x="12763500" y="643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39006</xdr:rowOff>
    </xdr:from>
    <xdr:ext cx="469744" cy="259045"/>
    <xdr:sp macro="" textlink="">
      <xdr:nvSpPr>
        <xdr:cNvPr id="535" name="テキスト ボックス 534"/>
        <xdr:cNvSpPr txBox="1"/>
      </xdr:nvSpPr>
      <xdr:spPr>
        <a:xfrm>
          <a:off x="12579428" y="6211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155537</xdr:rowOff>
    </xdr:from>
    <xdr:to>
      <xdr:col>85</xdr:col>
      <xdr:colOff>177800</xdr:colOff>
      <xdr:row>39</xdr:row>
      <xdr:rowOff>85687</xdr:rowOff>
    </xdr:to>
    <xdr:sp macro="" textlink="">
      <xdr:nvSpPr>
        <xdr:cNvPr id="541" name="楕円 540"/>
        <xdr:cNvSpPr/>
      </xdr:nvSpPr>
      <xdr:spPr>
        <a:xfrm>
          <a:off x="16268700" y="6670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70464</xdr:rowOff>
    </xdr:from>
    <xdr:ext cx="378565" cy="259045"/>
    <xdr:sp macro="" textlink="">
      <xdr:nvSpPr>
        <xdr:cNvPr id="542" name="災害復旧事業費該当値テキスト"/>
        <xdr:cNvSpPr txBox="1"/>
      </xdr:nvSpPr>
      <xdr:spPr>
        <a:xfrm>
          <a:off x="16370300" y="65855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3" name="楕円 542"/>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4" name="テキスト ボックス 543"/>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5" name="楕円 544"/>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6" name="テキスト ボックス 545"/>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7" name="楕円 546"/>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8" name="テキスト ボックス 547"/>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9" name="楕円 548"/>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50" name="テキスト ボックス 549"/>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3" name="テキスト ボックス 612"/>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5" name="テキスト ボックス 614"/>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7" name="テキスト ボックス 616"/>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103048</xdr:rowOff>
    </xdr:from>
    <xdr:to>
      <xdr:col>85</xdr:col>
      <xdr:colOff>126364</xdr:colOff>
      <xdr:row>78</xdr:row>
      <xdr:rowOff>5245</xdr:rowOff>
    </xdr:to>
    <xdr:cxnSp macro="">
      <xdr:nvCxnSpPr>
        <xdr:cNvPr id="623" name="直線コネクタ 622"/>
        <xdr:cNvCxnSpPr/>
      </xdr:nvCxnSpPr>
      <xdr:spPr>
        <a:xfrm flipV="1">
          <a:off x="16317595" y="12104548"/>
          <a:ext cx="1269" cy="1273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9072</xdr:rowOff>
    </xdr:from>
    <xdr:ext cx="534377" cy="259045"/>
    <xdr:sp macro="" textlink="">
      <xdr:nvSpPr>
        <xdr:cNvPr id="624" name="公債費最小値テキスト"/>
        <xdr:cNvSpPr txBox="1"/>
      </xdr:nvSpPr>
      <xdr:spPr>
        <a:xfrm>
          <a:off x="16370300" y="13382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5245</xdr:rowOff>
    </xdr:from>
    <xdr:to>
      <xdr:col>86</xdr:col>
      <xdr:colOff>25400</xdr:colOff>
      <xdr:row>78</xdr:row>
      <xdr:rowOff>5245</xdr:rowOff>
    </xdr:to>
    <xdr:cxnSp macro="">
      <xdr:nvCxnSpPr>
        <xdr:cNvPr id="625" name="直線コネクタ 624"/>
        <xdr:cNvCxnSpPr/>
      </xdr:nvCxnSpPr>
      <xdr:spPr>
        <a:xfrm>
          <a:off x="16230600" y="1337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49725</xdr:rowOff>
    </xdr:from>
    <xdr:ext cx="599010" cy="259045"/>
    <xdr:sp macro="" textlink="">
      <xdr:nvSpPr>
        <xdr:cNvPr id="626" name="公債費最大値テキスト"/>
        <xdr:cNvSpPr txBox="1"/>
      </xdr:nvSpPr>
      <xdr:spPr>
        <a:xfrm>
          <a:off x="16370300" y="11879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103048</xdr:rowOff>
    </xdr:from>
    <xdr:to>
      <xdr:col>86</xdr:col>
      <xdr:colOff>25400</xdr:colOff>
      <xdr:row>70</xdr:row>
      <xdr:rowOff>103048</xdr:rowOff>
    </xdr:to>
    <xdr:cxnSp macro="">
      <xdr:nvCxnSpPr>
        <xdr:cNvPr id="627" name="直線コネクタ 626"/>
        <xdr:cNvCxnSpPr/>
      </xdr:nvCxnSpPr>
      <xdr:spPr>
        <a:xfrm>
          <a:off x="16230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82880</xdr:rowOff>
    </xdr:from>
    <xdr:to>
      <xdr:col>85</xdr:col>
      <xdr:colOff>127000</xdr:colOff>
      <xdr:row>74</xdr:row>
      <xdr:rowOff>170244</xdr:rowOff>
    </xdr:to>
    <xdr:cxnSp macro="">
      <xdr:nvCxnSpPr>
        <xdr:cNvPr id="628" name="直線コネクタ 627"/>
        <xdr:cNvCxnSpPr/>
      </xdr:nvCxnSpPr>
      <xdr:spPr>
        <a:xfrm>
          <a:off x="15481300" y="12770180"/>
          <a:ext cx="838200" cy="87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101452</xdr:rowOff>
    </xdr:from>
    <xdr:ext cx="534377" cy="259045"/>
    <xdr:sp macro="" textlink="">
      <xdr:nvSpPr>
        <xdr:cNvPr id="629" name="公債費平均値テキスト"/>
        <xdr:cNvSpPr txBox="1"/>
      </xdr:nvSpPr>
      <xdr:spPr>
        <a:xfrm>
          <a:off x="16370300" y="127887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123025</xdr:rowOff>
    </xdr:from>
    <xdr:to>
      <xdr:col>85</xdr:col>
      <xdr:colOff>177800</xdr:colOff>
      <xdr:row>75</xdr:row>
      <xdr:rowOff>53175</xdr:rowOff>
    </xdr:to>
    <xdr:sp macro="" textlink="">
      <xdr:nvSpPr>
        <xdr:cNvPr id="630" name="フローチャート: 判断 629"/>
        <xdr:cNvSpPr/>
      </xdr:nvSpPr>
      <xdr:spPr>
        <a:xfrm>
          <a:off x="16268700" y="1281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82880</xdr:rowOff>
    </xdr:from>
    <xdr:to>
      <xdr:col>81</xdr:col>
      <xdr:colOff>50800</xdr:colOff>
      <xdr:row>75</xdr:row>
      <xdr:rowOff>33401</xdr:rowOff>
    </xdr:to>
    <xdr:cxnSp macro="">
      <xdr:nvCxnSpPr>
        <xdr:cNvPr id="631" name="直線コネクタ 630"/>
        <xdr:cNvCxnSpPr/>
      </xdr:nvCxnSpPr>
      <xdr:spPr>
        <a:xfrm flipV="1">
          <a:off x="14592300" y="12770180"/>
          <a:ext cx="889000" cy="121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137299</xdr:rowOff>
    </xdr:from>
    <xdr:to>
      <xdr:col>81</xdr:col>
      <xdr:colOff>101600</xdr:colOff>
      <xdr:row>75</xdr:row>
      <xdr:rowOff>67449</xdr:rowOff>
    </xdr:to>
    <xdr:sp macro="" textlink="">
      <xdr:nvSpPr>
        <xdr:cNvPr id="632" name="フローチャート: 判断 631"/>
        <xdr:cNvSpPr/>
      </xdr:nvSpPr>
      <xdr:spPr>
        <a:xfrm>
          <a:off x="15430500" y="1282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58576</xdr:rowOff>
    </xdr:from>
    <xdr:ext cx="534377" cy="259045"/>
    <xdr:sp macro="" textlink="">
      <xdr:nvSpPr>
        <xdr:cNvPr id="633" name="テキスト ボックス 632"/>
        <xdr:cNvSpPr txBox="1"/>
      </xdr:nvSpPr>
      <xdr:spPr>
        <a:xfrm>
          <a:off x="15214111" y="12917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33401</xdr:rowOff>
    </xdr:from>
    <xdr:to>
      <xdr:col>76</xdr:col>
      <xdr:colOff>114300</xdr:colOff>
      <xdr:row>75</xdr:row>
      <xdr:rowOff>54013</xdr:rowOff>
    </xdr:to>
    <xdr:cxnSp macro="">
      <xdr:nvCxnSpPr>
        <xdr:cNvPr id="634" name="直線コネクタ 633"/>
        <xdr:cNvCxnSpPr/>
      </xdr:nvCxnSpPr>
      <xdr:spPr>
        <a:xfrm flipV="1">
          <a:off x="13703300" y="12892151"/>
          <a:ext cx="889000" cy="20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143142</xdr:rowOff>
    </xdr:from>
    <xdr:to>
      <xdr:col>76</xdr:col>
      <xdr:colOff>165100</xdr:colOff>
      <xdr:row>75</xdr:row>
      <xdr:rowOff>73292</xdr:rowOff>
    </xdr:to>
    <xdr:sp macro="" textlink="">
      <xdr:nvSpPr>
        <xdr:cNvPr id="635" name="フローチャート: 判断 634"/>
        <xdr:cNvSpPr/>
      </xdr:nvSpPr>
      <xdr:spPr>
        <a:xfrm>
          <a:off x="14541500" y="1283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89819</xdr:rowOff>
    </xdr:from>
    <xdr:ext cx="534377" cy="259045"/>
    <xdr:sp macro="" textlink="">
      <xdr:nvSpPr>
        <xdr:cNvPr id="636" name="テキスト ボックス 635"/>
        <xdr:cNvSpPr txBox="1"/>
      </xdr:nvSpPr>
      <xdr:spPr>
        <a:xfrm>
          <a:off x="14325111" y="12605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54013</xdr:rowOff>
    </xdr:from>
    <xdr:to>
      <xdr:col>71</xdr:col>
      <xdr:colOff>177800</xdr:colOff>
      <xdr:row>75</xdr:row>
      <xdr:rowOff>61887</xdr:rowOff>
    </xdr:to>
    <xdr:cxnSp macro="">
      <xdr:nvCxnSpPr>
        <xdr:cNvPr id="637" name="直線コネクタ 636"/>
        <xdr:cNvCxnSpPr/>
      </xdr:nvCxnSpPr>
      <xdr:spPr>
        <a:xfrm flipV="1">
          <a:off x="12814300" y="12912763"/>
          <a:ext cx="889000" cy="7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154216</xdr:rowOff>
    </xdr:from>
    <xdr:to>
      <xdr:col>72</xdr:col>
      <xdr:colOff>38100</xdr:colOff>
      <xdr:row>75</xdr:row>
      <xdr:rowOff>84366</xdr:rowOff>
    </xdr:to>
    <xdr:sp macro="" textlink="">
      <xdr:nvSpPr>
        <xdr:cNvPr id="638" name="フローチャート: 判断 637"/>
        <xdr:cNvSpPr/>
      </xdr:nvSpPr>
      <xdr:spPr>
        <a:xfrm>
          <a:off x="13652500" y="1284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100893</xdr:rowOff>
    </xdr:from>
    <xdr:ext cx="534377" cy="259045"/>
    <xdr:sp macro="" textlink="">
      <xdr:nvSpPr>
        <xdr:cNvPr id="639" name="テキスト ボックス 638"/>
        <xdr:cNvSpPr txBox="1"/>
      </xdr:nvSpPr>
      <xdr:spPr>
        <a:xfrm>
          <a:off x="13436111" y="1261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25349</xdr:rowOff>
    </xdr:from>
    <xdr:to>
      <xdr:col>67</xdr:col>
      <xdr:colOff>101600</xdr:colOff>
      <xdr:row>75</xdr:row>
      <xdr:rowOff>126949</xdr:rowOff>
    </xdr:to>
    <xdr:sp macro="" textlink="">
      <xdr:nvSpPr>
        <xdr:cNvPr id="640" name="フローチャート: 判断 639"/>
        <xdr:cNvSpPr/>
      </xdr:nvSpPr>
      <xdr:spPr>
        <a:xfrm>
          <a:off x="12763500" y="1288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118076</xdr:rowOff>
    </xdr:from>
    <xdr:ext cx="534377" cy="259045"/>
    <xdr:sp macro="" textlink="">
      <xdr:nvSpPr>
        <xdr:cNvPr id="641" name="テキスト ボックス 640"/>
        <xdr:cNvSpPr txBox="1"/>
      </xdr:nvSpPr>
      <xdr:spPr>
        <a:xfrm>
          <a:off x="12547111" y="12976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119444</xdr:rowOff>
    </xdr:from>
    <xdr:to>
      <xdr:col>85</xdr:col>
      <xdr:colOff>177800</xdr:colOff>
      <xdr:row>75</xdr:row>
      <xdr:rowOff>49594</xdr:rowOff>
    </xdr:to>
    <xdr:sp macro="" textlink="">
      <xdr:nvSpPr>
        <xdr:cNvPr id="647" name="楕円 646"/>
        <xdr:cNvSpPr/>
      </xdr:nvSpPr>
      <xdr:spPr>
        <a:xfrm>
          <a:off x="16268700" y="1280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142321</xdr:rowOff>
    </xdr:from>
    <xdr:ext cx="534377" cy="259045"/>
    <xdr:sp macro="" textlink="">
      <xdr:nvSpPr>
        <xdr:cNvPr id="648" name="公債費該当値テキスト"/>
        <xdr:cNvSpPr txBox="1"/>
      </xdr:nvSpPr>
      <xdr:spPr>
        <a:xfrm>
          <a:off x="16370300" y="12658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32080</xdr:rowOff>
    </xdr:from>
    <xdr:to>
      <xdr:col>81</xdr:col>
      <xdr:colOff>101600</xdr:colOff>
      <xdr:row>74</xdr:row>
      <xdr:rowOff>133680</xdr:rowOff>
    </xdr:to>
    <xdr:sp macro="" textlink="">
      <xdr:nvSpPr>
        <xdr:cNvPr id="649" name="楕円 648"/>
        <xdr:cNvSpPr/>
      </xdr:nvSpPr>
      <xdr:spPr>
        <a:xfrm>
          <a:off x="15430500" y="1271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150207</xdr:rowOff>
    </xdr:from>
    <xdr:ext cx="534377" cy="259045"/>
    <xdr:sp macro="" textlink="">
      <xdr:nvSpPr>
        <xdr:cNvPr id="650" name="テキスト ボックス 649"/>
        <xdr:cNvSpPr txBox="1"/>
      </xdr:nvSpPr>
      <xdr:spPr>
        <a:xfrm>
          <a:off x="15214111" y="12494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154051</xdr:rowOff>
    </xdr:from>
    <xdr:to>
      <xdr:col>76</xdr:col>
      <xdr:colOff>165100</xdr:colOff>
      <xdr:row>75</xdr:row>
      <xdr:rowOff>84201</xdr:rowOff>
    </xdr:to>
    <xdr:sp macro="" textlink="">
      <xdr:nvSpPr>
        <xdr:cNvPr id="651" name="楕円 650"/>
        <xdr:cNvSpPr/>
      </xdr:nvSpPr>
      <xdr:spPr>
        <a:xfrm>
          <a:off x="14541500" y="1284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75328</xdr:rowOff>
    </xdr:from>
    <xdr:ext cx="534377" cy="259045"/>
    <xdr:sp macro="" textlink="">
      <xdr:nvSpPr>
        <xdr:cNvPr id="652" name="テキスト ボックス 651"/>
        <xdr:cNvSpPr txBox="1"/>
      </xdr:nvSpPr>
      <xdr:spPr>
        <a:xfrm>
          <a:off x="14325111" y="12934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3213</xdr:rowOff>
    </xdr:from>
    <xdr:to>
      <xdr:col>72</xdr:col>
      <xdr:colOff>38100</xdr:colOff>
      <xdr:row>75</xdr:row>
      <xdr:rowOff>104813</xdr:rowOff>
    </xdr:to>
    <xdr:sp macro="" textlink="">
      <xdr:nvSpPr>
        <xdr:cNvPr id="653" name="楕円 652"/>
        <xdr:cNvSpPr/>
      </xdr:nvSpPr>
      <xdr:spPr>
        <a:xfrm>
          <a:off x="13652500" y="12861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95940</xdr:rowOff>
    </xdr:from>
    <xdr:ext cx="534377" cy="259045"/>
    <xdr:sp macro="" textlink="">
      <xdr:nvSpPr>
        <xdr:cNvPr id="654" name="テキスト ボックス 653"/>
        <xdr:cNvSpPr txBox="1"/>
      </xdr:nvSpPr>
      <xdr:spPr>
        <a:xfrm>
          <a:off x="13436111" y="12954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11087</xdr:rowOff>
    </xdr:from>
    <xdr:to>
      <xdr:col>67</xdr:col>
      <xdr:colOff>101600</xdr:colOff>
      <xdr:row>75</xdr:row>
      <xdr:rowOff>112687</xdr:rowOff>
    </xdr:to>
    <xdr:sp macro="" textlink="">
      <xdr:nvSpPr>
        <xdr:cNvPr id="655" name="楕円 654"/>
        <xdr:cNvSpPr/>
      </xdr:nvSpPr>
      <xdr:spPr>
        <a:xfrm>
          <a:off x="12763500" y="12869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129214</xdr:rowOff>
    </xdr:from>
    <xdr:ext cx="534377" cy="259045"/>
    <xdr:sp macro="" textlink="">
      <xdr:nvSpPr>
        <xdr:cNvPr id="656" name="テキスト ボックス 655"/>
        <xdr:cNvSpPr txBox="1"/>
      </xdr:nvSpPr>
      <xdr:spPr>
        <a:xfrm>
          <a:off x="12547111" y="12645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81480</xdr:rowOff>
    </xdr:from>
    <xdr:to>
      <xdr:col>85</xdr:col>
      <xdr:colOff>126364</xdr:colOff>
      <xdr:row>98</xdr:row>
      <xdr:rowOff>137753</xdr:rowOff>
    </xdr:to>
    <xdr:cxnSp macro="">
      <xdr:nvCxnSpPr>
        <xdr:cNvPr id="678" name="直線コネクタ 677"/>
        <xdr:cNvCxnSpPr/>
      </xdr:nvCxnSpPr>
      <xdr:spPr>
        <a:xfrm flipV="1">
          <a:off x="16317595" y="15854880"/>
          <a:ext cx="1269" cy="108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141580</xdr:rowOff>
    </xdr:from>
    <xdr:ext cx="378565" cy="259045"/>
    <xdr:sp macro="" textlink="">
      <xdr:nvSpPr>
        <xdr:cNvPr id="679" name="積立金最小値テキスト"/>
        <xdr:cNvSpPr txBox="1"/>
      </xdr:nvSpPr>
      <xdr:spPr>
        <a:xfrm>
          <a:off x="16370300" y="169436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137753</xdr:rowOff>
    </xdr:from>
    <xdr:to>
      <xdr:col>86</xdr:col>
      <xdr:colOff>25400</xdr:colOff>
      <xdr:row>98</xdr:row>
      <xdr:rowOff>137753</xdr:rowOff>
    </xdr:to>
    <xdr:cxnSp macro="">
      <xdr:nvCxnSpPr>
        <xdr:cNvPr id="680" name="直線コネクタ 679"/>
        <xdr:cNvCxnSpPr/>
      </xdr:nvCxnSpPr>
      <xdr:spPr>
        <a:xfrm>
          <a:off x="16230600" y="16939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28157</xdr:rowOff>
    </xdr:from>
    <xdr:ext cx="599010" cy="259045"/>
    <xdr:sp macro="" textlink="">
      <xdr:nvSpPr>
        <xdr:cNvPr id="681" name="積立金最大値テキスト"/>
        <xdr:cNvSpPr txBox="1"/>
      </xdr:nvSpPr>
      <xdr:spPr>
        <a:xfrm>
          <a:off x="16370300" y="15630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81480</xdr:rowOff>
    </xdr:from>
    <xdr:to>
      <xdr:col>86</xdr:col>
      <xdr:colOff>25400</xdr:colOff>
      <xdr:row>92</xdr:row>
      <xdr:rowOff>81480</xdr:rowOff>
    </xdr:to>
    <xdr:cxnSp macro="">
      <xdr:nvCxnSpPr>
        <xdr:cNvPr id="682" name="直線コネクタ 681"/>
        <xdr:cNvCxnSpPr/>
      </xdr:nvCxnSpPr>
      <xdr:spPr>
        <a:xfrm>
          <a:off x="16230600" y="1585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49865</xdr:rowOff>
    </xdr:from>
    <xdr:to>
      <xdr:col>85</xdr:col>
      <xdr:colOff>127000</xdr:colOff>
      <xdr:row>98</xdr:row>
      <xdr:rowOff>63567</xdr:rowOff>
    </xdr:to>
    <xdr:cxnSp macro="">
      <xdr:nvCxnSpPr>
        <xdr:cNvPr id="683" name="直線コネクタ 682"/>
        <xdr:cNvCxnSpPr/>
      </xdr:nvCxnSpPr>
      <xdr:spPr>
        <a:xfrm>
          <a:off x="15481300" y="16851965"/>
          <a:ext cx="838200" cy="13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165000</xdr:rowOff>
    </xdr:from>
    <xdr:ext cx="534377" cy="259045"/>
    <xdr:sp macro="" textlink="">
      <xdr:nvSpPr>
        <xdr:cNvPr id="684" name="積立金平均値テキスト"/>
        <xdr:cNvSpPr txBox="1"/>
      </xdr:nvSpPr>
      <xdr:spPr>
        <a:xfrm>
          <a:off x="16370300" y="16624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142123</xdr:rowOff>
    </xdr:from>
    <xdr:to>
      <xdr:col>85</xdr:col>
      <xdr:colOff>177800</xdr:colOff>
      <xdr:row>98</xdr:row>
      <xdr:rowOff>72273</xdr:rowOff>
    </xdr:to>
    <xdr:sp macro="" textlink="">
      <xdr:nvSpPr>
        <xdr:cNvPr id="685" name="フローチャート: 判断 684"/>
        <xdr:cNvSpPr/>
      </xdr:nvSpPr>
      <xdr:spPr>
        <a:xfrm>
          <a:off x="16268700" y="1677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49865</xdr:rowOff>
    </xdr:from>
    <xdr:to>
      <xdr:col>81</xdr:col>
      <xdr:colOff>50800</xdr:colOff>
      <xdr:row>98</xdr:row>
      <xdr:rowOff>68235</xdr:rowOff>
    </xdr:to>
    <xdr:cxnSp macro="">
      <xdr:nvCxnSpPr>
        <xdr:cNvPr id="686" name="直線コネクタ 685"/>
        <xdr:cNvCxnSpPr/>
      </xdr:nvCxnSpPr>
      <xdr:spPr>
        <a:xfrm flipV="1">
          <a:off x="14592300" y="16851965"/>
          <a:ext cx="889000" cy="18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141070</xdr:rowOff>
    </xdr:from>
    <xdr:to>
      <xdr:col>81</xdr:col>
      <xdr:colOff>101600</xdr:colOff>
      <xdr:row>98</xdr:row>
      <xdr:rowOff>71220</xdr:rowOff>
    </xdr:to>
    <xdr:sp macro="" textlink="">
      <xdr:nvSpPr>
        <xdr:cNvPr id="687" name="フローチャート: 判断 686"/>
        <xdr:cNvSpPr/>
      </xdr:nvSpPr>
      <xdr:spPr>
        <a:xfrm>
          <a:off x="15430500" y="1677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87747</xdr:rowOff>
    </xdr:from>
    <xdr:ext cx="534377" cy="259045"/>
    <xdr:sp macro="" textlink="">
      <xdr:nvSpPr>
        <xdr:cNvPr id="688" name="テキスト ボックス 687"/>
        <xdr:cNvSpPr txBox="1"/>
      </xdr:nvSpPr>
      <xdr:spPr>
        <a:xfrm>
          <a:off x="15214111" y="1654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68235</xdr:rowOff>
    </xdr:from>
    <xdr:to>
      <xdr:col>76</xdr:col>
      <xdr:colOff>114300</xdr:colOff>
      <xdr:row>98</xdr:row>
      <xdr:rowOff>100093</xdr:rowOff>
    </xdr:to>
    <xdr:cxnSp macro="">
      <xdr:nvCxnSpPr>
        <xdr:cNvPr id="689" name="直線コネクタ 688"/>
        <xdr:cNvCxnSpPr/>
      </xdr:nvCxnSpPr>
      <xdr:spPr>
        <a:xfrm flipV="1">
          <a:off x="13703300" y="16870335"/>
          <a:ext cx="889000" cy="31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127209</xdr:rowOff>
    </xdr:from>
    <xdr:to>
      <xdr:col>76</xdr:col>
      <xdr:colOff>165100</xdr:colOff>
      <xdr:row>98</xdr:row>
      <xdr:rowOff>57359</xdr:rowOff>
    </xdr:to>
    <xdr:sp macro="" textlink="">
      <xdr:nvSpPr>
        <xdr:cNvPr id="690" name="フローチャート: 判断 689"/>
        <xdr:cNvSpPr/>
      </xdr:nvSpPr>
      <xdr:spPr>
        <a:xfrm>
          <a:off x="14541500" y="16757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73886</xdr:rowOff>
    </xdr:from>
    <xdr:ext cx="534377" cy="259045"/>
    <xdr:sp macro="" textlink="">
      <xdr:nvSpPr>
        <xdr:cNvPr id="691" name="テキスト ボックス 690"/>
        <xdr:cNvSpPr txBox="1"/>
      </xdr:nvSpPr>
      <xdr:spPr>
        <a:xfrm>
          <a:off x="14325111" y="16533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100093</xdr:rowOff>
    </xdr:from>
    <xdr:to>
      <xdr:col>71</xdr:col>
      <xdr:colOff>177800</xdr:colOff>
      <xdr:row>98</xdr:row>
      <xdr:rowOff>128699</xdr:rowOff>
    </xdr:to>
    <xdr:cxnSp macro="">
      <xdr:nvCxnSpPr>
        <xdr:cNvPr id="692" name="直線コネクタ 691"/>
        <xdr:cNvCxnSpPr/>
      </xdr:nvCxnSpPr>
      <xdr:spPr>
        <a:xfrm flipV="1">
          <a:off x="12814300" y="16902193"/>
          <a:ext cx="889000" cy="28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163085</xdr:rowOff>
    </xdr:from>
    <xdr:to>
      <xdr:col>72</xdr:col>
      <xdr:colOff>38100</xdr:colOff>
      <xdr:row>98</xdr:row>
      <xdr:rowOff>93235</xdr:rowOff>
    </xdr:to>
    <xdr:sp macro="" textlink="">
      <xdr:nvSpPr>
        <xdr:cNvPr id="693" name="フローチャート: 判断 692"/>
        <xdr:cNvSpPr/>
      </xdr:nvSpPr>
      <xdr:spPr>
        <a:xfrm>
          <a:off x="13652500" y="1679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109762</xdr:rowOff>
    </xdr:from>
    <xdr:ext cx="534377" cy="259045"/>
    <xdr:sp macro="" textlink="">
      <xdr:nvSpPr>
        <xdr:cNvPr id="694" name="テキスト ボックス 693"/>
        <xdr:cNvSpPr txBox="1"/>
      </xdr:nvSpPr>
      <xdr:spPr>
        <a:xfrm>
          <a:off x="13436111" y="1656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18710</xdr:rowOff>
    </xdr:from>
    <xdr:to>
      <xdr:col>67</xdr:col>
      <xdr:colOff>101600</xdr:colOff>
      <xdr:row>98</xdr:row>
      <xdr:rowOff>120310</xdr:rowOff>
    </xdr:to>
    <xdr:sp macro="" textlink="">
      <xdr:nvSpPr>
        <xdr:cNvPr id="695" name="フローチャート: 判断 694"/>
        <xdr:cNvSpPr/>
      </xdr:nvSpPr>
      <xdr:spPr>
        <a:xfrm>
          <a:off x="12763500" y="1682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136837</xdr:rowOff>
    </xdr:from>
    <xdr:ext cx="534377" cy="259045"/>
    <xdr:sp macro="" textlink="">
      <xdr:nvSpPr>
        <xdr:cNvPr id="696" name="テキスト ボックス 695"/>
        <xdr:cNvSpPr txBox="1"/>
      </xdr:nvSpPr>
      <xdr:spPr>
        <a:xfrm>
          <a:off x="12547111" y="16596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12767</xdr:rowOff>
    </xdr:from>
    <xdr:to>
      <xdr:col>85</xdr:col>
      <xdr:colOff>177800</xdr:colOff>
      <xdr:row>98</xdr:row>
      <xdr:rowOff>114367</xdr:rowOff>
    </xdr:to>
    <xdr:sp macro="" textlink="">
      <xdr:nvSpPr>
        <xdr:cNvPr id="702" name="楕円 701"/>
        <xdr:cNvSpPr/>
      </xdr:nvSpPr>
      <xdr:spPr>
        <a:xfrm>
          <a:off x="16268700" y="16814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120550</xdr:rowOff>
    </xdr:from>
    <xdr:ext cx="534377" cy="259045"/>
    <xdr:sp macro="" textlink="">
      <xdr:nvSpPr>
        <xdr:cNvPr id="703" name="積立金該当値テキスト"/>
        <xdr:cNvSpPr txBox="1"/>
      </xdr:nvSpPr>
      <xdr:spPr>
        <a:xfrm>
          <a:off x="16370300" y="16751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170515</xdr:rowOff>
    </xdr:from>
    <xdr:to>
      <xdr:col>81</xdr:col>
      <xdr:colOff>101600</xdr:colOff>
      <xdr:row>98</xdr:row>
      <xdr:rowOff>100665</xdr:rowOff>
    </xdr:to>
    <xdr:sp macro="" textlink="">
      <xdr:nvSpPr>
        <xdr:cNvPr id="704" name="楕円 703"/>
        <xdr:cNvSpPr/>
      </xdr:nvSpPr>
      <xdr:spPr>
        <a:xfrm>
          <a:off x="15430500" y="16801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91792</xdr:rowOff>
    </xdr:from>
    <xdr:ext cx="534377" cy="259045"/>
    <xdr:sp macro="" textlink="">
      <xdr:nvSpPr>
        <xdr:cNvPr id="705" name="テキスト ボックス 704"/>
        <xdr:cNvSpPr txBox="1"/>
      </xdr:nvSpPr>
      <xdr:spPr>
        <a:xfrm>
          <a:off x="15214111" y="16893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17435</xdr:rowOff>
    </xdr:from>
    <xdr:to>
      <xdr:col>76</xdr:col>
      <xdr:colOff>165100</xdr:colOff>
      <xdr:row>98</xdr:row>
      <xdr:rowOff>119035</xdr:rowOff>
    </xdr:to>
    <xdr:sp macro="" textlink="">
      <xdr:nvSpPr>
        <xdr:cNvPr id="706" name="楕円 705"/>
        <xdr:cNvSpPr/>
      </xdr:nvSpPr>
      <xdr:spPr>
        <a:xfrm>
          <a:off x="14541500" y="1681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110162</xdr:rowOff>
    </xdr:from>
    <xdr:ext cx="534377" cy="259045"/>
    <xdr:sp macro="" textlink="">
      <xdr:nvSpPr>
        <xdr:cNvPr id="707" name="テキスト ボックス 706"/>
        <xdr:cNvSpPr txBox="1"/>
      </xdr:nvSpPr>
      <xdr:spPr>
        <a:xfrm>
          <a:off x="14325111" y="16912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49293</xdr:rowOff>
    </xdr:from>
    <xdr:to>
      <xdr:col>72</xdr:col>
      <xdr:colOff>38100</xdr:colOff>
      <xdr:row>98</xdr:row>
      <xdr:rowOff>150893</xdr:rowOff>
    </xdr:to>
    <xdr:sp macro="" textlink="">
      <xdr:nvSpPr>
        <xdr:cNvPr id="708" name="楕円 707"/>
        <xdr:cNvSpPr/>
      </xdr:nvSpPr>
      <xdr:spPr>
        <a:xfrm>
          <a:off x="13652500" y="16851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142020</xdr:rowOff>
    </xdr:from>
    <xdr:ext cx="469744" cy="259045"/>
    <xdr:sp macro="" textlink="">
      <xdr:nvSpPr>
        <xdr:cNvPr id="709" name="テキスト ボックス 708"/>
        <xdr:cNvSpPr txBox="1"/>
      </xdr:nvSpPr>
      <xdr:spPr>
        <a:xfrm>
          <a:off x="13468428" y="16944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77899</xdr:rowOff>
    </xdr:from>
    <xdr:to>
      <xdr:col>67</xdr:col>
      <xdr:colOff>101600</xdr:colOff>
      <xdr:row>99</xdr:row>
      <xdr:rowOff>8049</xdr:rowOff>
    </xdr:to>
    <xdr:sp macro="" textlink="">
      <xdr:nvSpPr>
        <xdr:cNvPr id="710" name="楕円 709"/>
        <xdr:cNvSpPr/>
      </xdr:nvSpPr>
      <xdr:spPr>
        <a:xfrm>
          <a:off x="12763500" y="16879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170626</xdr:rowOff>
    </xdr:from>
    <xdr:ext cx="469744" cy="259045"/>
    <xdr:sp macro="" textlink="">
      <xdr:nvSpPr>
        <xdr:cNvPr id="711" name="テキスト ボックス 710"/>
        <xdr:cNvSpPr txBox="1"/>
      </xdr:nvSpPr>
      <xdr:spPr>
        <a:xfrm>
          <a:off x="12579428" y="16972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2" name="直線コネクタ 721"/>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3" name="テキスト ボックス 722"/>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4" name="直線コネクタ 723"/>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5" name="テキスト ボックス 724"/>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6" name="直線コネクタ 725"/>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7" name="テキスト ボックス 726"/>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8" name="直線コネクタ 727"/>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9" name="テキスト ボックス 728"/>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0" name="直線コネクタ 729"/>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1" name="テキスト ボックス 730"/>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2" name="直線コネクタ 731"/>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3" name="テキスト ボックス 732"/>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16583</xdr:rowOff>
    </xdr:from>
    <xdr:to>
      <xdr:col>116</xdr:col>
      <xdr:colOff>62864</xdr:colOff>
      <xdr:row>39</xdr:row>
      <xdr:rowOff>98878</xdr:rowOff>
    </xdr:to>
    <xdr:cxnSp macro="">
      <xdr:nvCxnSpPr>
        <xdr:cNvPr id="737" name="直線コネクタ 736"/>
        <xdr:cNvCxnSpPr/>
      </xdr:nvCxnSpPr>
      <xdr:spPr>
        <a:xfrm flipV="1">
          <a:off x="22159595" y="5331533"/>
          <a:ext cx="1269" cy="1453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8"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9" name="直線コネクタ 738"/>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134710</xdr:rowOff>
    </xdr:from>
    <xdr:ext cx="534377" cy="259045"/>
    <xdr:sp macro="" textlink="">
      <xdr:nvSpPr>
        <xdr:cNvPr id="740" name="投資及び出資金最大値テキスト"/>
        <xdr:cNvSpPr txBox="1"/>
      </xdr:nvSpPr>
      <xdr:spPr>
        <a:xfrm>
          <a:off x="22212300" y="5106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16583</xdr:rowOff>
    </xdr:from>
    <xdr:to>
      <xdr:col>116</xdr:col>
      <xdr:colOff>152400</xdr:colOff>
      <xdr:row>31</xdr:row>
      <xdr:rowOff>16583</xdr:rowOff>
    </xdr:to>
    <xdr:cxnSp macro="">
      <xdr:nvCxnSpPr>
        <xdr:cNvPr id="741" name="直線コネクタ 740"/>
        <xdr:cNvCxnSpPr/>
      </xdr:nvCxnSpPr>
      <xdr:spPr>
        <a:xfrm>
          <a:off x="22072600" y="533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33</xdr:row>
      <xdr:rowOff>144468</xdr:rowOff>
    </xdr:from>
    <xdr:to>
      <xdr:col>116</xdr:col>
      <xdr:colOff>63500</xdr:colOff>
      <xdr:row>35</xdr:row>
      <xdr:rowOff>34805</xdr:rowOff>
    </xdr:to>
    <xdr:cxnSp macro="">
      <xdr:nvCxnSpPr>
        <xdr:cNvPr id="742" name="直線コネクタ 741"/>
        <xdr:cNvCxnSpPr/>
      </xdr:nvCxnSpPr>
      <xdr:spPr>
        <a:xfrm>
          <a:off x="21323300" y="5802318"/>
          <a:ext cx="838200" cy="233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13149</xdr:rowOff>
    </xdr:from>
    <xdr:ext cx="469744" cy="259045"/>
    <xdr:sp macro="" textlink="">
      <xdr:nvSpPr>
        <xdr:cNvPr id="743" name="投資及び出資金平均値テキスト"/>
        <xdr:cNvSpPr txBox="1"/>
      </xdr:nvSpPr>
      <xdr:spPr>
        <a:xfrm>
          <a:off x="22212300" y="6528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34722</xdr:rowOff>
    </xdr:from>
    <xdr:to>
      <xdr:col>116</xdr:col>
      <xdr:colOff>114300</xdr:colOff>
      <xdr:row>38</xdr:row>
      <xdr:rowOff>136322</xdr:rowOff>
    </xdr:to>
    <xdr:sp macro="" textlink="">
      <xdr:nvSpPr>
        <xdr:cNvPr id="744" name="フローチャート: 判断 743"/>
        <xdr:cNvSpPr/>
      </xdr:nvSpPr>
      <xdr:spPr>
        <a:xfrm>
          <a:off x="22110700" y="65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143782</xdr:rowOff>
    </xdr:from>
    <xdr:to>
      <xdr:col>111</xdr:col>
      <xdr:colOff>177800</xdr:colOff>
      <xdr:row>33</xdr:row>
      <xdr:rowOff>144468</xdr:rowOff>
    </xdr:to>
    <xdr:cxnSp macro="">
      <xdr:nvCxnSpPr>
        <xdr:cNvPr id="745" name="直線コネクタ 744"/>
        <xdr:cNvCxnSpPr/>
      </xdr:nvCxnSpPr>
      <xdr:spPr>
        <a:xfrm>
          <a:off x="20434300" y="5801632"/>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36844</xdr:rowOff>
    </xdr:from>
    <xdr:to>
      <xdr:col>112</xdr:col>
      <xdr:colOff>38100</xdr:colOff>
      <xdr:row>38</xdr:row>
      <xdr:rowOff>138444</xdr:rowOff>
    </xdr:to>
    <xdr:sp macro="" textlink="">
      <xdr:nvSpPr>
        <xdr:cNvPr id="746" name="フローチャート: 判断 745"/>
        <xdr:cNvSpPr/>
      </xdr:nvSpPr>
      <xdr:spPr>
        <a:xfrm>
          <a:off x="21272500" y="655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129571</xdr:rowOff>
    </xdr:from>
    <xdr:ext cx="469744" cy="259045"/>
    <xdr:sp macro="" textlink="">
      <xdr:nvSpPr>
        <xdr:cNvPr id="747" name="テキスト ボックス 746"/>
        <xdr:cNvSpPr txBox="1"/>
      </xdr:nvSpPr>
      <xdr:spPr>
        <a:xfrm>
          <a:off x="21088428" y="6644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33</xdr:row>
      <xdr:rowOff>143782</xdr:rowOff>
    </xdr:from>
    <xdr:to>
      <xdr:col>107</xdr:col>
      <xdr:colOff>50800</xdr:colOff>
      <xdr:row>34</xdr:row>
      <xdr:rowOff>27262</xdr:rowOff>
    </xdr:to>
    <xdr:cxnSp macro="">
      <xdr:nvCxnSpPr>
        <xdr:cNvPr id="748" name="直線コネクタ 747"/>
        <xdr:cNvCxnSpPr/>
      </xdr:nvCxnSpPr>
      <xdr:spPr>
        <a:xfrm flipV="1">
          <a:off x="19545300" y="5801632"/>
          <a:ext cx="889000" cy="54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53239</xdr:rowOff>
    </xdr:from>
    <xdr:to>
      <xdr:col>107</xdr:col>
      <xdr:colOff>101600</xdr:colOff>
      <xdr:row>38</xdr:row>
      <xdr:rowOff>154839</xdr:rowOff>
    </xdr:to>
    <xdr:sp macro="" textlink="">
      <xdr:nvSpPr>
        <xdr:cNvPr id="749" name="フローチャート: 判断 748"/>
        <xdr:cNvSpPr/>
      </xdr:nvSpPr>
      <xdr:spPr>
        <a:xfrm>
          <a:off x="203835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145966</xdr:rowOff>
    </xdr:from>
    <xdr:ext cx="469744" cy="259045"/>
    <xdr:sp macro="" textlink="">
      <xdr:nvSpPr>
        <xdr:cNvPr id="750" name="テキスト ボックス 749"/>
        <xdr:cNvSpPr txBox="1"/>
      </xdr:nvSpPr>
      <xdr:spPr>
        <a:xfrm>
          <a:off x="20199428" y="6661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33</xdr:row>
      <xdr:rowOff>70663</xdr:rowOff>
    </xdr:from>
    <xdr:to>
      <xdr:col>102</xdr:col>
      <xdr:colOff>114300</xdr:colOff>
      <xdr:row>34</xdr:row>
      <xdr:rowOff>27262</xdr:rowOff>
    </xdr:to>
    <xdr:cxnSp macro="">
      <xdr:nvCxnSpPr>
        <xdr:cNvPr id="751" name="直線コネクタ 750"/>
        <xdr:cNvCxnSpPr/>
      </xdr:nvCxnSpPr>
      <xdr:spPr>
        <a:xfrm>
          <a:off x="18656300" y="5728513"/>
          <a:ext cx="889000" cy="128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69469</xdr:rowOff>
    </xdr:from>
    <xdr:to>
      <xdr:col>102</xdr:col>
      <xdr:colOff>165100</xdr:colOff>
      <xdr:row>38</xdr:row>
      <xdr:rowOff>171069</xdr:rowOff>
    </xdr:to>
    <xdr:sp macro="" textlink="">
      <xdr:nvSpPr>
        <xdr:cNvPr id="752" name="フローチャート: 判断 751"/>
        <xdr:cNvSpPr/>
      </xdr:nvSpPr>
      <xdr:spPr>
        <a:xfrm>
          <a:off x="194945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162196</xdr:rowOff>
    </xdr:from>
    <xdr:ext cx="469744" cy="259045"/>
    <xdr:sp macro="" textlink="">
      <xdr:nvSpPr>
        <xdr:cNvPr id="753" name="テキスト ボックス 752"/>
        <xdr:cNvSpPr txBox="1"/>
      </xdr:nvSpPr>
      <xdr:spPr>
        <a:xfrm>
          <a:off x="19310428" y="6677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76947</xdr:rowOff>
    </xdr:from>
    <xdr:to>
      <xdr:col>98</xdr:col>
      <xdr:colOff>38100</xdr:colOff>
      <xdr:row>39</xdr:row>
      <xdr:rowOff>7097</xdr:rowOff>
    </xdr:to>
    <xdr:sp macro="" textlink="">
      <xdr:nvSpPr>
        <xdr:cNvPr id="754" name="フローチャート: 判断 753"/>
        <xdr:cNvSpPr/>
      </xdr:nvSpPr>
      <xdr:spPr>
        <a:xfrm>
          <a:off x="18605500" y="659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169674</xdr:rowOff>
    </xdr:from>
    <xdr:ext cx="469744" cy="259045"/>
    <xdr:sp macro="" textlink="">
      <xdr:nvSpPr>
        <xdr:cNvPr id="755" name="テキスト ボックス 754"/>
        <xdr:cNvSpPr txBox="1"/>
      </xdr:nvSpPr>
      <xdr:spPr>
        <a:xfrm>
          <a:off x="18421428" y="6684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155455</xdr:rowOff>
    </xdr:from>
    <xdr:to>
      <xdr:col>116</xdr:col>
      <xdr:colOff>114300</xdr:colOff>
      <xdr:row>35</xdr:row>
      <xdr:rowOff>85605</xdr:rowOff>
    </xdr:to>
    <xdr:sp macro="" textlink="">
      <xdr:nvSpPr>
        <xdr:cNvPr id="761" name="楕円 760"/>
        <xdr:cNvSpPr/>
      </xdr:nvSpPr>
      <xdr:spPr>
        <a:xfrm>
          <a:off x="22110700" y="598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6882</xdr:rowOff>
    </xdr:from>
    <xdr:ext cx="534377" cy="259045"/>
    <xdr:sp macro="" textlink="">
      <xdr:nvSpPr>
        <xdr:cNvPr id="762" name="投資及び出資金該当値テキスト"/>
        <xdr:cNvSpPr txBox="1"/>
      </xdr:nvSpPr>
      <xdr:spPr>
        <a:xfrm>
          <a:off x="22212300" y="5836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93668</xdr:rowOff>
    </xdr:from>
    <xdr:to>
      <xdr:col>112</xdr:col>
      <xdr:colOff>38100</xdr:colOff>
      <xdr:row>34</xdr:row>
      <xdr:rowOff>23818</xdr:rowOff>
    </xdr:to>
    <xdr:sp macro="" textlink="">
      <xdr:nvSpPr>
        <xdr:cNvPr id="763" name="楕円 762"/>
        <xdr:cNvSpPr/>
      </xdr:nvSpPr>
      <xdr:spPr>
        <a:xfrm>
          <a:off x="21272500" y="5751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32</xdr:row>
      <xdr:rowOff>40345</xdr:rowOff>
    </xdr:from>
    <xdr:ext cx="534377" cy="259045"/>
    <xdr:sp macro="" textlink="">
      <xdr:nvSpPr>
        <xdr:cNvPr id="764" name="テキスト ボックス 763"/>
        <xdr:cNvSpPr txBox="1"/>
      </xdr:nvSpPr>
      <xdr:spPr>
        <a:xfrm>
          <a:off x="21056111" y="5526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33</xdr:row>
      <xdr:rowOff>92982</xdr:rowOff>
    </xdr:from>
    <xdr:to>
      <xdr:col>107</xdr:col>
      <xdr:colOff>101600</xdr:colOff>
      <xdr:row>34</xdr:row>
      <xdr:rowOff>23132</xdr:rowOff>
    </xdr:to>
    <xdr:sp macro="" textlink="">
      <xdr:nvSpPr>
        <xdr:cNvPr id="765" name="楕円 764"/>
        <xdr:cNvSpPr/>
      </xdr:nvSpPr>
      <xdr:spPr>
        <a:xfrm>
          <a:off x="20383500" y="575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32</xdr:row>
      <xdr:rowOff>39659</xdr:rowOff>
    </xdr:from>
    <xdr:ext cx="534377" cy="259045"/>
    <xdr:sp macro="" textlink="">
      <xdr:nvSpPr>
        <xdr:cNvPr id="766" name="テキスト ボックス 765"/>
        <xdr:cNvSpPr txBox="1"/>
      </xdr:nvSpPr>
      <xdr:spPr>
        <a:xfrm>
          <a:off x="20167111" y="5526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33</xdr:row>
      <xdr:rowOff>147912</xdr:rowOff>
    </xdr:from>
    <xdr:to>
      <xdr:col>102</xdr:col>
      <xdr:colOff>165100</xdr:colOff>
      <xdr:row>34</xdr:row>
      <xdr:rowOff>78062</xdr:rowOff>
    </xdr:to>
    <xdr:sp macro="" textlink="">
      <xdr:nvSpPr>
        <xdr:cNvPr id="767" name="楕円 766"/>
        <xdr:cNvSpPr/>
      </xdr:nvSpPr>
      <xdr:spPr>
        <a:xfrm>
          <a:off x="19494500" y="5805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32</xdr:row>
      <xdr:rowOff>94589</xdr:rowOff>
    </xdr:from>
    <xdr:ext cx="534377" cy="259045"/>
    <xdr:sp macro="" textlink="">
      <xdr:nvSpPr>
        <xdr:cNvPr id="768" name="テキスト ボックス 767"/>
        <xdr:cNvSpPr txBox="1"/>
      </xdr:nvSpPr>
      <xdr:spPr>
        <a:xfrm>
          <a:off x="19278111" y="5580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19863</xdr:rowOff>
    </xdr:from>
    <xdr:to>
      <xdr:col>98</xdr:col>
      <xdr:colOff>38100</xdr:colOff>
      <xdr:row>33</xdr:row>
      <xdr:rowOff>121463</xdr:rowOff>
    </xdr:to>
    <xdr:sp macro="" textlink="">
      <xdr:nvSpPr>
        <xdr:cNvPr id="769" name="楕円 768"/>
        <xdr:cNvSpPr/>
      </xdr:nvSpPr>
      <xdr:spPr>
        <a:xfrm>
          <a:off x="18605500" y="5677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31</xdr:row>
      <xdr:rowOff>137990</xdr:rowOff>
    </xdr:from>
    <xdr:ext cx="534377" cy="259045"/>
    <xdr:sp macro="" textlink="">
      <xdr:nvSpPr>
        <xdr:cNvPr id="770" name="テキスト ボックス 769"/>
        <xdr:cNvSpPr txBox="1"/>
      </xdr:nvSpPr>
      <xdr:spPr>
        <a:xfrm>
          <a:off x="18389111" y="5452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4" name="テキスト ボックス 783"/>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110516</xdr:rowOff>
    </xdr:from>
    <xdr:to>
      <xdr:col>116</xdr:col>
      <xdr:colOff>62864</xdr:colOff>
      <xdr:row>59</xdr:row>
      <xdr:rowOff>44450</xdr:rowOff>
    </xdr:to>
    <xdr:cxnSp macro="">
      <xdr:nvCxnSpPr>
        <xdr:cNvPr id="794" name="直線コネクタ 793"/>
        <xdr:cNvCxnSpPr/>
      </xdr:nvCxnSpPr>
      <xdr:spPr>
        <a:xfrm flipV="1">
          <a:off x="22159595" y="8854466"/>
          <a:ext cx="1269" cy="1305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5"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57193</xdr:rowOff>
    </xdr:from>
    <xdr:ext cx="534377" cy="259045"/>
    <xdr:sp macro="" textlink="">
      <xdr:nvSpPr>
        <xdr:cNvPr id="797" name="貸付金最大値テキスト"/>
        <xdr:cNvSpPr txBox="1"/>
      </xdr:nvSpPr>
      <xdr:spPr>
        <a:xfrm>
          <a:off x="22212300" y="862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110516</xdr:rowOff>
    </xdr:from>
    <xdr:to>
      <xdr:col>116</xdr:col>
      <xdr:colOff>152400</xdr:colOff>
      <xdr:row>51</xdr:row>
      <xdr:rowOff>110516</xdr:rowOff>
    </xdr:to>
    <xdr:cxnSp macro="">
      <xdr:nvCxnSpPr>
        <xdr:cNvPr id="798" name="直線コネクタ 797"/>
        <xdr:cNvCxnSpPr/>
      </xdr:nvCxnSpPr>
      <xdr:spPr>
        <a:xfrm>
          <a:off x="22072600" y="885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139586</xdr:rowOff>
    </xdr:from>
    <xdr:to>
      <xdr:col>116</xdr:col>
      <xdr:colOff>63500</xdr:colOff>
      <xdr:row>58</xdr:row>
      <xdr:rowOff>141071</xdr:rowOff>
    </xdr:to>
    <xdr:cxnSp macro="">
      <xdr:nvCxnSpPr>
        <xdr:cNvPr id="799" name="直線コネクタ 798"/>
        <xdr:cNvCxnSpPr/>
      </xdr:nvCxnSpPr>
      <xdr:spPr>
        <a:xfrm>
          <a:off x="21323300" y="10083686"/>
          <a:ext cx="838200" cy="1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146486</xdr:rowOff>
    </xdr:from>
    <xdr:ext cx="469744" cy="259045"/>
    <xdr:sp macro="" textlink="">
      <xdr:nvSpPr>
        <xdr:cNvPr id="800" name="貸付金平均値テキスト"/>
        <xdr:cNvSpPr txBox="1"/>
      </xdr:nvSpPr>
      <xdr:spPr>
        <a:xfrm>
          <a:off x="22212300" y="97476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123609</xdr:rowOff>
    </xdr:from>
    <xdr:to>
      <xdr:col>116</xdr:col>
      <xdr:colOff>114300</xdr:colOff>
      <xdr:row>58</xdr:row>
      <xdr:rowOff>53759</xdr:rowOff>
    </xdr:to>
    <xdr:sp macro="" textlink="">
      <xdr:nvSpPr>
        <xdr:cNvPr id="801" name="フローチャート: 判断 800"/>
        <xdr:cNvSpPr/>
      </xdr:nvSpPr>
      <xdr:spPr>
        <a:xfrm>
          <a:off x="22110700" y="989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139586</xdr:rowOff>
    </xdr:from>
    <xdr:to>
      <xdr:col>111</xdr:col>
      <xdr:colOff>177800</xdr:colOff>
      <xdr:row>58</xdr:row>
      <xdr:rowOff>149682</xdr:rowOff>
    </xdr:to>
    <xdr:cxnSp macro="">
      <xdr:nvCxnSpPr>
        <xdr:cNvPr id="802" name="直線コネクタ 801"/>
        <xdr:cNvCxnSpPr/>
      </xdr:nvCxnSpPr>
      <xdr:spPr>
        <a:xfrm flipV="1">
          <a:off x="20434300" y="10083686"/>
          <a:ext cx="889000" cy="1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138240</xdr:rowOff>
    </xdr:from>
    <xdr:to>
      <xdr:col>112</xdr:col>
      <xdr:colOff>38100</xdr:colOff>
      <xdr:row>58</xdr:row>
      <xdr:rowOff>68390</xdr:rowOff>
    </xdr:to>
    <xdr:sp macro="" textlink="">
      <xdr:nvSpPr>
        <xdr:cNvPr id="803" name="フローチャート: 判断 802"/>
        <xdr:cNvSpPr/>
      </xdr:nvSpPr>
      <xdr:spPr>
        <a:xfrm>
          <a:off x="212725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84917</xdr:rowOff>
    </xdr:from>
    <xdr:ext cx="469744" cy="259045"/>
    <xdr:sp macro="" textlink="">
      <xdr:nvSpPr>
        <xdr:cNvPr id="804" name="テキスト ボックス 803"/>
        <xdr:cNvSpPr txBox="1"/>
      </xdr:nvSpPr>
      <xdr:spPr>
        <a:xfrm>
          <a:off x="21088428" y="968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119621</xdr:rowOff>
    </xdr:from>
    <xdr:to>
      <xdr:col>107</xdr:col>
      <xdr:colOff>50800</xdr:colOff>
      <xdr:row>58</xdr:row>
      <xdr:rowOff>149682</xdr:rowOff>
    </xdr:to>
    <xdr:cxnSp macro="">
      <xdr:nvCxnSpPr>
        <xdr:cNvPr id="805" name="直線コネクタ 804"/>
        <xdr:cNvCxnSpPr/>
      </xdr:nvCxnSpPr>
      <xdr:spPr>
        <a:xfrm>
          <a:off x="19545300" y="10063721"/>
          <a:ext cx="889000" cy="30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106311</xdr:rowOff>
    </xdr:from>
    <xdr:to>
      <xdr:col>107</xdr:col>
      <xdr:colOff>101600</xdr:colOff>
      <xdr:row>58</xdr:row>
      <xdr:rowOff>36461</xdr:rowOff>
    </xdr:to>
    <xdr:sp macro="" textlink="">
      <xdr:nvSpPr>
        <xdr:cNvPr id="806" name="フローチャート: 判断 805"/>
        <xdr:cNvSpPr/>
      </xdr:nvSpPr>
      <xdr:spPr>
        <a:xfrm>
          <a:off x="20383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52988</xdr:rowOff>
    </xdr:from>
    <xdr:ext cx="469744" cy="259045"/>
    <xdr:sp macro="" textlink="">
      <xdr:nvSpPr>
        <xdr:cNvPr id="807" name="テキスト ボックス 806"/>
        <xdr:cNvSpPr txBox="1"/>
      </xdr:nvSpPr>
      <xdr:spPr>
        <a:xfrm>
          <a:off x="20199428" y="965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92075</xdr:rowOff>
    </xdr:from>
    <xdr:to>
      <xdr:col>102</xdr:col>
      <xdr:colOff>114300</xdr:colOff>
      <xdr:row>58</xdr:row>
      <xdr:rowOff>119621</xdr:rowOff>
    </xdr:to>
    <xdr:cxnSp macro="">
      <xdr:nvCxnSpPr>
        <xdr:cNvPr id="808" name="直線コネクタ 807"/>
        <xdr:cNvCxnSpPr/>
      </xdr:nvCxnSpPr>
      <xdr:spPr>
        <a:xfrm>
          <a:off x="18656300" y="10036175"/>
          <a:ext cx="889000" cy="27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110084</xdr:rowOff>
    </xdr:from>
    <xdr:to>
      <xdr:col>102</xdr:col>
      <xdr:colOff>165100</xdr:colOff>
      <xdr:row>58</xdr:row>
      <xdr:rowOff>40234</xdr:rowOff>
    </xdr:to>
    <xdr:sp macro="" textlink="">
      <xdr:nvSpPr>
        <xdr:cNvPr id="809" name="フローチャート: 判断 808"/>
        <xdr:cNvSpPr/>
      </xdr:nvSpPr>
      <xdr:spPr>
        <a:xfrm>
          <a:off x="19494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56761</xdr:rowOff>
    </xdr:from>
    <xdr:ext cx="469744" cy="259045"/>
    <xdr:sp macro="" textlink="">
      <xdr:nvSpPr>
        <xdr:cNvPr id="810" name="テキスト ボックス 809"/>
        <xdr:cNvSpPr txBox="1"/>
      </xdr:nvSpPr>
      <xdr:spPr>
        <a:xfrm>
          <a:off x="19310428" y="9657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147841</xdr:rowOff>
    </xdr:from>
    <xdr:to>
      <xdr:col>98</xdr:col>
      <xdr:colOff>38100</xdr:colOff>
      <xdr:row>58</xdr:row>
      <xdr:rowOff>77991</xdr:rowOff>
    </xdr:to>
    <xdr:sp macro="" textlink="">
      <xdr:nvSpPr>
        <xdr:cNvPr id="811" name="フローチャート: 判断 810"/>
        <xdr:cNvSpPr/>
      </xdr:nvSpPr>
      <xdr:spPr>
        <a:xfrm>
          <a:off x="18605500" y="992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94518</xdr:rowOff>
    </xdr:from>
    <xdr:ext cx="469744" cy="259045"/>
    <xdr:sp macro="" textlink="">
      <xdr:nvSpPr>
        <xdr:cNvPr id="812" name="テキスト ボックス 811"/>
        <xdr:cNvSpPr txBox="1"/>
      </xdr:nvSpPr>
      <xdr:spPr>
        <a:xfrm>
          <a:off x="18421428" y="9695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90271</xdr:rowOff>
    </xdr:from>
    <xdr:to>
      <xdr:col>116</xdr:col>
      <xdr:colOff>114300</xdr:colOff>
      <xdr:row>59</xdr:row>
      <xdr:rowOff>20421</xdr:rowOff>
    </xdr:to>
    <xdr:sp macro="" textlink="">
      <xdr:nvSpPr>
        <xdr:cNvPr id="818" name="楕円 817"/>
        <xdr:cNvSpPr/>
      </xdr:nvSpPr>
      <xdr:spPr>
        <a:xfrm>
          <a:off x="22110700" y="10034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5198</xdr:rowOff>
    </xdr:from>
    <xdr:ext cx="469744" cy="259045"/>
    <xdr:sp macro="" textlink="">
      <xdr:nvSpPr>
        <xdr:cNvPr id="819" name="貸付金該当値テキスト"/>
        <xdr:cNvSpPr txBox="1"/>
      </xdr:nvSpPr>
      <xdr:spPr>
        <a:xfrm>
          <a:off x="22212300" y="9949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88786</xdr:rowOff>
    </xdr:from>
    <xdr:to>
      <xdr:col>112</xdr:col>
      <xdr:colOff>38100</xdr:colOff>
      <xdr:row>59</xdr:row>
      <xdr:rowOff>18936</xdr:rowOff>
    </xdr:to>
    <xdr:sp macro="" textlink="">
      <xdr:nvSpPr>
        <xdr:cNvPr id="820" name="楕円 819"/>
        <xdr:cNvSpPr/>
      </xdr:nvSpPr>
      <xdr:spPr>
        <a:xfrm>
          <a:off x="21272500" y="1003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10063</xdr:rowOff>
    </xdr:from>
    <xdr:ext cx="469744" cy="259045"/>
    <xdr:sp macro="" textlink="">
      <xdr:nvSpPr>
        <xdr:cNvPr id="821" name="テキスト ボックス 820"/>
        <xdr:cNvSpPr txBox="1"/>
      </xdr:nvSpPr>
      <xdr:spPr>
        <a:xfrm>
          <a:off x="21088428" y="1012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98882</xdr:rowOff>
    </xdr:from>
    <xdr:to>
      <xdr:col>107</xdr:col>
      <xdr:colOff>101600</xdr:colOff>
      <xdr:row>59</xdr:row>
      <xdr:rowOff>29032</xdr:rowOff>
    </xdr:to>
    <xdr:sp macro="" textlink="">
      <xdr:nvSpPr>
        <xdr:cNvPr id="822" name="楕円 821"/>
        <xdr:cNvSpPr/>
      </xdr:nvSpPr>
      <xdr:spPr>
        <a:xfrm>
          <a:off x="20383500" y="10042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20159</xdr:rowOff>
    </xdr:from>
    <xdr:ext cx="469744" cy="259045"/>
    <xdr:sp macro="" textlink="">
      <xdr:nvSpPr>
        <xdr:cNvPr id="823" name="テキスト ボックス 822"/>
        <xdr:cNvSpPr txBox="1"/>
      </xdr:nvSpPr>
      <xdr:spPr>
        <a:xfrm>
          <a:off x="20199428" y="10135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68821</xdr:rowOff>
    </xdr:from>
    <xdr:to>
      <xdr:col>102</xdr:col>
      <xdr:colOff>165100</xdr:colOff>
      <xdr:row>58</xdr:row>
      <xdr:rowOff>170421</xdr:rowOff>
    </xdr:to>
    <xdr:sp macro="" textlink="">
      <xdr:nvSpPr>
        <xdr:cNvPr id="824" name="楕円 823"/>
        <xdr:cNvSpPr/>
      </xdr:nvSpPr>
      <xdr:spPr>
        <a:xfrm>
          <a:off x="19494500" y="10012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161548</xdr:rowOff>
    </xdr:from>
    <xdr:ext cx="469744" cy="259045"/>
    <xdr:sp macro="" textlink="">
      <xdr:nvSpPr>
        <xdr:cNvPr id="825" name="テキスト ボックス 824"/>
        <xdr:cNvSpPr txBox="1"/>
      </xdr:nvSpPr>
      <xdr:spPr>
        <a:xfrm>
          <a:off x="19310428" y="10105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41275</xdr:rowOff>
    </xdr:from>
    <xdr:to>
      <xdr:col>98</xdr:col>
      <xdr:colOff>38100</xdr:colOff>
      <xdr:row>58</xdr:row>
      <xdr:rowOff>142875</xdr:rowOff>
    </xdr:to>
    <xdr:sp macro="" textlink="">
      <xdr:nvSpPr>
        <xdr:cNvPr id="826" name="楕円 825"/>
        <xdr:cNvSpPr/>
      </xdr:nvSpPr>
      <xdr:spPr>
        <a:xfrm>
          <a:off x="18605500" y="998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134002</xdr:rowOff>
    </xdr:from>
    <xdr:ext cx="469744" cy="259045"/>
    <xdr:sp macro="" textlink="">
      <xdr:nvSpPr>
        <xdr:cNvPr id="827" name="テキスト ボックス 826"/>
        <xdr:cNvSpPr txBox="1"/>
      </xdr:nvSpPr>
      <xdr:spPr>
        <a:xfrm>
          <a:off x="18421428" y="10078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6" name="テキスト ボックス 845"/>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8" name="テキスト ボックス 847"/>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60681</xdr:rowOff>
    </xdr:from>
    <xdr:to>
      <xdr:col>116</xdr:col>
      <xdr:colOff>62864</xdr:colOff>
      <xdr:row>79</xdr:row>
      <xdr:rowOff>1588</xdr:rowOff>
    </xdr:to>
    <xdr:cxnSp macro="">
      <xdr:nvCxnSpPr>
        <xdr:cNvPr id="852" name="直線コネクタ 851"/>
        <xdr:cNvCxnSpPr/>
      </xdr:nvCxnSpPr>
      <xdr:spPr>
        <a:xfrm flipV="1">
          <a:off x="22159595" y="12062181"/>
          <a:ext cx="1269" cy="1483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5415</xdr:rowOff>
    </xdr:from>
    <xdr:ext cx="534377" cy="259045"/>
    <xdr:sp macro="" textlink="">
      <xdr:nvSpPr>
        <xdr:cNvPr id="853" name="繰出金最小値テキスト"/>
        <xdr:cNvSpPr txBox="1"/>
      </xdr:nvSpPr>
      <xdr:spPr>
        <a:xfrm>
          <a:off x="22212300" y="13549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1588</xdr:rowOff>
    </xdr:from>
    <xdr:to>
      <xdr:col>116</xdr:col>
      <xdr:colOff>152400</xdr:colOff>
      <xdr:row>79</xdr:row>
      <xdr:rowOff>1588</xdr:rowOff>
    </xdr:to>
    <xdr:cxnSp macro="">
      <xdr:nvCxnSpPr>
        <xdr:cNvPr id="854" name="直線コネクタ 853"/>
        <xdr:cNvCxnSpPr/>
      </xdr:nvCxnSpPr>
      <xdr:spPr>
        <a:xfrm>
          <a:off x="22072600" y="1354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7358</xdr:rowOff>
    </xdr:from>
    <xdr:ext cx="599010" cy="259045"/>
    <xdr:sp macro="" textlink="">
      <xdr:nvSpPr>
        <xdr:cNvPr id="855" name="繰出金最大値テキスト"/>
        <xdr:cNvSpPr txBox="1"/>
      </xdr:nvSpPr>
      <xdr:spPr>
        <a:xfrm>
          <a:off x="22212300" y="11837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60681</xdr:rowOff>
    </xdr:from>
    <xdr:to>
      <xdr:col>116</xdr:col>
      <xdr:colOff>152400</xdr:colOff>
      <xdr:row>70</xdr:row>
      <xdr:rowOff>60681</xdr:rowOff>
    </xdr:to>
    <xdr:cxnSp macro="">
      <xdr:nvCxnSpPr>
        <xdr:cNvPr id="856" name="直線コネクタ 855"/>
        <xdr:cNvCxnSpPr/>
      </xdr:nvCxnSpPr>
      <xdr:spPr>
        <a:xfrm>
          <a:off x="22072600" y="12062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98743</xdr:rowOff>
    </xdr:from>
    <xdr:to>
      <xdr:col>116</xdr:col>
      <xdr:colOff>63500</xdr:colOff>
      <xdr:row>76</xdr:row>
      <xdr:rowOff>127622</xdr:rowOff>
    </xdr:to>
    <xdr:cxnSp macro="">
      <xdr:nvCxnSpPr>
        <xdr:cNvPr id="857" name="直線コネクタ 856"/>
        <xdr:cNvCxnSpPr/>
      </xdr:nvCxnSpPr>
      <xdr:spPr>
        <a:xfrm flipV="1">
          <a:off x="21323300" y="13128943"/>
          <a:ext cx="838200" cy="28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50760</xdr:rowOff>
    </xdr:from>
    <xdr:ext cx="534377" cy="259045"/>
    <xdr:sp macro="" textlink="">
      <xdr:nvSpPr>
        <xdr:cNvPr id="858" name="繰出金平均値テキスト"/>
        <xdr:cNvSpPr txBox="1"/>
      </xdr:nvSpPr>
      <xdr:spPr>
        <a:xfrm>
          <a:off x="22212300" y="12909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27884</xdr:rowOff>
    </xdr:from>
    <xdr:to>
      <xdr:col>116</xdr:col>
      <xdr:colOff>114300</xdr:colOff>
      <xdr:row>76</xdr:row>
      <xdr:rowOff>129484</xdr:rowOff>
    </xdr:to>
    <xdr:sp macro="" textlink="">
      <xdr:nvSpPr>
        <xdr:cNvPr id="859" name="フローチャート: 判断 858"/>
        <xdr:cNvSpPr/>
      </xdr:nvSpPr>
      <xdr:spPr>
        <a:xfrm>
          <a:off x="22110700" y="13058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127622</xdr:rowOff>
    </xdr:from>
    <xdr:to>
      <xdr:col>111</xdr:col>
      <xdr:colOff>177800</xdr:colOff>
      <xdr:row>76</xdr:row>
      <xdr:rowOff>138595</xdr:rowOff>
    </xdr:to>
    <xdr:cxnSp macro="">
      <xdr:nvCxnSpPr>
        <xdr:cNvPr id="860" name="直線コネクタ 859"/>
        <xdr:cNvCxnSpPr/>
      </xdr:nvCxnSpPr>
      <xdr:spPr>
        <a:xfrm flipV="1">
          <a:off x="20434300" y="13157822"/>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34341</xdr:rowOff>
    </xdr:from>
    <xdr:to>
      <xdr:col>112</xdr:col>
      <xdr:colOff>38100</xdr:colOff>
      <xdr:row>76</xdr:row>
      <xdr:rowOff>135941</xdr:rowOff>
    </xdr:to>
    <xdr:sp macro="" textlink="">
      <xdr:nvSpPr>
        <xdr:cNvPr id="861" name="フローチャート: 判断 860"/>
        <xdr:cNvSpPr/>
      </xdr:nvSpPr>
      <xdr:spPr>
        <a:xfrm>
          <a:off x="21272500" y="1306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152468</xdr:rowOff>
    </xdr:from>
    <xdr:ext cx="534377" cy="259045"/>
    <xdr:sp macro="" textlink="">
      <xdr:nvSpPr>
        <xdr:cNvPr id="862" name="テキスト ボックス 861"/>
        <xdr:cNvSpPr txBox="1"/>
      </xdr:nvSpPr>
      <xdr:spPr>
        <a:xfrm>
          <a:off x="21056111" y="1283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130403</xdr:rowOff>
    </xdr:from>
    <xdr:to>
      <xdr:col>107</xdr:col>
      <xdr:colOff>50800</xdr:colOff>
      <xdr:row>76</xdr:row>
      <xdr:rowOff>138595</xdr:rowOff>
    </xdr:to>
    <xdr:cxnSp macro="">
      <xdr:nvCxnSpPr>
        <xdr:cNvPr id="863" name="直線コネクタ 862"/>
        <xdr:cNvCxnSpPr/>
      </xdr:nvCxnSpPr>
      <xdr:spPr>
        <a:xfrm>
          <a:off x="19545300" y="13160603"/>
          <a:ext cx="889000" cy="8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44208</xdr:rowOff>
    </xdr:from>
    <xdr:to>
      <xdr:col>107</xdr:col>
      <xdr:colOff>101600</xdr:colOff>
      <xdr:row>76</xdr:row>
      <xdr:rowOff>145808</xdr:rowOff>
    </xdr:to>
    <xdr:sp macro="" textlink="">
      <xdr:nvSpPr>
        <xdr:cNvPr id="864" name="フローチャート: 判断 863"/>
        <xdr:cNvSpPr/>
      </xdr:nvSpPr>
      <xdr:spPr>
        <a:xfrm>
          <a:off x="20383500" y="1307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162336</xdr:rowOff>
    </xdr:from>
    <xdr:ext cx="534377" cy="259045"/>
    <xdr:sp macro="" textlink="">
      <xdr:nvSpPr>
        <xdr:cNvPr id="865" name="テキスト ボックス 864"/>
        <xdr:cNvSpPr txBox="1"/>
      </xdr:nvSpPr>
      <xdr:spPr>
        <a:xfrm>
          <a:off x="20167111" y="12849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130403</xdr:rowOff>
    </xdr:from>
    <xdr:to>
      <xdr:col>102</xdr:col>
      <xdr:colOff>114300</xdr:colOff>
      <xdr:row>76</xdr:row>
      <xdr:rowOff>156597</xdr:rowOff>
    </xdr:to>
    <xdr:cxnSp macro="">
      <xdr:nvCxnSpPr>
        <xdr:cNvPr id="866" name="直線コネクタ 865"/>
        <xdr:cNvCxnSpPr/>
      </xdr:nvCxnSpPr>
      <xdr:spPr>
        <a:xfrm flipV="1">
          <a:off x="18656300" y="13160603"/>
          <a:ext cx="889000" cy="2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60458</xdr:rowOff>
    </xdr:from>
    <xdr:to>
      <xdr:col>102</xdr:col>
      <xdr:colOff>165100</xdr:colOff>
      <xdr:row>76</xdr:row>
      <xdr:rowOff>162058</xdr:rowOff>
    </xdr:to>
    <xdr:sp macro="" textlink="">
      <xdr:nvSpPr>
        <xdr:cNvPr id="867" name="フローチャート: 判断 866"/>
        <xdr:cNvSpPr/>
      </xdr:nvSpPr>
      <xdr:spPr>
        <a:xfrm>
          <a:off x="19494500" y="1309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7135</xdr:rowOff>
    </xdr:from>
    <xdr:ext cx="534377" cy="259045"/>
    <xdr:sp macro="" textlink="">
      <xdr:nvSpPr>
        <xdr:cNvPr id="868" name="テキスト ボックス 867"/>
        <xdr:cNvSpPr txBox="1"/>
      </xdr:nvSpPr>
      <xdr:spPr>
        <a:xfrm>
          <a:off x="19278111" y="12865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134086</xdr:rowOff>
    </xdr:from>
    <xdr:to>
      <xdr:col>98</xdr:col>
      <xdr:colOff>38100</xdr:colOff>
      <xdr:row>76</xdr:row>
      <xdr:rowOff>64236</xdr:rowOff>
    </xdr:to>
    <xdr:sp macro="" textlink="">
      <xdr:nvSpPr>
        <xdr:cNvPr id="869" name="フローチャート: 判断 868"/>
        <xdr:cNvSpPr/>
      </xdr:nvSpPr>
      <xdr:spPr>
        <a:xfrm>
          <a:off x="18605500" y="129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80763</xdr:rowOff>
    </xdr:from>
    <xdr:ext cx="534377" cy="259045"/>
    <xdr:sp macro="" textlink="">
      <xdr:nvSpPr>
        <xdr:cNvPr id="870" name="テキスト ボックス 869"/>
        <xdr:cNvSpPr txBox="1"/>
      </xdr:nvSpPr>
      <xdr:spPr>
        <a:xfrm>
          <a:off x="18389111" y="1276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47943</xdr:rowOff>
    </xdr:from>
    <xdr:to>
      <xdr:col>116</xdr:col>
      <xdr:colOff>114300</xdr:colOff>
      <xdr:row>76</xdr:row>
      <xdr:rowOff>149543</xdr:rowOff>
    </xdr:to>
    <xdr:sp macro="" textlink="">
      <xdr:nvSpPr>
        <xdr:cNvPr id="876" name="楕円 875"/>
        <xdr:cNvSpPr/>
      </xdr:nvSpPr>
      <xdr:spPr>
        <a:xfrm>
          <a:off x="22110700" y="1307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26370</xdr:rowOff>
    </xdr:from>
    <xdr:ext cx="534377" cy="259045"/>
    <xdr:sp macro="" textlink="">
      <xdr:nvSpPr>
        <xdr:cNvPr id="877" name="繰出金該当値テキスト"/>
        <xdr:cNvSpPr txBox="1"/>
      </xdr:nvSpPr>
      <xdr:spPr>
        <a:xfrm>
          <a:off x="22212300" y="13056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76822</xdr:rowOff>
    </xdr:from>
    <xdr:to>
      <xdr:col>112</xdr:col>
      <xdr:colOff>38100</xdr:colOff>
      <xdr:row>77</xdr:row>
      <xdr:rowOff>6972</xdr:rowOff>
    </xdr:to>
    <xdr:sp macro="" textlink="">
      <xdr:nvSpPr>
        <xdr:cNvPr id="878" name="楕円 877"/>
        <xdr:cNvSpPr/>
      </xdr:nvSpPr>
      <xdr:spPr>
        <a:xfrm>
          <a:off x="21272500" y="1310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169549</xdr:rowOff>
    </xdr:from>
    <xdr:ext cx="534377" cy="259045"/>
    <xdr:sp macro="" textlink="">
      <xdr:nvSpPr>
        <xdr:cNvPr id="879" name="テキスト ボックス 878"/>
        <xdr:cNvSpPr txBox="1"/>
      </xdr:nvSpPr>
      <xdr:spPr>
        <a:xfrm>
          <a:off x="21056111" y="13199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87795</xdr:rowOff>
    </xdr:from>
    <xdr:to>
      <xdr:col>107</xdr:col>
      <xdr:colOff>101600</xdr:colOff>
      <xdr:row>77</xdr:row>
      <xdr:rowOff>17945</xdr:rowOff>
    </xdr:to>
    <xdr:sp macro="" textlink="">
      <xdr:nvSpPr>
        <xdr:cNvPr id="880" name="楕円 879"/>
        <xdr:cNvSpPr/>
      </xdr:nvSpPr>
      <xdr:spPr>
        <a:xfrm>
          <a:off x="20383500" y="1311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9072</xdr:rowOff>
    </xdr:from>
    <xdr:ext cx="534377" cy="259045"/>
    <xdr:sp macro="" textlink="">
      <xdr:nvSpPr>
        <xdr:cNvPr id="881" name="テキスト ボックス 880"/>
        <xdr:cNvSpPr txBox="1"/>
      </xdr:nvSpPr>
      <xdr:spPr>
        <a:xfrm>
          <a:off x="20167111" y="1321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79603</xdr:rowOff>
    </xdr:from>
    <xdr:to>
      <xdr:col>102</xdr:col>
      <xdr:colOff>165100</xdr:colOff>
      <xdr:row>77</xdr:row>
      <xdr:rowOff>9753</xdr:rowOff>
    </xdr:to>
    <xdr:sp macro="" textlink="">
      <xdr:nvSpPr>
        <xdr:cNvPr id="882" name="楕円 881"/>
        <xdr:cNvSpPr/>
      </xdr:nvSpPr>
      <xdr:spPr>
        <a:xfrm>
          <a:off x="19494500" y="13109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880</xdr:rowOff>
    </xdr:from>
    <xdr:ext cx="534377" cy="259045"/>
    <xdr:sp macro="" textlink="">
      <xdr:nvSpPr>
        <xdr:cNvPr id="883" name="テキスト ボックス 882"/>
        <xdr:cNvSpPr txBox="1"/>
      </xdr:nvSpPr>
      <xdr:spPr>
        <a:xfrm>
          <a:off x="19278111" y="13202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105797</xdr:rowOff>
    </xdr:from>
    <xdr:to>
      <xdr:col>98</xdr:col>
      <xdr:colOff>38100</xdr:colOff>
      <xdr:row>77</xdr:row>
      <xdr:rowOff>35947</xdr:rowOff>
    </xdr:to>
    <xdr:sp macro="" textlink="">
      <xdr:nvSpPr>
        <xdr:cNvPr id="884" name="楕円 883"/>
        <xdr:cNvSpPr/>
      </xdr:nvSpPr>
      <xdr:spPr>
        <a:xfrm>
          <a:off x="18605500" y="1313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27074</xdr:rowOff>
    </xdr:from>
    <xdr:ext cx="534377" cy="259045"/>
    <xdr:sp macro="" textlink="">
      <xdr:nvSpPr>
        <xdr:cNvPr id="885" name="テキスト ボックス 884"/>
        <xdr:cNvSpPr txBox="1"/>
      </xdr:nvSpPr>
      <xdr:spPr>
        <a:xfrm>
          <a:off x="18389111" y="13228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491,350</a:t>
          </a:r>
          <a:r>
            <a:rPr kumimoji="1" lang="ja-JP" altLang="ja-JP" sz="1100">
              <a:solidFill>
                <a:schemeClr val="dk1"/>
              </a:solidFill>
              <a:effectLst/>
              <a:latin typeface="+mn-lt"/>
              <a:ea typeface="+mn-ea"/>
              <a:cs typeface="+mn-cs"/>
            </a:rPr>
            <a:t>円となっている。主な構成項目である人件費は、住民一人当たり</a:t>
          </a:r>
          <a:r>
            <a:rPr kumimoji="1" lang="en-US" altLang="ja-JP" sz="1100">
              <a:solidFill>
                <a:schemeClr val="dk1"/>
              </a:solidFill>
              <a:effectLst/>
              <a:latin typeface="+mn-lt"/>
              <a:ea typeface="+mn-ea"/>
              <a:cs typeface="+mn-cs"/>
            </a:rPr>
            <a:t>100,629</a:t>
          </a:r>
          <a:r>
            <a:rPr kumimoji="1" lang="ja-JP" altLang="ja-JP" sz="1100">
              <a:solidFill>
                <a:schemeClr val="dk1"/>
              </a:solidFill>
              <a:effectLst/>
              <a:latin typeface="+mn-lt"/>
              <a:ea typeface="+mn-ea"/>
              <a:cs typeface="+mn-cs"/>
            </a:rPr>
            <a:t>円となっており、類似団体平均を上回る水準で高止まりしている。これは、上郡町の消防事務を受託していることや、幼稚園・保育所・学校給食センターなどの子育て関連事業を市直営により実施しているためであり、今後も引き続き簡素で効率的な行財政運営を行い、人件費の抑制に努める。</a:t>
          </a:r>
          <a:endParaRPr lang="ja-JP" altLang="ja-JP" sz="1400">
            <a:effectLst/>
          </a:endParaRPr>
        </a:p>
        <a:p>
          <a:r>
            <a:rPr kumimoji="1" lang="ja-JP" altLang="ja-JP" sz="1100">
              <a:solidFill>
                <a:schemeClr val="dk1"/>
              </a:solidFill>
              <a:effectLst/>
              <a:latin typeface="+mn-lt"/>
              <a:ea typeface="+mn-ea"/>
              <a:cs typeface="+mn-cs"/>
            </a:rPr>
            <a:t>　また、投資及び出資金が類似団体平均を大幅に上回っており、病院事業会計や下水道事業会計への出資金が高い水準であることが主な要因である。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兵庫県赤穂市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44,816
44,314
126.85
22,441,161
22,020,386
336,234
13,294,665
26,934,937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60.0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52070</xdr:rowOff>
    </xdr:from>
    <xdr:to>
      <xdr:col>24</xdr:col>
      <xdr:colOff>62865</xdr:colOff>
      <xdr:row>38</xdr:row>
      <xdr:rowOff>145034</xdr:rowOff>
    </xdr:to>
    <xdr:cxnSp macro="">
      <xdr:nvCxnSpPr>
        <xdr:cNvPr id="56" name="直線コネクタ 55"/>
        <xdr:cNvCxnSpPr/>
      </xdr:nvCxnSpPr>
      <xdr:spPr>
        <a:xfrm flipV="1">
          <a:off x="4633595" y="5195570"/>
          <a:ext cx="1270" cy="1464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148861</xdr:rowOff>
    </xdr:from>
    <xdr:ext cx="469744" cy="259045"/>
    <xdr:sp macro="" textlink="">
      <xdr:nvSpPr>
        <xdr:cNvPr id="57" name="議会費最小値テキスト"/>
        <xdr:cNvSpPr txBox="1"/>
      </xdr:nvSpPr>
      <xdr:spPr>
        <a:xfrm>
          <a:off x="4686300" y="6663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145034</xdr:rowOff>
    </xdr:from>
    <xdr:to>
      <xdr:col>24</xdr:col>
      <xdr:colOff>152400</xdr:colOff>
      <xdr:row>38</xdr:row>
      <xdr:rowOff>145034</xdr:rowOff>
    </xdr:to>
    <xdr:cxnSp macro="">
      <xdr:nvCxnSpPr>
        <xdr:cNvPr id="58" name="直線コネクタ 57"/>
        <xdr:cNvCxnSpPr/>
      </xdr:nvCxnSpPr>
      <xdr:spPr>
        <a:xfrm>
          <a:off x="4546600" y="6660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170197</xdr:rowOff>
    </xdr:from>
    <xdr:ext cx="469744" cy="259045"/>
    <xdr:sp macro="" textlink="">
      <xdr:nvSpPr>
        <xdr:cNvPr id="59" name="議会費最大値テキスト"/>
        <xdr:cNvSpPr txBox="1"/>
      </xdr:nvSpPr>
      <xdr:spPr>
        <a:xfrm>
          <a:off x="4686300" y="4970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52070</xdr:rowOff>
    </xdr:from>
    <xdr:to>
      <xdr:col>24</xdr:col>
      <xdr:colOff>152400</xdr:colOff>
      <xdr:row>30</xdr:row>
      <xdr:rowOff>52070</xdr:rowOff>
    </xdr:to>
    <xdr:cxnSp macro="">
      <xdr:nvCxnSpPr>
        <xdr:cNvPr id="60" name="直線コネクタ 59"/>
        <xdr:cNvCxnSpPr/>
      </xdr:nvCxnSpPr>
      <xdr:spPr>
        <a:xfrm>
          <a:off x="4546600" y="5195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37592</xdr:rowOff>
    </xdr:from>
    <xdr:to>
      <xdr:col>24</xdr:col>
      <xdr:colOff>63500</xdr:colOff>
      <xdr:row>36</xdr:row>
      <xdr:rowOff>95504</xdr:rowOff>
    </xdr:to>
    <xdr:cxnSp macro="">
      <xdr:nvCxnSpPr>
        <xdr:cNvPr id="61" name="直線コネクタ 60"/>
        <xdr:cNvCxnSpPr/>
      </xdr:nvCxnSpPr>
      <xdr:spPr>
        <a:xfrm flipV="1">
          <a:off x="3797300" y="6209792"/>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76725</xdr:rowOff>
    </xdr:from>
    <xdr:ext cx="469744" cy="259045"/>
    <xdr:sp macro="" textlink="">
      <xdr:nvSpPr>
        <xdr:cNvPr id="62" name="議会費平均値テキスト"/>
        <xdr:cNvSpPr txBox="1"/>
      </xdr:nvSpPr>
      <xdr:spPr>
        <a:xfrm>
          <a:off x="4686300" y="59060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53848</xdr:rowOff>
    </xdr:from>
    <xdr:to>
      <xdr:col>24</xdr:col>
      <xdr:colOff>114300</xdr:colOff>
      <xdr:row>35</xdr:row>
      <xdr:rowOff>155448</xdr:rowOff>
    </xdr:to>
    <xdr:sp macro="" textlink="">
      <xdr:nvSpPr>
        <xdr:cNvPr id="63" name="フローチャート: 判断 62"/>
        <xdr:cNvSpPr/>
      </xdr:nvSpPr>
      <xdr:spPr>
        <a:xfrm>
          <a:off x="4584700" y="605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95504</xdr:rowOff>
    </xdr:from>
    <xdr:to>
      <xdr:col>19</xdr:col>
      <xdr:colOff>177800</xdr:colOff>
      <xdr:row>36</xdr:row>
      <xdr:rowOff>153797</xdr:rowOff>
    </xdr:to>
    <xdr:cxnSp macro="">
      <xdr:nvCxnSpPr>
        <xdr:cNvPr id="64" name="直線コネクタ 63"/>
        <xdr:cNvCxnSpPr/>
      </xdr:nvCxnSpPr>
      <xdr:spPr>
        <a:xfrm flipV="1">
          <a:off x="2908300" y="6267704"/>
          <a:ext cx="889000" cy="58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74422</xdr:rowOff>
    </xdr:from>
    <xdr:to>
      <xdr:col>20</xdr:col>
      <xdr:colOff>38100</xdr:colOff>
      <xdr:row>36</xdr:row>
      <xdr:rowOff>4572</xdr:rowOff>
    </xdr:to>
    <xdr:sp macro="" textlink="">
      <xdr:nvSpPr>
        <xdr:cNvPr id="65" name="フローチャート: 判断 64"/>
        <xdr:cNvSpPr/>
      </xdr:nvSpPr>
      <xdr:spPr>
        <a:xfrm>
          <a:off x="3746500" y="607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21099</xdr:rowOff>
    </xdr:from>
    <xdr:ext cx="469744" cy="259045"/>
    <xdr:sp macro="" textlink="">
      <xdr:nvSpPr>
        <xdr:cNvPr id="66" name="テキスト ボックス 65"/>
        <xdr:cNvSpPr txBox="1"/>
      </xdr:nvSpPr>
      <xdr:spPr>
        <a:xfrm>
          <a:off x="3562428" y="585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153797</xdr:rowOff>
    </xdr:from>
    <xdr:to>
      <xdr:col>15</xdr:col>
      <xdr:colOff>50800</xdr:colOff>
      <xdr:row>36</xdr:row>
      <xdr:rowOff>171323</xdr:rowOff>
    </xdr:to>
    <xdr:cxnSp macro="">
      <xdr:nvCxnSpPr>
        <xdr:cNvPr id="67" name="直線コネクタ 66"/>
        <xdr:cNvCxnSpPr/>
      </xdr:nvCxnSpPr>
      <xdr:spPr>
        <a:xfrm flipV="1">
          <a:off x="2019300" y="6325997"/>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62230</xdr:rowOff>
    </xdr:from>
    <xdr:to>
      <xdr:col>15</xdr:col>
      <xdr:colOff>101600</xdr:colOff>
      <xdr:row>35</xdr:row>
      <xdr:rowOff>163830</xdr:rowOff>
    </xdr:to>
    <xdr:sp macro="" textlink="">
      <xdr:nvSpPr>
        <xdr:cNvPr id="68" name="フローチャート: 判断 67"/>
        <xdr:cNvSpPr/>
      </xdr:nvSpPr>
      <xdr:spPr>
        <a:xfrm>
          <a:off x="2857500" y="606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8907</xdr:rowOff>
    </xdr:from>
    <xdr:ext cx="469744" cy="259045"/>
    <xdr:sp macro="" textlink="">
      <xdr:nvSpPr>
        <xdr:cNvPr id="69" name="テキスト ボックス 68"/>
        <xdr:cNvSpPr txBox="1"/>
      </xdr:nvSpPr>
      <xdr:spPr>
        <a:xfrm>
          <a:off x="2673428" y="583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117983</xdr:rowOff>
    </xdr:from>
    <xdr:to>
      <xdr:col>10</xdr:col>
      <xdr:colOff>114300</xdr:colOff>
      <xdr:row>36</xdr:row>
      <xdr:rowOff>171323</xdr:rowOff>
    </xdr:to>
    <xdr:cxnSp macro="">
      <xdr:nvCxnSpPr>
        <xdr:cNvPr id="70" name="直線コネクタ 69"/>
        <xdr:cNvCxnSpPr/>
      </xdr:nvCxnSpPr>
      <xdr:spPr>
        <a:xfrm>
          <a:off x="1130300" y="6290183"/>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95758</xdr:rowOff>
    </xdr:from>
    <xdr:to>
      <xdr:col>10</xdr:col>
      <xdr:colOff>165100</xdr:colOff>
      <xdr:row>36</xdr:row>
      <xdr:rowOff>25908</xdr:rowOff>
    </xdr:to>
    <xdr:sp macro="" textlink="">
      <xdr:nvSpPr>
        <xdr:cNvPr id="71" name="フローチャート: 判断 70"/>
        <xdr:cNvSpPr/>
      </xdr:nvSpPr>
      <xdr:spPr>
        <a:xfrm>
          <a:off x="1968500" y="609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42435</xdr:rowOff>
    </xdr:from>
    <xdr:ext cx="469744" cy="259045"/>
    <xdr:sp macro="" textlink="">
      <xdr:nvSpPr>
        <xdr:cNvPr id="72" name="テキスト ボックス 71"/>
        <xdr:cNvSpPr txBox="1"/>
      </xdr:nvSpPr>
      <xdr:spPr>
        <a:xfrm>
          <a:off x="1784428" y="5871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37084</xdr:rowOff>
    </xdr:from>
    <xdr:to>
      <xdr:col>6</xdr:col>
      <xdr:colOff>38100</xdr:colOff>
      <xdr:row>35</xdr:row>
      <xdr:rowOff>138684</xdr:rowOff>
    </xdr:to>
    <xdr:sp macro="" textlink="">
      <xdr:nvSpPr>
        <xdr:cNvPr id="73" name="フローチャート: 判断 72"/>
        <xdr:cNvSpPr/>
      </xdr:nvSpPr>
      <xdr:spPr>
        <a:xfrm>
          <a:off x="1079500" y="603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155211</xdr:rowOff>
    </xdr:from>
    <xdr:ext cx="469744" cy="259045"/>
    <xdr:sp macro="" textlink="">
      <xdr:nvSpPr>
        <xdr:cNvPr id="74" name="テキスト ボックス 73"/>
        <xdr:cNvSpPr txBox="1"/>
      </xdr:nvSpPr>
      <xdr:spPr>
        <a:xfrm>
          <a:off x="895428" y="5813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158242</xdr:rowOff>
    </xdr:from>
    <xdr:to>
      <xdr:col>24</xdr:col>
      <xdr:colOff>114300</xdr:colOff>
      <xdr:row>36</xdr:row>
      <xdr:rowOff>88392</xdr:rowOff>
    </xdr:to>
    <xdr:sp macro="" textlink="">
      <xdr:nvSpPr>
        <xdr:cNvPr id="80" name="楕円 79"/>
        <xdr:cNvSpPr/>
      </xdr:nvSpPr>
      <xdr:spPr>
        <a:xfrm>
          <a:off x="4584700" y="615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136669</xdr:rowOff>
    </xdr:from>
    <xdr:ext cx="469744" cy="259045"/>
    <xdr:sp macro="" textlink="">
      <xdr:nvSpPr>
        <xdr:cNvPr id="81" name="議会費該当値テキスト"/>
        <xdr:cNvSpPr txBox="1"/>
      </xdr:nvSpPr>
      <xdr:spPr>
        <a:xfrm>
          <a:off x="4686300" y="6137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44704</xdr:rowOff>
    </xdr:from>
    <xdr:to>
      <xdr:col>20</xdr:col>
      <xdr:colOff>38100</xdr:colOff>
      <xdr:row>36</xdr:row>
      <xdr:rowOff>146304</xdr:rowOff>
    </xdr:to>
    <xdr:sp macro="" textlink="">
      <xdr:nvSpPr>
        <xdr:cNvPr id="82" name="楕円 81"/>
        <xdr:cNvSpPr/>
      </xdr:nvSpPr>
      <xdr:spPr>
        <a:xfrm>
          <a:off x="3746500" y="6216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137431</xdr:rowOff>
    </xdr:from>
    <xdr:ext cx="469744" cy="259045"/>
    <xdr:sp macro="" textlink="">
      <xdr:nvSpPr>
        <xdr:cNvPr id="83" name="テキスト ボックス 82"/>
        <xdr:cNvSpPr txBox="1"/>
      </xdr:nvSpPr>
      <xdr:spPr>
        <a:xfrm>
          <a:off x="3562428" y="6309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102997</xdr:rowOff>
    </xdr:from>
    <xdr:to>
      <xdr:col>15</xdr:col>
      <xdr:colOff>101600</xdr:colOff>
      <xdr:row>37</xdr:row>
      <xdr:rowOff>33147</xdr:rowOff>
    </xdr:to>
    <xdr:sp macro="" textlink="">
      <xdr:nvSpPr>
        <xdr:cNvPr id="84" name="楕円 83"/>
        <xdr:cNvSpPr/>
      </xdr:nvSpPr>
      <xdr:spPr>
        <a:xfrm>
          <a:off x="2857500" y="6275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24274</xdr:rowOff>
    </xdr:from>
    <xdr:ext cx="469744" cy="259045"/>
    <xdr:sp macro="" textlink="">
      <xdr:nvSpPr>
        <xdr:cNvPr id="85" name="テキスト ボックス 84"/>
        <xdr:cNvSpPr txBox="1"/>
      </xdr:nvSpPr>
      <xdr:spPr>
        <a:xfrm>
          <a:off x="2673428" y="6367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120523</xdr:rowOff>
    </xdr:from>
    <xdr:to>
      <xdr:col>10</xdr:col>
      <xdr:colOff>165100</xdr:colOff>
      <xdr:row>37</xdr:row>
      <xdr:rowOff>50673</xdr:rowOff>
    </xdr:to>
    <xdr:sp macro="" textlink="">
      <xdr:nvSpPr>
        <xdr:cNvPr id="86" name="楕円 85"/>
        <xdr:cNvSpPr/>
      </xdr:nvSpPr>
      <xdr:spPr>
        <a:xfrm>
          <a:off x="1968500" y="629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41800</xdr:rowOff>
    </xdr:from>
    <xdr:ext cx="469744" cy="259045"/>
    <xdr:sp macro="" textlink="">
      <xdr:nvSpPr>
        <xdr:cNvPr id="87" name="テキスト ボックス 86"/>
        <xdr:cNvSpPr txBox="1"/>
      </xdr:nvSpPr>
      <xdr:spPr>
        <a:xfrm>
          <a:off x="1784428" y="6385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67183</xdr:rowOff>
    </xdr:from>
    <xdr:to>
      <xdr:col>6</xdr:col>
      <xdr:colOff>38100</xdr:colOff>
      <xdr:row>36</xdr:row>
      <xdr:rowOff>168783</xdr:rowOff>
    </xdr:to>
    <xdr:sp macro="" textlink="">
      <xdr:nvSpPr>
        <xdr:cNvPr id="88" name="楕円 87"/>
        <xdr:cNvSpPr/>
      </xdr:nvSpPr>
      <xdr:spPr>
        <a:xfrm>
          <a:off x="1079500" y="6239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159910</xdr:rowOff>
    </xdr:from>
    <xdr:ext cx="469744" cy="259045"/>
    <xdr:sp macro="" textlink="">
      <xdr:nvSpPr>
        <xdr:cNvPr id="89" name="テキスト ボックス 88"/>
        <xdr:cNvSpPr txBox="1"/>
      </xdr:nvSpPr>
      <xdr:spPr>
        <a:xfrm>
          <a:off x="895428" y="6332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128354</xdr:rowOff>
    </xdr:from>
    <xdr:to>
      <xdr:col>24</xdr:col>
      <xdr:colOff>62865</xdr:colOff>
      <xdr:row>58</xdr:row>
      <xdr:rowOff>72713</xdr:rowOff>
    </xdr:to>
    <xdr:cxnSp macro="">
      <xdr:nvCxnSpPr>
        <xdr:cNvPr id="113" name="直線コネクタ 112"/>
        <xdr:cNvCxnSpPr/>
      </xdr:nvCxnSpPr>
      <xdr:spPr>
        <a:xfrm flipV="1">
          <a:off x="4633595" y="8700854"/>
          <a:ext cx="1270" cy="1315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76540</xdr:rowOff>
    </xdr:from>
    <xdr:ext cx="534377" cy="259045"/>
    <xdr:sp macro="" textlink="">
      <xdr:nvSpPr>
        <xdr:cNvPr id="114" name="総務費最小値テキスト"/>
        <xdr:cNvSpPr txBox="1"/>
      </xdr:nvSpPr>
      <xdr:spPr>
        <a:xfrm>
          <a:off x="4686300" y="1002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72713</xdr:rowOff>
    </xdr:from>
    <xdr:to>
      <xdr:col>24</xdr:col>
      <xdr:colOff>152400</xdr:colOff>
      <xdr:row>58</xdr:row>
      <xdr:rowOff>72713</xdr:rowOff>
    </xdr:to>
    <xdr:cxnSp macro="">
      <xdr:nvCxnSpPr>
        <xdr:cNvPr id="115" name="直線コネクタ 114"/>
        <xdr:cNvCxnSpPr/>
      </xdr:nvCxnSpPr>
      <xdr:spPr>
        <a:xfrm>
          <a:off x="4546600" y="10016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75031</xdr:rowOff>
    </xdr:from>
    <xdr:ext cx="599010" cy="259045"/>
    <xdr:sp macro="" textlink="">
      <xdr:nvSpPr>
        <xdr:cNvPr id="116" name="総務費最大値テキスト"/>
        <xdr:cNvSpPr txBox="1"/>
      </xdr:nvSpPr>
      <xdr:spPr>
        <a:xfrm>
          <a:off x="4686300" y="8476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382,978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128354</xdr:rowOff>
    </xdr:from>
    <xdr:to>
      <xdr:col>24</xdr:col>
      <xdr:colOff>152400</xdr:colOff>
      <xdr:row>50</xdr:row>
      <xdr:rowOff>128354</xdr:rowOff>
    </xdr:to>
    <xdr:cxnSp macro="">
      <xdr:nvCxnSpPr>
        <xdr:cNvPr id="117" name="直線コネクタ 116"/>
        <xdr:cNvCxnSpPr/>
      </xdr:nvCxnSpPr>
      <xdr:spPr>
        <a:xfrm>
          <a:off x="4546600" y="8700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137528</xdr:rowOff>
    </xdr:from>
    <xdr:to>
      <xdr:col>24</xdr:col>
      <xdr:colOff>63500</xdr:colOff>
      <xdr:row>58</xdr:row>
      <xdr:rowOff>10503</xdr:rowOff>
    </xdr:to>
    <xdr:cxnSp macro="">
      <xdr:nvCxnSpPr>
        <xdr:cNvPr id="118" name="直線コネクタ 117"/>
        <xdr:cNvCxnSpPr/>
      </xdr:nvCxnSpPr>
      <xdr:spPr>
        <a:xfrm>
          <a:off x="3797300" y="9910178"/>
          <a:ext cx="838200" cy="44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3363</xdr:rowOff>
    </xdr:from>
    <xdr:ext cx="534377" cy="259045"/>
    <xdr:sp macro="" textlink="">
      <xdr:nvSpPr>
        <xdr:cNvPr id="119" name="総務費平均値テキスト"/>
        <xdr:cNvSpPr txBox="1"/>
      </xdr:nvSpPr>
      <xdr:spPr>
        <a:xfrm>
          <a:off x="4686300" y="9604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151936</xdr:rowOff>
    </xdr:from>
    <xdr:to>
      <xdr:col>24</xdr:col>
      <xdr:colOff>114300</xdr:colOff>
      <xdr:row>57</xdr:row>
      <xdr:rowOff>82086</xdr:rowOff>
    </xdr:to>
    <xdr:sp macro="" textlink="">
      <xdr:nvSpPr>
        <xdr:cNvPr id="120" name="フローチャート: 判断 119"/>
        <xdr:cNvSpPr/>
      </xdr:nvSpPr>
      <xdr:spPr>
        <a:xfrm>
          <a:off x="4584700" y="97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137528</xdr:rowOff>
    </xdr:from>
    <xdr:to>
      <xdr:col>19</xdr:col>
      <xdr:colOff>177800</xdr:colOff>
      <xdr:row>58</xdr:row>
      <xdr:rowOff>5294</xdr:rowOff>
    </xdr:to>
    <xdr:cxnSp macro="">
      <xdr:nvCxnSpPr>
        <xdr:cNvPr id="121" name="直線コネクタ 120"/>
        <xdr:cNvCxnSpPr/>
      </xdr:nvCxnSpPr>
      <xdr:spPr>
        <a:xfrm flipV="1">
          <a:off x="2908300" y="9910178"/>
          <a:ext cx="889000" cy="39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151769</xdr:rowOff>
    </xdr:from>
    <xdr:to>
      <xdr:col>20</xdr:col>
      <xdr:colOff>38100</xdr:colOff>
      <xdr:row>57</xdr:row>
      <xdr:rowOff>81919</xdr:rowOff>
    </xdr:to>
    <xdr:sp macro="" textlink="">
      <xdr:nvSpPr>
        <xdr:cNvPr id="122" name="フローチャート: 判断 121"/>
        <xdr:cNvSpPr/>
      </xdr:nvSpPr>
      <xdr:spPr>
        <a:xfrm>
          <a:off x="3746500" y="975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98446</xdr:rowOff>
    </xdr:from>
    <xdr:ext cx="534377" cy="259045"/>
    <xdr:sp macro="" textlink="">
      <xdr:nvSpPr>
        <xdr:cNvPr id="123" name="テキスト ボックス 122"/>
        <xdr:cNvSpPr txBox="1"/>
      </xdr:nvSpPr>
      <xdr:spPr>
        <a:xfrm>
          <a:off x="3530111" y="952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165154</xdr:rowOff>
    </xdr:from>
    <xdr:to>
      <xdr:col>15</xdr:col>
      <xdr:colOff>50800</xdr:colOff>
      <xdr:row>58</xdr:row>
      <xdr:rowOff>5294</xdr:rowOff>
    </xdr:to>
    <xdr:cxnSp macro="">
      <xdr:nvCxnSpPr>
        <xdr:cNvPr id="124" name="直線コネクタ 123"/>
        <xdr:cNvCxnSpPr/>
      </xdr:nvCxnSpPr>
      <xdr:spPr>
        <a:xfrm>
          <a:off x="2019300" y="9594904"/>
          <a:ext cx="889000" cy="354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166258</xdr:rowOff>
    </xdr:from>
    <xdr:to>
      <xdr:col>15</xdr:col>
      <xdr:colOff>101600</xdr:colOff>
      <xdr:row>57</xdr:row>
      <xdr:rowOff>96408</xdr:rowOff>
    </xdr:to>
    <xdr:sp macro="" textlink="">
      <xdr:nvSpPr>
        <xdr:cNvPr id="125" name="フローチャート: 判断 124"/>
        <xdr:cNvSpPr/>
      </xdr:nvSpPr>
      <xdr:spPr>
        <a:xfrm>
          <a:off x="2857500" y="976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112935</xdr:rowOff>
    </xdr:from>
    <xdr:ext cx="534377" cy="259045"/>
    <xdr:sp macro="" textlink="">
      <xdr:nvSpPr>
        <xdr:cNvPr id="126" name="テキスト ボックス 125"/>
        <xdr:cNvSpPr txBox="1"/>
      </xdr:nvSpPr>
      <xdr:spPr>
        <a:xfrm>
          <a:off x="2641111" y="954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165154</xdr:rowOff>
    </xdr:from>
    <xdr:to>
      <xdr:col>10</xdr:col>
      <xdr:colOff>114300</xdr:colOff>
      <xdr:row>58</xdr:row>
      <xdr:rowOff>59526</xdr:rowOff>
    </xdr:to>
    <xdr:cxnSp macro="">
      <xdr:nvCxnSpPr>
        <xdr:cNvPr id="127" name="直線コネクタ 126"/>
        <xdr:cNvCxnSpPr/>
      </xdr:nvCxnSpPr>
      <xdr:spPr>
        <a:xfrm flipV="1">
          <a:off x="1130300" y="9594904"/>
          <a:ext cx="889000" cy="408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139962</xdr:rowOff>
    </xdr:from>
    <xdr:to>
      <xdr:col>10</xdr:col>
      <xdr:colOff>165100</xdr:colOff>
      <xdr:row>55</xdr:row>
      <xdr:rowOff>70112</xdr:rowOff>
    </xdr:to>
    <xdr:sp macro="" textlink="">
      <xdr:nvSpPr>
        <xdr:cNvPr id="128" name="フローチャート: 判断 127"/>
        <xdr:cNvSpPr/>
      </xdr:nvSpPr>
      <xdr:spPr>
        <a:xfrm>
          <a:off x="1968500" y="939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86639</xdr:rowOff>
    </xdr:from>
    <xdr:ext cx="599010" cy="259045"/>
    <xdr:sp macro="" textlink="">
      <xdr:nvSpPr>
        <xdr:cNvPr id="129" name="テキスト ボックス 128"/>
        <xdr:cNvSpPr txBox="1"/>
      </xdr:nvSpPr>
      <xdr:spPr>
        <a:xfrm>
          <a:off x="1719795" y="917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47142</xdr:rowOff>
    </xdr:from>
    <xdr:to>
      <xdr:col>6</xdr:col>
      <xdr:colOff>38100</xdr:colOff>
      <xdr:row>57</xdr:row>
      <xdr:rowOff>148742</xdr:rowOff>
    </xdr:to>
    <xdr:sp macro="" textlink="">
      <xdr:nvSpPr>
        <xdr:cNvPr id="130" name="フローチャート: 判断 129"/>
        <xdr:cNvSpPr/>
      </xdr:nvSpPr>
      <xdr:spPr>
        <a:xfrm>
          <a:off x="1079500" y="981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165269</xdr:rowOff>
    </xdr:from>
    <xdr:ext cx="534377" cy="259045"/>
    <xdr:sp macro="" textlink="">
      <xdr:nvSpPr>
        <xdr:cNvPr id="131" name="テキスト ボックス 130"/>
        <xdr:cNvSpPr txBox="1"/>
      </xdr:nvSpPr>
      <xdr:spPr>
        <a:xfrm>
          <a:off x="863111" y="959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131153</xdr:rowOff>
    </xdr:from>
    <xdr:to>
      <xdr:col>24</xdr:col>
      <xdr:colOff>114300</xdr:colOff>
      <xdr:row>58</xdr:row>
      <xdr:rowOff>61303</xdr:rowOff>
    </xdr:to>
    <xdr:sp macro="" textlink="">
      <xdr:nvSpPr>
        <xdr:cNvPr id="137" name="楕円 136"/>
        <xdr:cNvSpPr/>
      </xdr:nvSpPr>
      <xdr:spPr>
        <a:xfrm>
          <a:off x="4584700" y="9903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46080</xdr:rowOff>
    </xdr:from>
    <xdr:ext cx="534377" cy="259045"/>
    <xdr:sp macro="" textlink="">
      <xdr:nvSpPr>
        <xdr:cNvPr id="138" name="総務費該当値テキスト"/>
        <xdr:cNvSpPr txBox="1"/>
      </xdr:nvSpPr>
      <xdr:spPr>
        <a:xfrm>
          <a:off x="4686300" y="9818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86728</xdr:rowOff>
    </xdr:from>
    <xdr:to>
      <xdr:col>20</xdr:col>
      <xdr:colOff>38100</xdr:colOff>
      <xdr:row>58</xdr:row>
      <xdr:rowOff>16878</xdr:rowOff>
    </xdr:to>
    <xdr:sp macro="" textlink="">
      <xdr:nvSpPr>
        <xdr:cNvPr id="139" name="楕円 138"/>
        <xdr:cNvSpPr/>
      </xdr:nvSpPr>
      <xdr:spPr>
        <a:xfrm>
          <a:off x="3746500" y="9859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8005</xdr:rowOff>
    </xdr:from>
    <xdr:ext cx="534377" cy="259045"/>
    <xdr:sp macro="" textlink="">
      <xdr:nvSpPr>
        <xdr:cNvPr id="140" name="テキスト ボックス 139"/>
        <xdr:cNvSpPr txBox="1"/>
      </xdr:nvSpPr>
      <xdr:spPr>
        <a:xfrm>
          <a:off x="3530111" y="9952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125944</xdr:rowOff>
    </xdr:from>
    <xdr:to>
      <xdr:col>15</xdr:col>
      <xdr:colOff>101600</xdr:colOff>
      <xdr:row>58</xdr:row>
      <xdr:rowOff>56094</xdr:rowOff>
    </xdr:to>
    <xdr:sp macro="" textlink="">
      <xdr:nvSpPr>
        <xdr:cNvPr id="141" name="楕円 140"/>
        <xdr:cNvSpPr/>
      </xdr:nvSpPr>
      <xdr:spPr>
        <a:xfrm>
          <a:off x="2857500" y="9898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47221</xdr:rowOff>
    </xdr:from>
    <xdr:ext cx="534377" cy="259045"/>
    <xdr:sp macro="" textlink="">
      <xdr:nvSpPr>
        <xdr:cNvPr id="142" name="テキスト ボックス 141"/>
        <xdr:cNvSpPr txBox="1"/>
      </xdr:nvSpPr>
      <xdr:spPr>
        <a:xfrm>
          <a:off x="2641111" y="999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114354</xdr:rowOff>
    </xdr:from>
    <xdr:to>
      <xdr:col>10</xdr:col>
      <xdr:colOff>165100</xdr:colOff>
      <xdr:row>56</xdr:row>
      <xdr:rowOff>44504</xdr:rowOff>
    </xdr:to>
    <xdr:sp macro="" textlink="">
      <xdr:nvSpPr>
        <xdr:cNvPr id="143" name="楕円 142"/>
        <xdr:cNvSpPr/>
      </xdr:nvSpPr>
      <xdr:spPr>
        <a:xfrm>
          <a:off x="1968500" y="954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35631</xdr:rowOff>
    </xdr:from>
    <xdr:ext cx="599010" cy="259045"/>
    <xdr:sp macro="" textlink="">
      <xdr:nvSpPr>
        <xdr:cNvPr id="144" name="テキスト ボックス 143"/>
        <xdr:cNvSpPr txBox="1"/>
      </xdr:nvSpPr>
      <xdr:spPr>
        <a:xfrm>
          <a:off x="1719795" y="9636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8726</xdr:rowOff>
    </xdr:from>
    <xdr:to>
      <xdr:col>6</xdr:col>
      <xdr:colOff>38100</xdr:colOff>
      <xdr:row>58</xdr:row>
      <xdr:rowOff>110326</xdr:rowOff>
    </xdr:to>
    <xdr:sp macro="" textlink="">
      <xdr:nvSpPr>
        <xdr:cNvPr id="145" name="楕円 144"/>
        <xdr:cNvSpPr/>
      </xdr:nvSpPr>
      <xdr:spPr>
        <a:xfrm>
          <a:off x="1079500" y="995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101453</xdr:rowOff>
    </xdr:from>
    <xdr:ext cx="534377" cy="259045"/>
    <xdr:sp macro="" textlink="">
      <xdr:nvSpPr>
        <xdr:cNvPr id="146" name="テキスト ボックス 145"/>
        <xdr:cNvSpPr txBox="1"/>
      </xdr:nvSpPr>
      <xdr:spPr>
        <a:xfrm>
          <a:off x="863111" y="10045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43252</xdr:rowOff>
    </xdr:from>
    <xdr:to>
      <xdr:col>24</xdr:col>
      <xdr:colOff>62865</xdr:colOff>
      <xdr:row>78</xdr:row>
      <xdr:rowOff>81700</xdr:rowOff>
    </xdr:to>
    <xdr:cxnSp macro="">
      <xdr:nvCxnSpPr>
        <xdr:cNvPr id="173" name="直線コネクタ 172"/>
        <xdr:cNvCxnSpPr/>
      </xdr:nvCxnSpPr>
      <xdr:spPr>
        <a:xfrm flipV="1">
          <a:off x="4633595" y="12044752"/>
          <a:ext cx="1270" cy="1410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85527</xdr:rowOff>
    </xdr:from>
    <xdr:ext cx="599010" cy="259045"/>
    <xdr:sp macro="" textlink="">
      <xdr:nvSpPr>
        <xdr:cNvPr id="174" name="民生費最小値テキスト"/>
        <xdr:cNvSpPr txBox="1"/>
      </xdr:nvSpPr>
      <xdr:spPr>
        <a:xfrm>
          <a:off x="4686300" y="13458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81700</xdr:rowOff>
    </xdr:from>
    <xdr:to>
      <xdr:col>24</xdr:col>
      <xdr:colOff>152400</xdr:colOff>
      <xdr:row>78</xdr:row>
      <xdr:rowOff>81700</xdr:rowOff>
    </xdr:to>
    <xdr:cxnSp macro="">
      <xdr:nvCxnSpPr>
        <xdr:cNvPr id="175" name="直線コネクタ 174"/>
        <xdr:cNvCxnSpPr/>
      </xdr:nvCxnSpPr>
      <xdr:spPr>
        <a:xfrm>
          <a:off x="4546600" y="134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161379</xdr:rowOff>
    </xdr:from>
    <xdr:ext cx="599010" cy="259045"/>
    <xdr:sp macro="" textlink="">
      <xdr:nvSpPr>
        <xdr:cNvPr id="176" name="民生費最大値テキスト"/>
        <xdr:cNvSpPr txBox="1"/>
      </xdr:nvSpPr>
      <xdr:spPr>
        <a:xfrm>
          <a:off x="4686300" y="1181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266,860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43252</xdr:rowOff>
    </xdr:from>
    <xdr:to>
      <xdr:col>24</xdr:col>
      <xdr:colOff>152400</xdr:colOff>
      <xdr:row>70</xdr:row>
      <xdr:rowOff>43252</xdr:rowOff>
    </xdr:to>
    <xdr:cxnSp macro="">
      <xdr:nvCxnSpPr>
        <xdr:cNvPr id="177" name="直線コネクタ 176"/>
        <xdr:cNvCxnSpPr/>
      </xdr:nvCxnSpPr>
      <xdr:spPr>
        <a:xfrm>
          <a:off x="4546600" y="1204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16321</xdr:rowOff>
    </xdr:from>
    <xdr:to>
      <xdr:col>24</xdr:col>
      <xdr:colOff>63500</xdr:colOff>
      <xdr:row>77</xdr:row>
      <xdr:rowOff>91074</xdr:rowOff>
    </xdr:to>
    <xdr:cxnSp macro="">
      <xdr:nvCxnSpPr>
        <xdr:cNvPr id="178" name="直線コネクタ 177"/>
        <xdr:cNvCxnSpPr/>
      </xdr:nvCxnSpPr>
      <xdr:spPr>
        <a:xfrm flipV="1">
          <a:off x="3797300" y="13217971"/>
          <a:ext cx="838200" cy="74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66079</xdr:rowOff>
    </xdr:from>
    <xdr:ext cx="599010" cy="259045"/>
    <xdr:sp macro="" textlink="">
      <xdr:nvSpPr>
        <xdr:cNvPr id="179" name="民生費平均値テキスト"/>
        <xdr:cNvSpPr txBox="1"/>
      </xdr:nvSpPr>
      <xdr:spPr>
        <a:xfrm>
          <a:off x="4686300" y="127533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43202</xdr:rowOff>
    </xdr:from>
    <xdr:to>
      <xdr:col>24</xdr:col>
      <xdr:colOff>114300</xdr:colOff>
      <xdr:row>75</xdr:row>
      <xdr:rowOff>144802</xdr:rowOff>
    </xdr:to>
    <xdr:sp macro="" textlink="">
      <xdr:nvSpPr>
        <xdr:cNvPr id="180" name="フローチャート: 判断 179"/>
        <xdr:cNvSpPr/>
      </xdr:nvSpPr>
      <xdr:spPr>
        <a:xfrm>
          <a:off x="4584700" y="1290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168635</xdr:rowOff>
    </xdr:from>
    <xdr:to>
      <xdr:col>19</xdr:col>
      <xdr:colOff>177800</xdr:colOff>
      <xdr:row>77</xdr:row>
      <xdr:rowOff>91074</xdr:rowOff>
    </xdr:to>
    <xdr:cxnSp macro="">
      <xdr:nvCxnSpPr>
        <xdr:cNvPr id="181" name="直線コネクタ 180"/>
        <xdr:cNvCxnSpPr/>
      </xdr:nvCxnSpPr>
      <xdr:spPr>
        <a:xfrm>
          <a:off x="2908300" y="13198835"/>
          <a:ext cx="889000" cy="93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163108</xdr:rowOff>
    </xdr:from>
    <xdr:to>
      <xdr:col>20</xdr:col>
      <xdr:colOff>38100</xdr:colOff>
      <xdr:row>76</xdr:row>
      <xdr:rowOff>93258</xdr:rowOff>
    </xdr:to>
    <xdr:sp macro="" textlink="">
      <xdr:nvSpPr>
        <xdr:cNvPr id="182" name="フローチャート: 判断 181"/>
        <xdr:cNvSpPr/>
      </xdr:nvSpPr>
      <xdr:spPr>
        <a:xfrm>
          <a:off x="3746500" y="1302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109785</xdr:rowOff>
    </xdr:from>
    <xdr:ext cx="599010" cy="259045"/>
    <xdr:sp macro="" textlink="">
      <xdr:nvSpPr>
        <xdr:cNvPr id="183" name="テキスト ボックス 182"/>
        <xdr:cNvSpPr txBox="1"/>
      </xdr:nvSpPr>
      <xdr:spPr>
        <a:xfrm>
          <a:off x="3497795" y="12797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168635</xdr:rowOff>
    </xdr:from>
    <xdr:to>
      <xdr:col>15</xdr:col>
      <xdr:colOff>50800</xdr:colOff>
      <xdr:row>78</xdr:row>
      <xdr:rowOff>78381</xdr:rowOff>
    </xdr:to>
    <xdr:cxnSp macro="">
      <xdr:nvCxnSpPr>
        <xdr:cNvPr id="184" name="直線コネクタ 183"/>
        <xdr:cNvCxnSpPr/>
      </xdr:nvCxnSpPr>
      <xdr:spPr>
        <a:xfrm flipV="1">
          <a:off x="2019300" y="13198835"/>
          <a:ext cx="889000" cy="252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61044</xdr:rowOff>
    </xdr:from>
    <xdr:to>
      <xdr:col>15</xdr:col>
      <xdr:colOff>101600</xdr:colOff>
      <xdr:row>75</xdr:row>
      <xdr:rowOff>162644</xdr:rowOff>
    </xdr:to>
    <xdr:sp macro="" textlink="">
      <xdr:nvSpPr>
        <xdr:cNvPr id="185" name="フローチャート: 判断 184"/>
        <xdr:cNvSpPr/>
      </xdr:nvSpPr>
      <xdr:spPr>
        <a:xfrm>
          <a:off x="2857500" y="1291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7721</xdr:rowOff>
    </xdr:from>
    <xdr:ext cx="599010" cy="259045"/>
    <xdr:sp macro="" textlink="">
      <xdr:nvSpPr>
        <xdr:cNvPr id="186" name="テキスト ボックス 185"/>
        <xdr:cNvSpPr txBox="1"/>
      </xdr:nvSpPr>
      <xdr:spPr>
        <a:xfrm>
          <a:off x="2608795" y="12695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78381</xdr:rowOff>
    </xdr:from>
    <xdr:to>
      <xdr:col>10</xdr:col>
      <xdr:colOff>114300</xdr:colOff>
      <xdr:row>78</xdr:row>
      <xdr:rowOff>156628</xdr:rowOff>
    </xdr:to>
    <xdr:cxnSp macro="">
      <xdr:nvCxnSpPr>
        <xdr:cNvPr id="187" name="直線コネクタ 186"/>
        <xdr:cNvCxnSpPr/>
      </xdr:nvCxnSpPr>
      <xdr:spPr>
        <a:xfrm flipV="1">
          <a:off x="1130300" y="13451481"/>
          <a:ext cx="889000" cy="78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160745</xdr:rowOff>
    </xdr:from>
    <xdr:to>
      <xdr:col>10</xdr:col>
      <xdr:colOff>165100</xdr:colOff>
      <xdr:row>77</xdr:row>
      <xdr:rowOff>90895</xdr:rowOff>
    </xdr:to>
    <xdr:sp macro="" textlink="">
      <xdr:nvSpPr>
        <xdr:cNvPr id="188" name="フローチャート: 判断 187"/>
        <xdr:cNvSpPr/>
      </xdr:nvSpPr>
      <xdr:spPr>
        <a:xfrm>
          <a:off x="1968500" y="1319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107423</xdr:rowOff>
    </xdr:from>
    <xdr:ext cx="599010" cy="259045"/>
    <xdr:sp macro="" textlink="">
      <xdr:nvSpPr>
        <xdr:cNvPr id="189" name="テキスト ボックス 188"/>
        <xdr:cNvSpPr txBox="1"/>
      </xdr:nvSpPr>
      <xdr:spPr>
        <a:xfrm>
          <a:off x="1719795" y="12966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48177</xdr:rowOff>
    </xdr:from>
    <xdr:to>
      <xdr:col>6</xdr:col>
      <xdr:colOff>38100</xdr:colOff>
      <xdr:row>77</xdr:row>
      <xdr:rowOff>149777</xdr:rowOff>
    </xdr:to>
    <xdr:sp macro="" textlink="">
      <xdr:nvSpPr>
        <xdr:cNvPr id="190" name="フローチャート: 判断 189"/>
        <xdr:cNvSpPr/>
      </xdr:nvSpPr>
      <xdr:spPr>
        <a:xfrm>
          <a:off x="1079500" y="1324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166304</xdr:rowOff>
    </xdr:from>
    <xdr:ext cx="599010" cy="259045"/>
    <xdr:sp macro="" textlink="">
      <xdr:nvSpPr>
        <xdr:cNvPr id="191" name="テキスト ボックス 190"/>
        <xdr:cNvSpPr txBox="1"/>
      </xdr:nvSpPr>
      <xdr:spPr>
        <a:xfrm>
          <a:off x="830795" y="13025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136971</xdr:rowOff>
    </xdr:from>
    <xdr:to>
      <xdr:col>24</xdr:col>
      <xdr:colOff>114300</xdr:colOff>
      <xdr:row>77</xdr:row>
      <xdr:rowOff>67121</xdr:rowOff>
    </xdr:to>
    <xdr:sp macro="" textlink="">
      <xdr:nvSpPr>
        <xdr:cNvPr id="197" name="楕円 196"/>
        <xdr:cNvSpPr/>
      </xdr:nvSpPr>
      <xdr:spPr>
        <a:xfrm>
          <a:off x="4584700" y="13167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115398</xdr:rowOff>
    </xdr:from>
    <xdr:ext cx="599010" cy="259045"/>
    <xdr:sp macro="" textlink="">
      <xdr:nvSpPr>
        <xdr:cNvPr id="198" name="民生費該当値テキスト"/>
        <xdr:cNvSpPr txBox="1"/>
      </xdr:nvSpPr>
      <xdr:spPr>
        <a:xfrm>
          <a:off x="4686300" y="13145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40274</xdr:rowOff>
    </xdr:from>
    <xdr:to>
      <xdr:col>20</xdr:col>
      <xdr:colOff>38100</xdr:colOff>
      <xdr:row>77</xdr:row>
      <xdr:rowOff>141874</xdr:rowOff>
    </xdr:to>
    <xdr:sp macro="" textlink="">
      <xdr:nvSpPr>
        <xdr:cNvPr id="199" name="楕円 198"/>
        <xdr:cNvSpPr/>
      </xdr:nvSpPr>
      <xdr:spPr>
        <a:xfrm>
          <a:off x="3746500" y="13241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133001</xdr:rowOff>
    </xdr:from>
    <xdr:ext cx="599010" cy="259045"/>
    <xdr:sp macro="" textlink="">
      <xdr:nvSpPr>
        <xdr:cNvPr id="200" name="テキスト ボックス 199"/>
        <xdr:cNvSpPr txBox="1"/>
      </xdr:nvSpPr>
      <xdr:spPr>
        <a:xfrm>
          <a:off x="3497795" y="13334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117835</xdr:rowOff>
    </xdr:from>
    <xdr:to>
      <xdr:col>15</xdr:col>
      <xdr:colOff>101600</xdr:colOff>
      <xdr:row>77</xdr:row>
      <xdr:rowOff>47985</xdr:rowOff>
    </xdr:to>
    <xdr:sp macro="" textlink="">
      <xdr:nvSpPr>
        <xdr:cNvPr id="201" name="楕円 200"/>
        <xdr:cNvSpPr/>
      </xdr:nvSpPr>
      <xdr:spPr>
        <a:xfrm>
          <a:off x="2857500" y="1314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39112</xdr:rowOff>
    </xdr:from>
    <xdr:ext cx="599010" cy="259045"/>
    <xdr:sp macro="" textlink="">
      <xdr:nvSpPr>
        <xdr:cNvPr id="202" name="テキスト ボックス 201"/>
        <xdr:cNvSpPr txBox="1"/>
      </xdr:nvSpPr>
      <xdr:spPr>
        <a:xfrm>
          <a:off x="2608795" y="13240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27581</xdr:rowOff>
    </xdr:from>
    <xdr:to>
      <xdr:col>10</xdr:col>
      <xdr:colOff>165100</xdr:colOff>
      <xdr:row>78</xdr:row>
      <xdr:rowOff>129181</xdr:rowOff>
    </xdr:to>
    <xdr:sp macro="" textlink="">
      <xdr:nvSpPr>
        <xdr:cNvPr id="203" name="楕円 202"/>
        <xdr:cNvSpPr/>
      </xdr:nvSpPr>
      <xdr:spPr>
        <a:xfrm>
          <a:off x="1968500" y="13400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120308</xdr:rowOff>
    </xdr:from>
    <xdr:ext cx="599010" cy="259045"/>
    <xdr:sp macro="" textlink="">
      <xdr:nvSpPr>
        <xdr:cNvPr id="204" name="テキスト ボックス 203"/>
        <xdr:cNvSpPr txBox="1"/>
      </xdr:nvSpPr>
      <xdr:spPr>
        <a:xfrm>
          <a:off x="1719795" y="1349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105828</xdr:rowOff>
    </xdr:from>
    <xdr:to>
      <xdr:col>6</xdr:col>
      <xdr:colOff>38100</xdr:colOff>
      <xdr:row>79</xdr:row>
      <xdr:rowOff>35978</xdr:rowOff>
    </xdr:to>
    <xdr:sp macro="" textlink="">
      <xdr:nvSpPr>
        <xdr:cNvPr id="205" name="楕円 204"/>
        <xdr:cNvSpPr/>
      </xdr:nvSpPr>
      <xdr:spPr>
        <a:xfrm>
          <a:off x="1079500" y="1347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27105</xdr:rowOff>
    </xdr:from>
    <xdr:ext cx="599010" cy="259045"/>
    <xdr:sp macro="" textlink="">
      <xdr:nvSpPr>
        <xdr:cNvPr id="206" name="テキスト ボックス 205"/>
        <xdr:cNvSpPr txBox="1"/>
      </xdr:nvSpPr>
      <xdr:spPr>
        <a:xfrm>
          <a:off x="830795" y="13571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5" name="テキスト ボックス 224"/>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138615</xdr:rowOff>
    </xdr:from>
    <xdr:to>
      <xdr:col>24</xdr:col>
      <xdr:colOff>62865</xdr:colOff>
      <xdr:row>98</xdr:row>
      <xdr:rowOff>29648</xdr:rowOff>
    </xdr:to>
    <xdr:cxnSp macro="">
      <xdr:nvCxnSpPr>
        <xdr:cNvPr id="231" name="直線コネクタ 230"/>
        <xdr:cNvCxnSpPr/>
      </xdr:nvCxnSpPr>
      <xdr:spPr>
        <a:xfrm flipV="1">
          <a:off x="4633595" y="15397665"/>
          <a:ext cx="1270" cy="1434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33475</xdr:rowOff>
    </xdr:from>
    <xdr:ext cx="534377" cy="259045"/>
    <xdr:sp macro="" textlink="">
      <xdr:nvSpPr>
        <xdr:cNvPr id="232" name="衛生費最小値テキスト"/>
        <xdr:cNvSpPr txBox="1"/>
      </xdr:nvSpPr>
      <xdr:spPr>
        <a:xfrm>
          <a:off x="4686300" y="1683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29648</xdr:rowOff>
    </xdr:from>
    <xdr:to>
      <xdr:col>24</xdr:col>
      <xdr:colOff>152400</xdr:colOff>
      <xdr:row>98</xdr:row>
      <xdr:rowOff>29648</xdr:rowOff>
    </xdr:to>
    <xdr:cxnSp macro="">
      <xdr:nvCxnSpPr>
        <xdr:cNvPr id="233" name="直線コネクタ 232"/>
        <xdr:cNvCxnSpPr/>
      </xdr:nvCxnSpPr>
      <xdr:spPr>
        <a:xfrm>
          <a:off x="4546600" y="16831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85292</xdr:rowOff>
    </xdr:from>
    <xdr:ext cx="599010" cy="259045"/>
    <xdr:sp macro="" textlink="">
      <xdr:nvSpPr>
        <xdr:cNvPr id="234" name="衛生費最大値テキスト"/>
        <xdr:cNvSpPr txBox="1"/>
      </xdr:nvSpPr>
      <xdr:spPr>
        <a:xfrm>
          <a:off x="4686300" y="15172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105,057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138615</xdr:rowOff>
    </xdr:from>
    <xdr:to>
      <xdr:col>24</xdr:col>
      <xdr:colOff>152400</xdr:colOff>
      <xdr:row>89</xdr:row>
      <xdr:rowOff>138615</xdr:rowOff>
    </xdr:to>
    <xdr:cxnSp macro="">
      <xdr:nvCxnSpPr>
        <xdr:cNvPr id="235" name="直線コネクタ 234"/>
        <xdr:cNvCxnSpPr/>
      </xdr:nvCxnSpPr>
      <xdr:spPr>
        <a:xfrm>
          <a:off x="4546600" y="15397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93751</xdr:rowOff>
    </xdr:from>
    <xdr:to>
      <xdr:col>24</xdr:col>
      <xdr:colOff>63500</xdr:colOff>
      <xdr:row>94</xdr:row>
      <xdr:rowOff>43211</xdr:rowOff>
    </xdr:to>
    <xdr:cxnSp macro="">
      <xdr:nvCxnSpPr>
        <xdr:cNvPr id="236" name="直線コネクタ 235"/>
        <xdr:cNvCxnSpPr/>
      </xdr:nvCxnSpPr>
      <xdr:spPr>
        <a:xfrm flipV="1">
          <a:off x="3797300" y="16038601"/>
          <a:ext cx="838200" cy="120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153091</xdr:rowOff>
    </xdr:from>
    <xdr:ext cx="534377" cy="259045"/>
    <xdr:sp macro="" textlink="">
      <xdr:nvSpPr>
        <xdr:cNvPr id="237" name="衛生費平均値テキスト"/>
        <xdr:cNvSpPr txBox="1"/>
      </xdr:nvSpPr>
      <xdr:spPr>
        <a:xfrm>
          <a:off x="4686300" y="16269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3214</xdr:rowOff>
    </xdr:from>
    <xdr:to>
      <xdr:col>24</xdr:col>
      <xdr:colOff>114300</xdr:colOff>
      <xdr:row>95</xdr:row>
      <xdr:rowOff>104814</xdr:rowOff>
    </xdr:to>
    <xdr:sp macro="" textlink="">
      <xdr:nvSpPr>
        <xdr:cNvPr id="238" name="フローチャート: 判断 237"/>
        <xdr:cNvSpPr/>
      </xdr:nvSpPr>
      <xdr:spPr>
        <a:xfrm>
          <a:off x="4584700" y="1629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43211</xdr:rowOff>
    </xdr:from>
    <xdr:to>
      <xdr:col>19</xdr:col>
      <xdr:colOff>177800</xdr:colOff>
      <xdr:row>94</xdr:row>
      <xdr:rowOff>63461</xdr:rowOff>
    </xdr:to>
    <xdr:cxnSp macro="">
      <xdr:nvCxnSpPr>
        <xdr:cNvPr id="239" name="直線コネクタ 238"/>
        <xdr:cNvCxnSpPr/>
      </xdr:nvCxnSpPr>
      <xdr:spPr>
        <a:xfrm flipV="1">
          <a:off x="2908300" y="16159511"/>
          <a:ext cx="889000" cy="20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130829</xdr:rowOff>
    </xdr:from>
    <xdr:to>
      <xdr:col>20</xdr:col>
      <xdr:colOff>38100</xdr:colOff>
      <xdr:row>95</xdr:row>
      <xdr:rowOff>60979</xdr:rowOff>
    </xdr:to>
    <xdr:sp macro="" textlink="">
      <xdr:nvSpPr>
        <xdr:cNvPr id="240" name="フローチャート: 判断 239"/>
        <xdr:cNvSpPr/>
      </xdr:nvSpPr>
      <xdr:spPr>
        <a:xfrm>
          <a:off x="3746500" y="1624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52106</xdr:rowOff>
    </xdr:from>
    <xdr:ext cx="534377" cy="259045"/>
    <xdr:sp macro="" textlink="">
      <xdr:nvSpPr>
        <xdr:cNvPr id="241" name="テキスト ボックス 240"/>
        <xdr:cNvSpPr txBox="1"/>
      </xdr:nvSpPr>
      <xdr:spPr>
        <a:xfrm>
          <a:off x="3530111" y="16339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63461</xdr:rowOff>
    </xdr:from>
    <xdr:to>
      <xdr:col>15</xdr:col>
      <xdr:colOff>50800</xdr:colOff>
      <xdr:row>96</xdr:row>
      <xdr:rowOff>43117</xdr:rowOff>
    </xdr:to>
    <xdr:cxnSp macro="">
      <xdr:nvCxnSpPr>
        <xdr:cNvPr id="242" name="直線コネクタ 241"/>
        <xdr:cNvCxnSpPr/>
      </xdr:nvCxnSpPr>
      <xdr:spPr>
        <a:xfrm flipV="1">
          <a:off x="2019300" y="16179761"/>
          <a:ext cx="889000" cy="322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167120</xdr:rowOff>
    </xdr:from>
    <xdr:to>
      <xdr:col>15</xdr:col>
      <xdr:colOff>101600</xdr:colOff>
      <xdr:row>95</xdr:row>
      <xdr:rowOff>97270</xdr:rowOff>
    </xdr:to>
    <xdr:sp macro="" textlink="">
      <xdr:nvSpPr>
        <xdr:cNvPr id="243" name="フローチャート: 判断 242"/>
        <xdr:cNvSpPr/>
      </xdr:nvSpPr>
      <xdr:spPr>
        <a:xfrm>
          <a:off x="2857500" y="1628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88397</xdr:rowOff>
    </xdr:from>
    <xdr:ext cx="534377" cy="259045"/>
    <xdr:sp macro="" textlink="">
      <xdr:nvSpPr>
        <xdr:cNvPr id="244" name="テキスト ボックス 243"/>
        <xdr:cNvSpPr txBox="1"/>
      </xdr:nvSpPr>
      <xdr:spPr>
        <a:xfrm>
          <a:off x="2641111" y="16376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32716</xdr:rowOff>
    </xdr:from>
    <xdr:to>
      <xdr:col>10</xdr:col>
      <xdr:colOff>114300</xdr:colOff>
      <xdr:row>96</xdr:row>
      <xdr:rowOff>43117</xdr:rowOff>
    </xdr:to>
    <xdr:cxnSp macro="">
      <xdr:nvCxnSpPr>
        <xdr:cNvPr id="245" name="直線コネクタ 244"/>
        <xdr:cNvCxnSpPr/>
      </xdr:nvCxnSpPr>
      <xdr:spPr>
        <a:xfrm>
          <a:off x="1130300" y="16491916"/>
          <a:ext cx="889000" cy="10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142126</xdr:rowOff>
    </xdr:from>
    <xdr:to>
      <xdr:col>10</xdr:col>
      <xdr:colOff>165100</xdr:colOff>
      <xdr:row>96</xdr:row>
      <xdr:rowOff>72276</xdr:rowOff>
    </xdr:to>
    <xdr:sp macro="" textlink="">
      <xdr:nvSpPr>
        <xdr:cNvPr id="246" name="フローチャート: 判断 245"/>
        <xdr:cNvSpPr/>
      </xdr:nvSpPr>
      <xdr:spPr>
        <a:xfrm>
          <a:off x="1968500" y="1642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88803</xdr:rowOff>
    </xdr:from>
    <xdr:ext cx="534377" cy="259045"/>
    <xdr:sp macro="" textlink="">
      <xdr:nvSpPr>
        <xdr:cNvPr id="247" name="テキスト ボックス 246"/>
        <xdr:cNvSpPr txBox="1"/>
      </xdr:nvSpPr>
      <xdr:spPr>
        <a:xfrm>
          <a:off x="1752111" y="16205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154660</xdr:rowOff>
    </xdr:from>
    <xdr:to>
      <xdr:col>6</xdr:col>
      <xdr:colOff>38100</xdr:colOff>
      <xdr:row>96</xdr:row>
      <xdr:rowOff>84810</xdr:rowOff>
    </xdr:to>
    <xdr:sp macro="" textlink="">
      <xdr:nvSpPr>
        <xdr:cNvPr id="248" name="フローチャート: 判断 247"/>
        <xdr:cNvSpPr/>
      </xdr:nvSpPr>
      <xdr:spPr>
        <a:xfrm>
          <a:off x="1079500" y="1644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75937</xdr:rowOff>
    </xdr:from>
    <xdr:ext cx="534377" cy="259045"/>
    <xdr:sp macro="" textlink="">
      <xdr:nvSpPr>
        <xdr:cNvPr id="249" name="テキスト ボックス 248"/>
        <xdr:cNvSpPr txBox="1"/>
      </xdr:nvSpPr>
      <xdr:spPr>
        <a:xfrm>
          <a:off x="863111" y="16535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42951</xdr:rowOff>
    </xdr:from>
    <xdr:to>
      <xdr:col>24</xdr:col>
      <xdr:colOff>114300</xdr:colOff>
      <xdr:row>93</xdr:row>
      <xdr:rowOff>144551</xdr:rowOff>
    </xdr:to>
    <xdr:sp macro="" textlink="">
      <xdr:nvSpPr>
        <xdr:cNvPr id="255" name="楕円 254"/>
        <xdr:cNvSpPr/>
      </xdr:nvSpPr>
      <xdr:spPr>
        <a:xfrm>
          <a:off x="4584700" y="15987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65828</xdr:rowOff>
    </xdr:from>
    <xdr:ext cx="534377" cy="259045"/>
    <xdr:sp macro="" textlink="">
      <xdr:nvSpPr>
        <xdr:cNvPr id="256" name="衛生費該当値テキスト"/>
        <xdr:cNvSpPr txBox="1"/>
      </xdr:nvSpPr>
      <xdr:spPr>
        <a:xfrm>
          <a:off x="4686300" y="15839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163861</xdr:rowOff>
    </xdr:from>
    <xdr:to>
      <xdr:col>20</xdr:col>
      <xdr:colOff>38100</xdr:colOff>
      <xdr:row>94</xdr:row>
      <xdr:rowOff>94011</xdr:rowOff>
    </xdr:to>
    <xdr:sp macro="" textlink="">
      <xdr:nvSpPr>
        <xdr:cNvPr id="257" name="楕円 256"/>
        <xdr:cNvSpPr/>
      </xdr:nvSpPr>
      <xdr:spPr>
        <a:xfrm>
          <a:off x="3746500" y="16108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110538</xdr:rowOff>
    </xdr:from>
    <xdr:ext cx="534377" cy="259045"/>
    <xdr:sp macro="" textlink="">
      <xdr:nvSpPr>
        <xdr:cNvPr id="258" name="テキスト ボックス 257"/>
        <xdr:cNvSpPr txBox="1"/>
      </xdr:nvSpPr>
      <xdr:spPr>
        <a:xfrm>
          <a:off x="3530111" y="15883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12661</xdr:rowOff>
    </xdr:from>
    <xdr:to>
      <xdr:col>15</xdr:col>
      <xdr:colOff>101600</xdr:colOff>
      <xdr:row>94</xdr:row>
      <xdr:rowOff>114261</xdr:rowOff>
    </xdr:to>
    <xdr:sp macro="" textlink="">
      <xdr:nvSpPr>
        <xdr:cNvPr id="259" name="楕円 258"/>
        <xdr:cNvSpPr/>
      </xdr:nvSpPr>
      <xdr:spPr>
        <a:xfrm>
          <a:off x="2857500" y="1612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130788</xdr:rowOff>
    </xdr:from>
    <xdr:ext cx="534377" cy="259045"/>
    <xdr:sp macro="" textlink="">
      <xdr:nvSpPr>
        <xdr:cNvPr id="260" name="テキスト ボックス 259"/>
        <xdr:cNvSpPr txBox="1"/>
      </xdr:nvSpPr>
      <xdr:spPr>
        <a:xfrm>
          <a:off x="2641111" y="15904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163767</xdr:rowOff>
    </xdr:from>
    <xdr:to>
      <xdr:col>10</xdr:col>
      <xdr:colOff>165100</xdr:colOff>
      <xdr:row>96</xdr:row>
      <xdr:rowOff>93917</xdr:rowOff>
    </xdr:to>
    <xdr:sp macro="" textlink="">
      <xdr:nvSpPr>
        <xdr:cNvPr id="261" name="楕円 260"/>
        <xdr:cNvSpPr/>
      </xdr:nvSpPr>
      <xdr:spPr>
        <a:xfrm>
          <a:off x="1968500" y="16451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85044</xdr:rowOff>
    </xdr:from>
    <xdr:ext cx="534377" cy="259045"/>
    <xdr:sp macro="" textlink="">
      <xdr:nvSpPr>
        <xdr:cNvPr id="262" name="テキスト ボックス 261"/>
        <xdr:cNvSpPr txBox="1"/>
      </xdr:nvSpPr>
      <xdr:spPr>
        <a:xfrm>
          <a:off x="1752111" y="16544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153366</xdr:rowOff>
    </xdr:from>
    <xdr:to>
      <xdr:col>6</xdr:col>
      <xdr:colOff>38100</xdr:colOff>
      <xdr:row>96</xdr:row>
      <xdr:rowOff>83516</xdr:rowOff>
    </xdr:to>
    <xdr:sp macro="" textlink="">
      <xdr:nvSpPr>
        <xdr:cNvPr id="263" name="楕円 262"/>
        <xdr:cNvSpPr/>
      </xdr:nvSpPr>
      <xdr:spPr>
        <a:xfrm>
          <a:off x="1079500" y="1644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100043</xdr:rowOff>
    </xdr:from>
    <xdr:ext cx="534377" cy="259045"/>
    <xdr:sp macro="" textlink="">
      <xdr:nvSpPr>
        <xdr:cNvPr id="264" name="テキスト ボックス 263"/>
        <xdr:cNvSpPr txBox="1"/>
      </xdr:nvSpPr>
      <xdr:spPr>
        <a:xfrm>
          <a:off x="863111" y="16216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48260</xdr:rowOff>
    </xdr:from>
    <xdr:to>
      <xdr:col>54</xdr:col>
      <xdr:colOff>189865</xdr:colOff>
      <xdr:row>39</xdr:row>
      <xdr:rowOff>98878</xdr:rowOff>
    </xdr:to>
    <xdr:cxnSp macro="">
      <xdr:nvCxnSpPr>
        <xdr:cNvPr id="290" name="直線コネクタ 289"/>
        <xdr:cNvCxnSpPr/>
      </xdr:nvCxnSpPr>
      <xdr:spPr>
        <a:xfrm flipV="1">
          <a:off x="10475595" y="5191760"/>
          <a:ext cx="1270" cy="1593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166387</xdr:rowOff>
    </xdr:from>
    <xdr:ext cx="469744" cy="259045"/>
    <xdr:sp macro="" textlink="">
      <xdr:nvSpPr>
        <xdr:cNvPr id="293" name="労働費最大値テキスト"/>
        <xdr:cNvSpPr txBox="1"/>
      </xdr:nvSpPr>
      <xdr:spPr>
        <a:xfrm>
          <a:off x="10528300" y="4966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48260</xdr:rowOff>
    </xdr:from>
    <xdr:to>
      <xdr:col>55</xdr:col>
      <xdr:colOff>88900</xdr:colOff>
      <xdr:row>30</xdr:row>
      <xdr:rowOff>48260</xdr:rowOff>
    </xdr:to>
    <xdr:cxnSp macro="">
      <xdr:nvCxnSpPr>
        <xdr:cNvPr id="294" name="直線コネクタ 293"/>
        <xdr:cNvCxnSpPr/>
      </xdr:nvCxnSpPr>
      <xdr:spPr>
        <a:xfrm>
          <a:off x="10388600" y="5191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105084</xdr:rowOff>
    </xdr:from>
    <xdr:to>
      <xdr:col>55</xdr:col>
      <xdr:colOff>0</xdr:colOff>
      <xdr:row>38</xdr:row>
      <xdr:rowOff>115207</xdr:rowOff>
    </xdr:to>
    <xdr:cxnSp macro="">
      <xdr:nvCxnSpPr>
        <xdr:cNvPr id="295" name="直線コネクタ 294"/>
        <xdr:cNvCxnSpPr/>
      </xdr:nvCxnSpPr>
      <xdr:spPr>
        <a:xfrm>
          <a:off x="9639300" y="6620184"/>
          <a:ext cx="838200" cy="10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100673</xdr:rowOff>
    </xdr:from>
    <xdr:ext cx="378565" cy="259045"/>
    <xdr:sp macro="" textlink="">
      <xdr:nvSpPr>
        <xdr:cNvPr id="296" name="労働費平均値テキスト"/>
        <xdr:cNvSpPr txBox="1"/>
      </xdr:nvSpPr>
      <xdr:spPr>
        <a:xfrm>
          <a:off x="10528300" y="62728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77796</xdr:rowOff>
    </xdr:from>
    <xdr:to>
      <xdr:col>55</xdr:col>
      <xdr:colOff>50800</xdr:colOff>
      <xdr:row>38</xdr:row>
      <xdr:rowOff>7947</xdr:rowOff>
    </xdr:to>
    <xdr:sp macro="" textlink="">
      <xdr:nvSpPr>
        <xdr:cNvPr id="297" name="フローチャート: 判断 296"/>
        <xdr:cNvSpPr/>
      </xdr:nvSpPr>
      <xdr:spPr>
        <a:xfrm>
          <a:off x="104267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87449</xdr:rowOff>
    </xdr:from>
    <xdr:to>
      <xdr:col>50</xdr:col>
      <xdr:colOff>114300</xdr:colOff>
      <xdr:row>38</xdr:row>
      <xdr:rowOff>105084</xdr:rowOff>
    </xdr:to>
    <xdr:cxnSp macro="">
      <xdr:nvCxnSpPr>
        <xdr:cNvPr id="298" name="直線コネクタ 297"/>
        <xdr:cNvCxnSpPr/>
      </xdr:nvCxnSpPr>
      <xdr:spPr>
        <a:xfrm>
          <a:off x="8750300" y="6602549"/>
          <a:ext cx="889000" cy="1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95431</xdr:rowOff>
    </xdr:from>
    <xdr:to>
      <xdr:col>50</xdr:col>
      <xdr:colOff>165100</xdr:colOff>
      <xdr:row>38</xdr:row>
      <xdr:rowOff>25581</xdr:rowOff>
    </xdr:to>
    <xdr:sp macro="" textlink="">
      <xdr:nvSpPr>
        <xdr:cNvPr id="299" name="フローチャート: 判断 298"/>
        <xdr:cNvSpPr/>
      </xdr:nvSpPr>
      <xdr:spPr>
        <a:xfrm>
          <a:off x="9588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42108</xdr:rowOff>
    </xdr:from>
    <xdr:ext cx="378565" cy="259045"/>
    <xdr:sp macro="" textlink="">
      <xdr:nvSpPr>
        <xdr:cNvPr id="300" name="テキスト ボックス 299"/>
        <xdr:cNvSpPr txBox="1"/>
      </xdr:nvSpPr>
      <xdr:spPr>
        <a:xfrm>
          <a:off x="9450017" y="6214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68181</xdr:rowOff>
    </xdr:from>
    <xdr:to>
      <xdr:col>45</xdr:col>
      <xdr:colOff>177800</xdr:colOff>
      <xdr:row>38</xdr:row>
      <xdr:rowOff>87449</xdr:rowOff>
    </xdr:to>
    <xdr:cxnSp macro="">
      <xdr:nvCxnSpPr>
        <xdr:cNvPr id="301" name="直線コネクタ 300"/>
        <xdr:cNvCxnSpPr/>
      </xdr:nvCxnSpPr>
      <xdr:spPr>
        <a:xfrm>
          <a:off x="7861300" y="6583281"/>
          <a:ext cx="889000" cy="19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70612</xdr:rowOff>
    </xdr:from>
    <xdr:to>
      <xdr:col>46</xdr:col>
      <xdr:colOff>38100</xdr:colOff>
      <xdr:row>38</xdr:row>
      <xdr:rowOff>762</xdr:rowOff>
    </xdr:to>
    <xdr:sp macro="" textlink="">
      <xdr:nvSpPr>
        <xdr:cNvPr id="302" name="フローチャート: 判断 301"/>
        <xdr:cNvSpPr/>
      </xdr:nvSpPr>
      <xdr:spPr>
        <a:xfrm>
          <a:off x="8699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17289</xdr:rowOff>
    </xdr:from>
    <xdr:ext cx="378565" cy="259045"/>
    <xdr:sp macro="" textlink="">
      <xdr:nvSpPr>
        <xdr:cNvPr id="303" name="テキスト ボックス 302"/>
        <xdr:cNvSpPr txBox="1"/>
      </xdr:nvSpPr>
      <xdr:spPr>
        <a:xfrm>
          <a:off x="8561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30625</xdr:rowOff>
    </xdr:from>
    <xdr:to>
      <xdr:col>41</xdr:col>
      <xdr:colOff>50800</xdr:colOff>
      <xdr:row>38</xdr:row>
      <xdr:rowOff>68181</xdr:rowOff>
    </xdr:to>
    <xdr:cxnSp macro="">
      <xdr:nvCxnSpPr>
        <xdr:cNvPr id="304" name="直線コネクタ 303"/>
        <xdr:cNvCxnSpPr/>
      </xdr:nvCxnSpPr>
      <xdr:spPr>
        <a:xfrm>
          <a:off x="6972300" y="6545725"/>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36975</xdr:rowOff>
    </xdr:from>
    <xdr:to>
      <xdr:col>41</xdr:col>
      <xdr:colOff>101600</xdr:colOff>
      <xdr:row>37</xdr:row>
      <xdr:rowOff>138575</xdr:rowOff>
    </xdr:to>
    <xdr:sp macro="" textlink="">
      <xdr:nvSpPr>
        <xdr:cNvPr id="305" name="フローチャート: 判断 304"/>
        <xdr:cNvSpPr/>
      </xdr:nvSpPr>
      <xdr:spPr>
        <a:xfrm>
          <a:off x="7810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155102</xdr:rowOff>
    </xdr:from>
    <xdr:ext cx="469744" cy="259045"/>
    <xdr:sp macro="" textlink="">
      <xdr:nvSpPr>
        <xdr:cNvPr id="306" name="テキスト ボックス 305"/>
        <xdr:cNvSpPr txBox="1"/>
      </xdr:nvSpPr>
      <xdr:spPr>
        <a:xfrm>
          <a:off x="7626428" y="615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55916</xdr:rowOff>
    </xdr:from>
    <xdr:to>
      <xdr:col>36</xdr:col>
      <xdr:colOff>165100</xdr:colOff>
      <xdr:row>37</xdr:row>
      <xdr:rowOff>157516</xdr:rowOff>
    </xdr:to>
    <xdr:sp macro="" textlink="">
      <xdr:nvSpPr>
        <xdr:cNvPr id="307" name="フローチャート: 判断 306"/>
        <xdr:cNvSpPr/>
      </xdr:nvSpPr>
      <xdr:spPr>
        <a:xfrm>
          <a:off x="6921500" y="639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2593</xdr:rowOff>
    </xdr:from>
    <xdr:ext cx="469744" cy="259045"/>
    <xdr:sp macro="" textlink="">
      <xdr:nvSpPr>
        <xdr:cNvPr id="308" name="テキスト ボックス 307"/>
        <xdr:cNvSpPr txBox="1"/>
      </xdr:nvSpPr>
      <xdr:spPr>
        <a:xfrm>
          <a:off x="6737428" y="6174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64407</xdr:rowOff>
    </xdr:from>
    <xdr:to>
      <xdr:col>55</xdr:col>
      <xdr:colOff>50800</xdr:colOff>
      <xdr:row>38</xdr:row>
      <xdr:rowOff>166007</xdr:rowOff>
    </xdr:to>
    <xdr:sp macro="" textlink="">
      <xdr:nvSpPr>
        <xdr:cNvPr id="314" name="楕円 313"/>
        <xdr:cNvSpPr/>
      </xdr:nvSpPr>
      <xdr:spPr>
        <a:xfrm>
          <a:off x="10426700" y="6579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42834</xdr:rowOff>
    </xdr:from>
    <xdr:ext cx="378565" cy="259045"/>
    <xdr:sp macro="" textlink="">
      <xdr:nvSpPr>
        <xdr:cNvPr id="315" name="労働費該当値テキスト"/>
        <xdr:cNvSpPr txBox="1"/>
      </xdr:nvSpPr>
      <xdr:spPr>
        <a:xfrm>
          <a:off x="10528300" y="65579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54284</xdr:rowOff>
    </xdr:from>
    <xdr:to>
      <xdr:col>50</xdr:col>
      <xdr:colOff>165100</xdr:colOff>
      <xdr:row>38</xdr:row>
      <xdr:rowOff>155884</xdr:rowOff>
    </xdr:to>
    <xdr:sp macro="" textlink="">
      <xdr:nvSpPr>
        <xdr:cNvPr id="316" name="楕円 315"/>
        <xdr:cNvSpPr/>
      </xdr:nvSpPr>
      <xdr:spPr>
        <a:xfrm>
          <a:off x="9588500" y="6569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147011</xdr:rowOff>
    </xdr:from>
    <xdr:ext cx="378565" cy="259045"/>
    <xdr:sp macro="" textlink="">
      <xdr:nvSpPr>
        <xdr:cNvPr id="317" name="テキスト ボックス 316"/>
        <xdr:cNvSpPr txBox="1"/>
      </xdr:nvSpPr>
      <xdr:spPr>
        <a:xfrm>
          <a:off x="9450017" y="6662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36649</xdr:rowOff>
    </xdr:from>
    <xdr:to>
      <xdr:col>46</xdr:col>
      <xdr:colOff>38100</xdr:colOff>
      <xdr:row>38</xdr:row>
      <xdr:rowOff>138249</xdr:rowOff>
    </xdr:to>
    <xdr:sp macro="" textlink="">
      <xdr:nvSpPr>
        <xdr:cNvPr id="318" name="楕円 317"/>
        <xdr:cNvSpPr/>
      </xdr:nvSpPr>
      <xdr:spPr>
        <a:xfrm>
          <a:off x="8699500" y="6551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129376</xdr:rowOff>
    </xdr:from>
    <xdr:ext cx="378565" cy="259045"/>
    <xdr:sp macro="" textlink="">
      <xdr:nvSpPr>
        <xdr:cNvPr id="319" name="テキスト ボックス 318"/>
        <xdr:cNvSpPr txBox="1"/>
      </xdr:nvSpPr>
      <xdr:spPr>
        <a:xfrm>
          <a:off x="8561017" y="66444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17381</xdr:rowOff>
    </xdr:from>
    <xdr:to>
      <xdr:col>41</xdr:col>
      <xdr:colOff>101600</xdr:colOff>
      <xdr:row>38</xdr:row>
      <xdr:rowOff>118981</xdr:rowOff>
    </xdr:to>
    <xdr:sp macro="" textlink="">
      <xdr:nvSpPr>
        <xdr:cNvPr id="320" name="楕円 319"/>
        <xdr:cNvSpPr/>
      </xdr:nvSpPr>
      <xdr:spPr>
        <a:xfrm>
          <a:off x="7810500" y="6532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110108</xdr:rowOff>
    </xdr:from>
    <xdr:ext cx="378565" cy="259045"/>
    <xdr:sp macro="" textlink="">
      <xdr:nvSpPr>
        <xdr:cNvPr id="321" name="テキスト ボックス 320"/>
        <xdr:cNvSpPr txBox="1"/>
      </xdr:nvSpPr>
      <xdr:spPr>
        <a:xfrm>
          <a:off x="7672017" y="66252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151275</xdr:rowOff>
    </xdr:from>
    <xdr:to>
      <xdr:col>36</xdr:col>
      <xdr:colOff>165100</xdr:colOff>
      <xdr:row>38</xdr:row>
      <xdr:rowOff>81425</xdr:rowOff>
    </xdr:to>
    <xdr:sp macro="" textlink="">
      <xdr:nvSpPr>
        <xdr:cNvPr id="322" name="楕円 321"/>
        <xdr:cNvSpPr/>
      </xdr:nvSpPr>
      <xdr:spPr>
        <a:xfrm>
          <a:off x="6921500" y="649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72552</xdr:rowOff>
    </xdr:from>
    <xdr:ext cx="378565" cy="259045"/>
    <xdr:sp macro="" textlink="">
      <xdr:nvSpPr>
        <xdr:cNvPr id="323" name="テキスト ボックス 322"/>
        <xdr:cNvSpPr txBox="1"/>
      </xdr:nvSpPr>
      <xdr:spPr>
        <a:xfrm>
          <a:off x="6783017" y="65876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128708</xdr:rowOff>
    </xdr:from>
    <xdr:to>
      <xdr:col>54</xdr:col>
      <xdr:colOff>189865</xdr:colOff>
      <xdr:row>59</xdr:row>
      <xdr:rowOff>26943</xdr:rowOff>
    </xdr:to>
    <xdr:cxnSp macro="">
      <xdr:nvCxnSpPr>
        <xdr:cNvPr id="347" name="直線コネクタ 346"/>
        <xdr:cNvCxnSpPr/>
      </xdr:nvCxnSpPr>
      <xdr:spPr>
        <a:xfrm flipV="1">
          <a:off x="10475595" y="8872658"/>
          <a:ext cx="1270" cy="1269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30770</xdr:rowOff>
    </xdr:from>
    <xdr:ext cx="378565" cy="259045"/>
    <xdr:sp macro="" textlink="">
      <xdr:nvSpPr>
        <xdr:cNvPr id="348" name="農林水産業費最小値テキスト"/>
        <xdr:cNvSpPr txBox="1"/>
      </xdr:nvSpPr>
      <xdr:spPr>
        <a:xfrm>
          <a:off x="10528300" y="10146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26943</xdr:rowOff>
    </xdr:from>
    <xdr:to>
      <xdr:col>55</xdr:col>
      <xdr:colOff>88900</xdr:colOff>
      <xdr:row>59</xdr:row>
      <xdr:rowOff>26943</xdr:rowOff>
    </xdr:to>
    <xdr:cxnSp macro="">
      <xdr:nvCxnSpPr>
        <xdr:cNvPr id="349" name="直線コネクタ 348"/>
        <xdr:cNvCxnSpPr/>
      </xdr:nvCxnSpPr>
      <xdr:spPr>
        <a:xfrm>
          <a:off x="10388600" y="10142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75385</xdr:rowOff>
    </xdr:from>
    <xdr:ext cx="534377" cy="259045"/>
    <xdr:sp macro="" textlink="">
      <xdr:nvSpPr>
        <xdr:cNvPr id="350" name="農林水産業費最大値テキスト"/>
        <xdr:cNvSpPr txBox="1"/>
      </xdr:nvSpPr>
      <xdr:spPr>
        <a:xfrm>
          <a:off x="10528300" y="864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67,577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128708</xdr:rowOff>
    </xdr:from>
    <xdr:to>
      <xdr:col>55</xdr:col>
      <xdr:colOff>88900</xdr:colOff>
      <xdr:row>51</xdr:row>
      <xdr:rowOff>128708</xdr:rowOff>
    </xdr:to>
    <xdr:cxnSp macro="">
      <xdr:nvCxnSpPr>
        <xdr:cNvPr id="351" name="直線コネクタ 350"/>
        <xdr:cNvCxnSpPr/>
      </xdr:nvCxnSpPr>
      <xdr:spPr>
        <a:xfrm>
          <a:off x="10388600" y="8872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167913</xdr:rowOff>
    </xdr:from>
    <xdr:to>
      <xdr:col>55</xdr:col>
      <xdr:colOff>0</xdr:colOff>
      <xdr:row>58</xdr:row>
      <xdr:rowOff>23723</xdr:rowOff>
    </xdr:to>
    <xdr:cxnSp macro="">
      <xdr:nvCxnSpPr>
        <xdr:cNvPr id="352" name="直線コネクタ 351"/>
        <xdr:cNvCxnSpPr/>
      </xdr:nvCxnSpPr>
      <xdr:spPr>
        <a:xfrm>
          <a:off x="9639300" y="9769113"/>
          <a:ext cx="838200" cy="198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110767</xdr:rowOff>
    </xdr:from>
    <xdr:ext cx="534377" cy="259045"/>
    <xdr:sp macro="" textlink="">
      <xdr:nvSpPr>
        <xdr:cNvPr id="353" name="農林水産業費平均値テキスト"/>
        <xdr:cNvSpPr txBox="1"/>
      </xdr:nvSpPr>
      <xdr:spPr>
        <a:xfrm>
          <a:off x="10528300" y="9540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87890</xdr:rowOff>
    </xdr:from>
    <xdr:to>
      <xdr:col>55</xdr:col>
      <xdr:colOff>50800</xdr:colOff>
      <xdr:row>57</xdr:row>
      <xdr:rowOff>18040</xdr:rowOff>
    </xdr:to>
    <xdr:sp macro="" textlink="">
      <xdr:nvSpPr>
        <xdr:cNvPr id="354" name="フローチャート: 判断 353"/>
        <xdr:cNvSpPr/>
      </xdr:nvSpPr>
      <xdr:spPr>
        <a:xfrm>
          <a:off x="10426700" y="9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167913</xdr:rowOff>
    </xdr:from>
    <xdr:to>
      <xdr:col>50</xdr:col>
      <xdr:colOff>114300</xdr:colOff>
      <xdr:row>57</xdr:row>
      <xdr:rowOff>120307</xdr:rowOff>
    </xdr:to>
    <xdr:cxnSp macro="">
      <xdr:nvCxnSpPr>
        <xdr:cNvPr id="355" name="直線コネクタ 354"/>
        <xdr:cNvCxnSpPr/>
      </xdr:nvCxnSpPr>
      <xdr:spPr>
        <a:xfrm flipV="1">
          <a:off x="8750300" y="9769113"/>
          <a:ext cx="889000" cy="123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94444</xdr:rowOff>
    </xdr:from>
    <xdr:to>
      <xdr:col>50</xdr:col>
      <xdr:colOff>165100</xdr:colOff>
      <xdr:row>57</xdr:row>
      <xdr:rowOff>24594</xdr:rowOff>
    </xdr:to>
    <xdr:sp macro="" textlink="">
      <xdr:nvSpPr>
        <xdr:cNvPr id="356" name="フローチャート: 判断 355"/>
        <xdr:cNvSpPr/>
      </xdr:nvSpPr>
      <xdr:spPr>
        <a:xfrm>
          <a:off x="95885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41121</xdr:rowOff>
    </xdr:from>
    <xdr:ext cx="534377" cy="259045"/>
    <xdr:sp macro="" textlink="">
      <xdr:nvSpPr>
        <xdr:cNvPr id="357" name="テキスト ボックス 356"/>
        <xdr:cNvSpPr txBox="1"/>
      </xdr:nvSpPr>
      <xdr:spPr>
        <a:xfrm>
          <a:off x="9372111" y="947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120307</xdr:rowOff>
    </xdr:from>
    <xdr:to>
      <xdr:col>45</xdr:col>
      <xdr:colOff>177800</xdr:colOff>
      <xdr:row>58</xdr:row>
      <xdr:rowOff>62376</xdr:rowOff>
    </xdr:to>
    <xdr:cxnSp macro="">
      <xdr:nvCxnSpPr>
        <xdr:cNvPr id="358" name="直線コネクタ 357"/>
        <xdr:cNvCxnSpPr/>
      </xdr:nvCxnSpPr>
      <xdr:spPr>
        <a:xfrm flipV="1">
          <a:off x="7861300" y="9892957"/>
          <a:ext cx="889000" cy="113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113627</xdr:rowOff>
    </xdr:from>
    <xdr:to>
      <xdr:col>46</xdr:col>
      <xdr:colOff>38100</xdr:colOff>
      <xdr:row>57</xdr:row>
      <xdr:rowOff>43777</xdr:rowOff>
    </xdr:to>
    <xdr:sp macro="" textlink="">
      <xdr:nvSpPr>
        <xdr:cNvPr id="359" name="フローチャート: 判断 358"/>
        <xdr:cNvSpPr/>
      </xdr:nvSpPr>
      <xdr:spPr>
        <a:xfrm>
          <a:off x="8699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60304</xdr:rowOff>
    </xdr:from>
    <xdr:ext cx="534377" cy="259045"/>
    <xdr:sp macro="" textlink="">
      <xdr:nvSpPr>
        <xdr:cNvPr id="360" name="テキスト ボックス 359"/>
        <xdr:cNvSpPr txBox="1"/>
      </xdr:nvSpPr>
      <xdr:spPr>
        <a:xfrm>
          <a:off x="8483111" y="94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51898</xdr:rowOff>
    </xdr:from>
    <xdr:to>
      <xdr:col>41</xdr:col>
      <xdr:colOff>50800</xdr:colOff>
      <xdr:row>58</xdr:row>
      <xdr:rowOff>62376</xdr:rowOff>
    </xdr:to>
    <xdr:cxnSp macro="">
      <xdr:nvCxnSpPr>
        <xdr:cNvPr id="361" name="直線コネクタ 360"/>
        <xdr:cNvCxnSpPr/>
      </xdr:nvCxnSpPr>
      <xdr:spPr>
        <a:xfrm>
          <a:off x="6972300" y="9995998"/>
          <a:ext cx="889000" cy="1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105149</xdr:rowOff>
    </xdr:from>
    <xdr:to>
      <xdr:col>41</xdr:col>
      <xdr:colOff>101600</xdr:colOff>
      <xdr:row>57</xdr:row>
      <xdr:rowOff>35299</xdr:rowOff>
    </xdr:to>
    <xdr:sp macro="" textlink="">
      <xdr:nvSpPr>
        <xdr:cNvPr id="362" name="フローチャート: 判断 361"/>
        <xdr:cNvSpPr/>
      </xdr:nvSpPr>
      <xdr:spPr>
        <a:xfrm>
          <a:off x="7810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51826</xdr:rowOff>
    </xdr:from>
    <xdr:ext cx="534377" cy="259045"/>
    <xdr:sp macro="" textlink="">
      <xdr:nvSpPr>
        <xdr:cNvPr id="363" name="テキスト ボックス 362"/>
        <xdr:cNvSpPr txBox="1"/>
      </xdr:nvSpPr>
      <xdr:spPr>
        <a:xfrm>
          <a:off x="7594111" y="948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96291</xdr:rowOff>
    </xdr:from>
    <xdr:to>
      <xdr:col>36</xdr:col>
      <xdr:colOff>165100</xdr:colOff>
      <xdr:row>57</xdr:row>
      <xdr:rowOff>26441</xdr:rowOff>
    </xdr:to>
    <xdr:sp macro="" textlink="">
      <xdr:nvSpPr>
        <xdr:cNvPr id="364" name="フローチャート: 判断 363"/>
        <xdr:cNvSpPr/>
      </xdr:nvSpPr>
      <xdr:spPr>
        <a:xfrm>
          <a:off x="6921500" y="9697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42968</xdr:rowOff>
    </xdr:from>
    <xdr:ext cx="534377" cy="259045"/>
    <xdr:sp macro="" textlink="">
      <xdr:nvSpPr>
        <xdr:cNvPr id="365" name="テキスト ボックス 364"/>
        <xdr:cNvSpPr txBox="1"/>
      </xdr:nvSpPr>
      <xdr:spPr>
        <a:xfrm>
          <a:off x="6705111" y="9472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144373</xdr:rowOff>
    </xdr:from>
    <xdr:to>
      <xdr:col>55</xdr:col>
      <xdr:colOff>50800</xdr:colOff>
      <xdr:row>58</xdr:row>
      <xdr:rowOff>74523</xdr:rowOff>
    </xdr:to>
    <xdr:sp macro="" textlink="">
      <xdr:nvSpPr>
        <xdr:cNvPr id="371" name="楕円 370"/>
        <xdr:cNvSpPr/>
      </xdr:nvSpPr>
      <xdr:spPr>
        <a:xfrm>
          <a:off x="10426700" y="991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122800</xdr:rowOff>
    </xdr:from>
    <xdr:ext cx="534377" cy="259045"/>
    <xdr:sp macro="" textlink="">
      <xdr:nvSpPr>
        <xdr:cNvPr id="372" name="農林水産業費該当値テキスト"/>
        <xdr:cNvSpPr txBox="1"/>
      </xdr:nvSpPr>
      <xdr:spPr>
        <a:xfrm>
          <a:off x="10528300" y="9895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117113</xdr:rowOff>
    </xdr:from>
    <xdr:to>
      <xdr:col>50</xdr:col>
      <xdr:colOff>165100</xdr:colOff>
      <xdr:row>57</xdr:row>
      <xdr:rowOff>47263</xdr:rowOff>
    </xdr:to>
    <xdr:sp macro="" textlink="">
      <xdr:nvSpPr>
        <xdr:cNvPr id="373" name="楕円 372"/>
        <xdr:cNvSpPr/>
      </xdr:nvSpPr>
      <xdr:spPr>
        <a:xfrm>
          <a:off x="9588500" y="9718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38390</xdr:rowOff>
    </xdr:from>
    <xdr:ext cx="534377" cy="259045"/>
    <xdr:sp macro="" textlink="">
      <xdr:nvSpPr>
        <xdr:cNvPr id="374" name="テキスト ボックス 373"/>
        <xdr:cNvSpPr txBox="1"/>
      </xdr:nvSpPr>
      <xdr:spPr>
        <a:xfrm>
          <a:off x="9372111" y="9811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69507</xdr:rowOff>
    </xdr:from>
    <xdr:to>
      <xdr:col>46</xdr:col>
      <xdr:colOff>38100</xdr:colOff>
      <xdr:row>57</xdr:row>
      <xdr:rowOff>171107</xdr:rowOff>
    </xdr:to>
    <xdr:sp macro="" textlink="">
      <xdr:nvSpPr>
        <xdr:cNvPr id="375" name="楕円 374"/>
        <xdr:cNvSpPr/>
      </xdr:nvSpPr>
      <xdr:spPr>
        <a:xfrm>
          <a:off x="8699500" y="9842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162234</xdr:rowOff>
    </xdr:from>
    <xdr:ext cx="534377" cy="259045"/>
    <xdr:sp macro="" textlink="">
      <xdr:nvSpPr>
        <xdr:cNvPr id="376" name="テキスト ボックス 375"/>
        <xdr:cNvSpPr txBox="1"/>
      </xdr:nvSpPr>
      <xdr:spPr>
        <a:xfrm>
          <a:off x="8483111" y="9934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11576</xdr:rowOff>
    </xdr:from>
    <xdr:to>
      <xdr:col>41</xdr:col>
      <xdr:colOff>101600</xdr:colOff>
      <xdr:row>58</xdr:row>
      <xdr:rowOff>113176</xdr:rowOff>
    </xdr:to>
    <xdr:sp macro="" textlink="">
      <xdr:nvSpPr>
        <xdr:cNvPr id="377" name="楕円 376"/>
        <xdr:cNvSpPr/>
      </xdr:nvSpPr>
      <xdr:spPr>
        <a:xfrm>
          <a:off x="7810500" y="995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104303</xdr:rowOff>
    </xdr:from>
    <xdr:ext cx="469744" cy="259045"/>
    <xdr:sp macro="" textlink="">
      <xdr:nvSpPr>
        <xdr:cNvPr id="378" name="テキスト ボックス 377"/>
        <xdr:cNvSpPr txBox="1"/>
      </xdr:nvSpPr>
      <xdr:spPr>
        <a:xfrm>
          <a:off x="7626428" y="1004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1098</xdr:rowOff>
    </xdr:from>
    <xdr:to>
      <xdr:col>36</xdr:col>
      <xdr:colOff>165100</xdr:colOff>
      <xdr:row>58</xdr:row>
      <xdr:rowOff>102698</xdr:rowOff>
    </xdr:to>
    <xdr:sp macro="" textlink="">
      <xdr:nvSpPr>
        <xdr:cNvPr id="379" name="楕円 378"/>
        <xdr:cNvSpPr/>
      </xdr:nvSpPr>
      <xdr:spPr>
        <a:xfrm>
          <a:off x="6921500" y="994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93825</xdr:rowOff>
    </xdr:from>
    <xdr:ext cx="469744" cy="259045"/>
    <xdr:sp macro="" textlink="">
      <xdr:nvSpPr>
        <xdr:cNvPr id="380" name="テキスト ボックス 379"/>
        <xdr:cNvSpPr txBox="1"/>
      </xdr:nvSpPr>
      <xdr:spPr>
        <a:xfrm>
          <a:off x="6737428" y="10037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131204</xdr:rowOff>
    </xdr:from>
    <xdr:to>
      <xdr:col>54</xdr:col>
      <xdr:colOff>189865</xdr:colOff>
      <xdr:row>79</xdr:row>
      <xdr:rowOff>4750</xdr:rowOff>
    </xdr:to>
    <xdr:cxnSp macro="">
      <xdr:nvCxnSpPr>
        <xdr:cNvPr id="404" name="直線コネクタ 403"/>
        <xdr:cNvCxnSpPr/>
      </xdr:nvCxnSpPr>
      <xdr:spPr>
        <a:xfrm flipV="1">
          <a:off x="10475595" y="11961254"/>
          <a:ext cx="1270" cy="158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8577</xdr:rowOff>
    </xdr:from>
    <xdr:ext cx="469744" cy="259045"/>
    <xdr:sp macro="" textlink="">
      <xdr:nvSpPr>
        <xdr:cNvPr id="405" name="商工費最小値テキスト"/>
        <xdr:cNvSpPr txBox="1"/>
      </xdr:nvSpPr>
      <xdr:spPr>
        <a:xfrm>
          <a:off x="10528300" y="1355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4750</xdr:rowOff>
    </xdr:from>
    <xdr:to>
      <xdr:col>55</xdr:col>
      <xdr:colOff>88900</xdr:colOff>
      <xdr:row>79</xdr:row>
      <xdr:rowOff>4750</xdr:rowOff>
    </xdr:to>
    <xdr:cxnSp macro="">
      <xdr:nvCxnSpPr>
        <xdr:cNvPr id="406" name="直線コネクタ 405"/>
        <xdr:cNvCxnSpPr/>
      </xdr:nvCxnSpPr>
      <xdr:spPr>
        <a:xfrm>
          <a:off x="10388600" y="135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77881</xdr:rowOff>
    </xdr:from>
    <xdr:ext cx="534377" cy="259045"/>
    <xdr:sp macro="" textlink="">
      <xdr:nvSpPr>
        <xdr:cNvPr id="407" name="商工費最大値テキスト"/>
        <xdr:cNvSpPr txBox="1"/>
      </xdr:nvSpPr>
      <xdr:spPr>
        <a:xfrm>
          <a:off x="10528300" y="1173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131204</xdr:rowOff>
    </xdr:from>
    <xdr:to>
      <xdr:col>55</xdr:col>
      <xdr:colOff>88900</xdr:colOff>
      <xdr:row>69</xdr:row>
      <xdr:rowOff>131204</xdr:rowOff>
    </xdr:to>
    <xdr:cxnSp macro="">
      <xdr:nvCxnSpPr>
        <xdr:cNvPr id="408" name="直線コネクタ 407"/>
        <xdr:cNvCxnSpPr/>
      </xdr:nvCxnSpPr>
      <xdr:spPr>
        <a:xfrm>
          <a:off x="10388600" y="1196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109906</xdr:rowOff>
    </xdr:from>
    <xdr:to>
      <xdr:col>55</xdr:col>
      <xdr:colOff>0</xdr:colOff>
      <xdr:row>78</xdr:row>
      <xdr:rowOff>43059</xdr:rowOff>
    </xdr:to>
    <xdr:cxnSp macro="">
      <xdr:nvCxnSpPr>
        <xdr:cNvPr id="409" name="直線コネクタ 408"/>
        <xdr:cNvCxnSpPr/>
      </xdr:nvCxnSpPr>
      <xdr:spPr>
        <a:xfrm>
          <a:off x="9639300" y="13311556"/>
          <a:ext cx="838200" cy="104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153573</xdr:rowOff>
    </xdr:from>
    <xdr:ext cx="534377" cy="259045"/>
    <xdr:sp macro="" textlink="">
      <xdr:nvSpPr>
        <xdr:cNvPr id="410" name="商工費平均値テキスト"/>
        <xdr:cNvSpPr txBox="1"/>
      </xdr:nvSpPr>
      <xdr:spPr>
        <a:xfrm>
          <a:off x="10528300" y="130123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130696</xdr:rowOff>
    </xdr:from>
    <xdr:to>
      <xdr:col>55</xdr:col>
      <xdr:colOff>50800</xdr:colOff>
      <xdr:row>77</xdr:row>
      <xdr:rowOff>60846</xdr:rowOff>
    </xdr:to>
    <xdr:sp macro="" textlink="">
      <xdr:nvSpPr>
        <xdr:cNvPr id="411" name="フローチャート: 判断 410"/>
        <xdr:cNvSpPr/>
      </xdr:nvSpPr>
      <xdr:spPr>
        <a:xfrm>
          <a:off x="10426700" y="131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91675</xdr:rowOff>
    </xdr:from>
    <xdr:to>
      <xdr:col>50</xdr:col>
      <xdr:colOff>114300</xdr:colOff>
      <xdr:row>77</xdr:row>
      <xdr:rowOff>109906</xdr:rowOff>
    </xdr:to>
    <xdr:cxnSp macro="">
      <xdr:nvCxnSpPr>
        <xdr:cNvPr id="412" name="直線コネクタ 411"/>
        <xdr:cNvCxnSpPr/>
      </xdr:nvCxnSpPr>
      <xdr:spPr>
        <a:xfrm>
          <a:off x="8750300" y="13293325"/>
          <a:ext cx="889000" cy="18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83356</xdr:rowOff>
    </xdr:from>
    <xdr:to>
      <xdr:col>50</xdr:col>
      <xdr:colOff>165100</xdr:colOff>
      <xdr:row>77</xdr:row>
      <xdr:rowOff>13506</xdr:rowOff>
    </xdr:to>
    <xdr:sp macro="" textlink="">
      <xdr:nvSpPr>
        <xdr:cNvPr id="413" name="フローチャート: 判断 412"/>
        <xdr:cNvSpPr/>
      </xdr:nvSpPr>
      <xdr:spPr>
        <a:xfrm>
          <a:off x="9588500" y="1311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30033</xdr:rowOff>
    </xdr:from>
    <xdr:ext cx="534377" cy="259045"/>
    <xdr:sp macro="" textlink="">
      <xdr:nvSpPr>
        <xdr:cNvPr id="414" name="テキスト ボックス 413"/>
        <xdr:cNvSpPr txBox="1"/>
      </xdr:nvSpPr>
      <xdr:spPr>
        <a:xfrm>
          <a:off x="9372111" y="1288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91675</xdr:rowOff>
    </xdr:from>
    <xdr:to>
      <xdr:col>45</xdr:col>
      <xdr:colOff>177800</xdr:colOff>
      <xdr:row>77</xdr:row>
      <xdr:rowOff>100628</xdr:rowOff>
    </xdr:to>
    <xdr:cxnSp macro="">
      <xdr:nvCxnSpPr>
        <xdr:cNvPr id="415" name="直線コネクタ 414"/>
        <xdr:cNvCxnSpPr/>
      </xdr:nvCxnSpPr>
      <xdr:spPr>
        <a:xfrm flipV="1">
          <a:off x="7861300" y="13293325"/>
          <a:ext cx="889000" cy="8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87319</xdr:rowOff>
    </xdr:from>
    <xdr:to>
      <xdr:col>46</xdr:col>
      <xdr:colOff>38100</xdr:colOff>
      <xdr:row>77</xdr:row>
      <xdr:rowOff>17469</xdr:rowOff>
    </xdr:to>
    <xdr:sp macro="" textlink="">
      <xdr:nvSpPr>
        <xdr:cNvPr id="416" name="フローチャート: 判断 415"/>
        <xdr:cNvSpPr/>
      </xdr:nvSpPr>
      <xdr:spPr>
        <a:xfrm>
          <a:off x="8699500" y="13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33996</xdr:rowOff>
    </xdr:from>
    <xdr:ext cx="534377" cy="259045"/>
    <xdr:sp macro="" textlink="">
      <xdr:nvSpPr>
        <xdr:cNvPr id="417" name="テキスト ボックス 416"/>
        <xdr:cNvSpPr txBox="1"/>
      </xdr:nvSpPr>
      <xdr:spPr>
        <a:xfrm>
          <a:off x="8483111" y="1289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100628</xdr:rowOff>
    </xdr:from>
    <xdr:to>
      <xdr:col>41</xdr:col>
      <xdr:colOff>50800</xdr:colOff>
      <xdr:row>77</xdr:row>
      <xdr:rowOff>160083</xdr:rowOff>
    </xdr:to>
    <xdr:cxnSp macro="">
      <xdr:nvCxnSpPr>
        <xdr:cNvPr id="418" name="直線コネクタ 417"/>
        <xdr:cNvCxnSpPr/>
      </xdr:nvCxnSpPr>
      <xdr:spPr>
        <a:xfrm flipV="1">
          <a:off x="6972300" y="13302278"/>
          <a:ext cx="889000" cy="59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72231</xdr:rowOff>
    </xdr:from>
    <xdr:to>
      <xdr:col>41</xdr:col>
      <xdr:colOff>101600</xdr:colOff>
      <xdr:row>77</xdr:row>
      <xdr:rowOff>2381</xdr:rowOff>
    </xdr:to>
    <xdr:sp macro="" textlink="">
      <xdr:nvSpPr>
        <xdr:cNvPr id="419" name="フローチャート: 判断 418"/>
        <xdr:cNvSpPr/>
      </xdr:nvSpPr>
      <xdr:spPr>
        <a:xfrm>
          <a:off x="78105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18908</xdr:rowOff>
    </xdr:from>
    <xdr:ext cx="534377" cy="259045"/>
    <xdr:sp macro="" textlink="">
      <xdr:nvSpPr>
        <xdr:cNvPr id="420" name="テキスト ボックス 419"/>
        <xdr:cNvSpPr txBox="1"/>
      </xdr:nvSpPr>
      <xdr:spPr>
        <a:xfrm>
          <a:off x="7594111" y="1287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52019</xdr:rowOff>
    </xdr:from>
    <xdr:to>
      <xdr:col>36</xdr:col>
      <xdr:colOff>165100</xdr:colOff>
      <xdr:row>77</xdr:row>
      <xdr:rowOff>153619</xdr:rowOff>
    </xdr:to>
    <xdr:sp macro="" textlink="">
      <xdr:nvSpPr>
        <xdr:cNvPr id="421" name="フローチャート: 判断 420"/>
        <xdr:cNvSpPr/>
      </xdr:nvSpPr>
      <xdr:spPr>
        <a:xfrm>
          <a:off x="6921500" y="1325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170146</xdr:rowOff>
    </xdr:from>
    <xdr:ext cx="534377" cy="259045"/>
    <xdr:sp macro="" textlink="">
      <xdr:nvSpPr>
        <xdr:cNvPr id="422" name="テキスト ボックス 421"/>
        <xdr:cNvSpPr txBox="1"/>
      </xdr:nvSpPr>
      <xdr:spPr>
        <a:xfrm>
          <a:off x="6705111" y="1302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163709</xdr:rowOff>
    </xdr:from>
    <xdr:to>
      <xdr:col>55</xdr:col>
      <xdr:colOff>50800</xdr:colOff>
      <xdr:row>78</xdr:row>
      <xdr:rowOff>93859</xdr:rowOff>
    </xdr:to>
    <xdr:sp macro="" textlink="">
      <xdr:nvSpPr>
        <xdr:cNvPr id="428" name="楕円 427"/>
        <xdr:cNvSpPr/>
      </xdr:nvSpPr>
      <xdr:spPr>
        <a:xfrm>
          <a:off x="10426700" y="1336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142136</xdr:rowOff>
    </xdr:from>
    <xdr:ext cx="469744" cy="259045"/>
    <xdr:sp macro="" textlink="">
      <xdr:nvSpPr>
        <xdr:cNvPr id="429" name="商工費該当値テキスト"/>
        <xdr:cNvSpPr txBox="1"/>
      </xdr:nvSpPr>
      <xdr:spPr>
        <a:xfrm>
          <a:off x="10528300" y="13343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59106</xdr:rowOff>
    </xdr:from>
    <xdr:to>
      <xdr:col>50</xdr:col>
      <xdr:colOff>165100</xdr:colOff>
      <xdr:row>77</xdr:row>
      <xdr:rowOff>160706</xdr:rowOff>
    </xdr:to>
    <xdr:sp macro="" textlink="">
      <xdr:nvSpPr>
        <xdr:cNvPr id="430" name="楕円 429"/>
        <xdr:cNvSpPr/>
      </xdr:nvSpPr>
      <xdr:spPr>
        <a:xfrm>
          <a:off x="9588500" y="13260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151833</xdr:rowOff>
    </xdr:from>
    <xdr:ext cx="534377" cy="259045"/>
    <xdr:sp macro="" textlink="">
      <xdr:nvSpPr>
        <xdr:cNvPr id="431" name="テキスト ボックス 430"/>
        <xdr:cNvSpPr txBox="1"/>
      </xdr:nvSpPr>
      <xdr:spPr>
        <a:xfrm>
          <a:off x="9372111" y="1335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40875</xdr:rowOff>
    </xdr:from>
    <xdr:to>
      <xdr:col>46</xdr:col>
      <xdr:colOff>38100</xdr:colOff>
      <xdr:row>77</xdr:row>
      <xdr:rowOff>142475</xdr:rowOff>
    </xdr:to>
    <xdr:sp macro="" textlink="">
      <xdr:nvSpPr>
        <xdr:cNvPr id="432" name="楕円 431"/>
        <xdr:cNvSpPr/>
      </xdr:nvSpPr>
      <xdr:spPr>
        <a:xfrm>
          <a:off x="8699500" y="13242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133602</xdr:rowOff>
    </xdr:from>
    <xdr:ext cx="534377" cy="259045"/>
    <xdr:sp macro="" textlink="">
      <xdr:nvSpPr>
        <xdr:cNvPr id="433" name="テキスト ボックス 432"/>
        <xdr:cNvSpPr txBox="1"/>
      </xdr:nvSpPr>
      <xdr:spPr>
        <a:xfrm>
          <a:off x="8483111" y="13335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49828</xdr:rowOff>
    </xdr:from>
    <xdr:to>
      <xdr:col>41</xdr:col>
      <xdr:colOff>101600</xdr:colOff>
      <xdr:row>77</xdr:row>
      <xdr:rowOff>151428</xdr:rowOff>
    </xdr:to>
    <xdr:sp macro="" textlink="">
      <xdr:nvSpPr>
        <xdr:cNvPr id="434" name="楕円 433"/>
        <xdr:cNvSpPr/>
      </xdr:nvSpPr>
      <xdr:spPr>
        <a:xfrm>
          <a:off x="7810500" y="13251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142555</xdr:rowOff>
    </xdr:from>
    <xdr:ext cx="534377" cy="259045"/>
    <xdr:sp macro="" textlink="">
      <xdr:nvSpPr>
        <xdr:cNvPr id="435" name="テキスト ボックス 434"/>
        <xdr:cNvSpPr txBox="1"/>
      </xdr:nvSpPr>
      <xdr:spPr>
        <a:xfrm>
          <a:off x="7594111" y="1334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109283</xdr:rowOff>
    </xdr:from>
    <xdr:to>
      <xdr:col>36</xdr:col>
      <xdr:colOff>165100</xdr:colOff>
      <xdr:row>78</xdr:row>
      <xdr:rowOff>39433</xdr:rowOff>
    </xdr:to>
    <xdr:sp macro="" textlink="">
      <xdr:nvSpPr>
        <xdr:cNvPr id="436" name="楕円 435"/>
        <xdr:cNvSpPr/>
      </xdr:nvSpPr>
      <xdr:spPr>
        <a:xfrm>
          <a:off x="6921500" y="13310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30560</xdr:rowOff>
    </xdr:from>
    <xdr:ext cx="534377" cy="259045"/>
    <xdr:sp macro="" textlink="">
      <xdr:nvSpPr>
        <xdr:cNvPr id="437" name="テキスト ボックス 436"/>
        <xdr:cNvSpPr txBox="1"/>
      </xdr:nvSpPr>
      <xdr:spPr>
        <a:xfrm>
          <a:off x="6705111" y="1340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6" name="テキスト ボックス 45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168351</xdr:rowOff>
    </xdr:from>
    <xdr:to>
      <xdr:col>54</xdr:col>
      <xdr:colOff>189865</xdr:colOff>
      <xdr:row>99</xdr:row>
      <xdr:rowOff>64224</xdr:rowOff>
    </xdr:to>
    <xdr:cxnSp macro="">
      <xdr:nvCxnSpPr>
        <xdr:cNvPr id="462" name="直線コネクタ 461"/>
        <xdr:cNvCxnSpPr/>
      </xdr:nvCxnSpPr>
      <xdr:spPr>
        <a:xfrm flipV="1">
          <a:off x="10475595" y="15427401"/>
          <a:ext cx="1270" cy="161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68051</xdr:rowOff>
    </xdr:from>
    <xdr:ext cx="534377" cy="259045"/>
    <xdr:sp macro="" textlink="">
      <xdr:nvSpPr>
        <xdr:cNvPr id="463" name="土木費最小値テキスト"/>
        <xdr:cNvSpPr txBox="1"/>
      </xdr:nvSpPr>
      <xdr:spPr>
        <a:xfrm>
          <a:off x="10528300" y="1704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64224</xdr:rowOff>
    </xdr:from>
    <xdr:to>
      <xdr:col>55</xdr:col>
      <xdr:colOff>88900</xdr:colOff>
      <xdr:row>99</xdr:row>
      <xdr:rowOff>64224</xdr:rowOff>
    </xdr:to>
    <xdr:cxnSp macro="">
      <xdr:nvCxnSpPr>
        <xdr:cNvPr id="464" name="直線コネクタ 463"/>
        <xdr:cNvCxnSpPr/>
      </xdr:nvCxnSpPr>
      <xdr:spPr>
        <a:xfrm>
          <a:off x="10388600" y="17037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115028</xdr:rowOff>
    </xdr:from>
    <xdr:ext cx="599010" cy="259045"/>
    <xdr:sp macro="" textlink="">
      <xdr:nvSpPr>
        <xdr:cNvPr id="465" name="土木費最大値テキスト"/>
        <xdr:cNvSpPr txBox="1"/>
      </xdr:nvSpPr>
      <xdr:spPr>
        <a:xfrm>
          <a:off x="10528300" y="1520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155,244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168351</xdr:rowOff>
    </xdr:from>
    <xdr:to>
      <xdr:col>55</xdr:col>
      <xdr:colOff>88900</xdr:colOff>
      <xdr:row>89</xdr:row>
      <xdr:rowOff>168351</xdr:rowOff>
    </xdr:to>
    <xdr:cxnSp macro="">
      <xdr:nvCxnSpPr>
        <xdr:cNvPr id="466" name="直線コネクタ 465"/>
        <xdr:cNvCxnSpPr/>
      </xdr:nvCxnSpPr>
      <xdr:spPr>
        <a:xfrm>
          <a:off x="10388600" y="15427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134862</xdr:rowOff>
    </xdr:from>
    <xdr:to>
      <xdr:col>55</xdr:col>
      <xdr:colOff>0</xdr:colOff>
      <xdr:row>98</xdr:row>
      <xdr:rowOff>16117</xdr:rowOff>
    </xdr:to>
    <xdr:cxnSp macro="">
      <xdr:nvCxnSpPr>
        <xdr:cNvPr id="467" name="直線コネクタ 466"/>
        <xdr:cNvCxnSpPr/>
      </xdr:nvCxnSpPr>
      <xdr:spPr>
        <a:xfrm>
          <a:off x="9639300" y="16765512"/>
          <a:ext cx="838200" cy="5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169536</xdr:rowOff>
    </xdr:from>
    <xdr:ext cx="534377" cy="259045"/>
    <xdr:sp macro="" textlink="">
      <xdr:nvSpPr>
        <xdr:cNvPr id="468" name="土木費平均値テキスト"/>
        <xdr:cNvSpPr txBox="1"/>
      </xdr:nvSpPr>
      <xdr:spPr>
        <a:xfrm>
          <a:off x="10528300" y="164572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146659</xdr:rowOff>
    </xdr:from>
    <xdr:to>
      <xdr:col>55</xdr:col>
      <xdr:colOff>50800</xdr:colOff>
      <xdr:row>97</xdr:row>
      <xdr:rowOff>76809</xdr:rowOff>
    </xdr:to>
    <xdr:sp macro="" textlink="">
      <xdr:nvSpPr>
        <xdr:cNvPr id="469" name="フローチャート: 判断 468"/>
        <xdr:cNvSpPr/>
      </xdr:nvSpPr>
      <xdr:spPr>
        <a:xfrm>
          <a:off x="10426700" y="166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109271</xdr:rowOff>
    </xdr:from>
    <xdr:to>
      <xdr:col>50</xdr:col>
      <xdr:colOff>114300</xdr:colOff>
      <xdr:row>97</xdr:row>
      <xdr:rowOff>134862</xdr:rowOff>
    </xdr:to>
    <xdr:cxnSp macro="">
      <xdr:nvCxnSpPr>
        <xdr:cNvPr id="470" name="直線コネクタ 469"/>
        <xdr:cNvCxnSpPr/>
      </xdr:nvCxnSpPr>
      <xdr:spPr>
        <a:xfrm>
          <a:off x="8750300" y="16739921"/>
          <a:ext cx="889000" cy="25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127851</xdr:rowOff>
    </xdr:from>
    <xdr:to>
      <xdr:col>50</xdr:col>
      <xdr:colOff>165100</xdr:colOff>
      <xdr:row>97</xdr:row>
      <xdr:rowOff>58001</xdr:rowOff>
    </xdr:to>
    <xdr:sp macro="" textlink="">
      <xdr:nvSpPr>
        <xdr:cNvPr id="471" name="フローチャート: 判断 470"/>
        <xdr:cNvSpPr/>
      </xdr:nvSpPr>
      <xdr:spPr>
        <a:xfrm>
          <a:off x="95885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74528</xdr:rowOff>
    </xdr:from>
    <xdr:ext cx="534377" cy="259045"/>
    <xdr:sp macro="" textlink="">
      <xdr:nvSpPr>
        <xdr:cNvPr id="472" name="テキスト ボックス 471"/>
        <xdr:cNvSpPr txBox="1"/>
      </xdr:nvSpPr>
      <xdr:spPr>
        <a:xfrm>
          <a:off x="9372111" y="1636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109271</xdr:rowOff>
    </xdr:from>
    <xdr:to>
      <xdr:col>45</xdr:col>
      <xdr:colOff>177800</xdr:colOff>
      <xdr:row>97</xdr:row>
      <xdr:rowOff>120802</xdr:rowOff>
    </xdr:to>
    <xdr:cxnSp macro="">
      <xdr:nvCxnSpPr>
        <xdr:cNvPr id="473" name="直線コネクタ 472"/>
        <xdr:cNvCxnSpPr/>
      </xdr:nvCxnSpPr>
      <xdr:spPr>
        <a:xfrm flipV="1">
          <a:off x="7861300" y="16739921"/>
          <a:ext cx="889000" cy="11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129984</xdr:rowOff>
    </xdr:from>
    <xdr:to>
      <xdr:col>46</xdr:col>
      <xdr:colOff>38100</xdr:colOff>
      <xdr:row>97</xdr:row>
      <xdr:rowOff>60134</xdr:rowOff>
    </xdr:to>
    <xdr:sp macro="" textlink="">
      <xdr:nvSpPr>
        <xdr:cNvPr id="474" name="フローチャート: 判断 473"/>
        <xdr:cNvSpPr/>
      </xdr:nvSpPr>
      <xdr:spPr>
        <a:xfrm>
          <a:off x="8699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76661</xdr:rowOff>
    </xdr:from>
    <xdr:ext cx="534377" cy="259045"/>
    <xdr:sp macro="" textlink="">
      <xdr:nvSpPr>
        <xdr:cNvPr id="475" name="テキスト ボックス 474"/>
        <xdr:cNvSpPr txBox="1"/>
      </xdr:nvSpPr>
      <xdr:spPr>
        <a:xfrm>
          <a:off x="8483111" y="1636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3480</xdr:rowOff>
    </xdr:from>
    <xdr:to>
      <xdr:col>41</xdr:col>
      <xdr:colOff>50800</xdr:colOff>
      <xdr:row>97</xdr:row>
      <xdr:rowOff>120802</xdr:rowOff>
    </xdr:to>
    <xdr:cxnSp macro="">
      <xdr:nvCxnSpPr>
        <xdr:cNvPr id="476" name="直線コネクタ 475"/>
        <xdr:cNvCxnSpPr/>
      </xdr:nvCxnSpPr>
      <xdr:spPr>
        <a:xfrm>
          <a:off x="6972300" y="16634130"/>
          <a:ext cx="889000" cy="117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117602</xdr:rowOff>
    </xdr:from>
    <xdr:to>
      <xdr:col>41</xdr:col>
      <xdr:colOff>101600</xdr:colOff>
      <xdr:row>97</xdr:row>
      <xdr:rowOff>47752</xdr:rowOff>
    </xdr:to>
    <xdr:sp macro="" textlink="">
      <xdr:nvSpPr>
        <xdr:cNvPr id="477" name="フローチャート: 判断 476"/>
        <xdr:cNvSpPr/>
      </xdr:nvSpPr>
      <xdr:spPr>
        <a:xfrm>
          <a:off x="7810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64279</xdr:rowOff>
    </xdr:from>
    <xdr:ext cx="534377" cy="259045"/>
    <xdr:sp macro="" textlink="">
      <xdr:nvSpPr>
        <xdr:cNvPr id="478" name="テキスト ボックス 477"/>
        <xdr:cNvSpPr txBox="1"/>
      </xdr:nvSpPr>
      <xdr:spPr>
        <a:xfrm>
          <a:off x="7594111" y="1635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62052</xdr:rowOff>
    </xdr:from>
    <xdr:to>
      <xdr:col>36</xdr:col>
      <xdr:colOff>165100</xdr:colOff>
      <xdr:row>97</xdr:row>
      <xdr:rowOff>163652</xdr:rowOff>
    </xdr:to>
    <xdr:sp macro="" textlink="">
      <xdr:nvSpPr>
        <xdr:cNvPr id="479" name="フローチャート: 判断 478"/>
        <xdr:cNvSpPr/>
      </xdr:nvSpPr>
      <xdr:spPr>
        <a:xfrm>
          <a:off x="6921500" y="1669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154779</xdr:rowOff>
    </xdr:from>
    <xdr:ext cx="534377" cy="259045"/>
    <xdr:sp macro="" textlink="">
      <xdr:nvSpPr>
        <xdr:cNvPr id="480" name="テキスト ボックス 479"/>
        <xdr:cNvSpPr txBox="1"/>
      </xdr:nvSpPr>
      <xdr:spPr>
        <a:xfrm>
          <a:off x="6705111" y="1678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136767</xdr:rowOff>
    </xdr:from>
    <xdr:to>
      <xdr:col>55</xdr:col>
      <xdr:colOff>50800</xdr:colOff>
      <xdr:row>98</xdr:row>
      <xdr:rowOff>66917</xdr:rowOff>
    </xdr:to>
    <xdr:sp macro="" textlink="">
      <xdr:nvSpPr>
        <xdr:cNvPr id="486" name="楕円 485"/>
        <xdr:cNvSpPr/>
      </xdr:nvSpPr>
      <xdr:spPr>
        <a:xfrm>
          <a:off x="10426700" y="1676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115194</xdr:rowOff>
    </xdr:from>
    <xdr:ext cx="534377" cy="259045"/>
    <xdr:sp macro="" textlink="">
      <xdr:nvSpPr>
        <xdr:cNvPr id="487" name="土木費該当値テキスト"/>
        <xdr:cNvSpPr txBox="1"/>
      </xdr:nvSpPr>
      <xdr:spPr>
        <a:xfrm>
          <a:off x="10528300" y="16745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84062</xdr:rowOff>
    </xdr:from>
    <xdr:to>
      <xdr:col>50</xdr:col>
      <xdr:colOff>165100</xdr:colOff>
      <xdr:row>98</xdr:row>
      <xdr:rowOff>14212</xdr:rowOff>
    </xdr:to>
    <xdr:sp macro="" textlink="">
      <xdr:nvSpPr>
        <xdr:cNvPr id="488" name="楕円 487"/>
        <xdr:cNvSpPr/>
      </xdr:nvSpPr>
      <xdr:spPr>
        <a:xfrm>
          <a:off x="9588500" y="1671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5339</xdr:rowOff>
    </xdr:from>
    <xdr:ext cx="534377" cy="259045"/>
    <xdr:sp macro="" textlink="">
      <xdr:nvSpPr>
        <xdr:cNvPr id="489" name="テキスト ボックス 488"/>
        <xdr:cNvSpPr txBox="1"/>
      </xdr:nvSpPr>
      <xdr:spPr>
        <a:xfrm>
          <a:off x="9372111" y="16807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58471</xdr:rowOff>
    </xdr:from>
    <xdr:to>
      <xdr:col>46</xdr:col>
      <xdr:colOff>38100</xdr:colOff>
      <xdr:row>97</xdr:row>
      <xdr:rowOff>160071</xdr:rowOff>
    </xdr:to>
    <xdr:sp macro="" textlink="">
      <xdr:nvSpPr>
        <xdr:cNvPr id="490" name="楕円 489"/>
        <xdr:cNvSpPr/>
      </xdr:nvSpPr>
      <xdr:spPr>
        <a:xfrm>
          <a:off x="8699500" y="16689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151198</xdr:rowOff>
    </xdr:from>
    <xdr:ext cx="534377" cy="259045"/>
    <xdr:sp macro="" textlink="">
      <xdr:nvSpPr>
        <xdr:cNvPr id="491" name="テキスト ボックス 490"/>
        <xdr:cNvSpPr txBox="1"/>
      </xdr:nvSpPr>
      <xdr:spPr>
        <a:xfrm>
          <a:off x="8483111" y="16781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70002</xdr:rowOff>
    </xdr:from>
    <xdr:to>
      <xdr:col>41</xdr:col>
      <xdr:colOff>101600</xdr:colOff>
      <xdr:row>98</xdr:row>
      <xdr:rowOff>152</xdr:rowOff>
    </xdr:to>
    <xdr:sp macro="" textlink="">
      <xdr:nvSpPr>
        <xdr:cNvPr id="492" name="楕円 491"/>
        <xdr:cNvSpPr/>
      </xdr:nvSpPr>
      <xdr:spPr>
        <a:xfrm>
          <a:off x="7810500" y="16700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162729</xdr:rowOff>
    </xdr:from>
    <xdr:ext cx="534377" cy="259045"/>
    <xdr:sp macro="" textlink="">
      <xdr:nvSpPr>
        <xdr:cNvPr id="493" name="テキスト ボックス 492"/>
        <xdr:cNvSpPr txBox="1"/>
      </xdr:nvSpPr>
      <xdr:spPr>
        <a:xfrm>
          <a:off x="7594111" y="1679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124130</xdr:rowOff>
    </xdr:from>
    <xdr:to>
      <xdr:col>36</xdr:col>
      <xdr:colOff>165100</xdr:colOff>
      <xdr:row>97</xdr:row>
      <xdr:rowOff>54280</xdr:rowOff>
    </xdr:to>
    <xdr:sp macro="" textlink="">
      <xdr:nvSpPr>
        <xdr:cNvPr id="494" name="楕円 493"/>
        <xdr:cNvSpPr/>
      </xdr:nvSpPr>
      <xdr:spPr>
        <a:xfrm>
          <a:off x="6921500" y="1658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70807</xdr:rowOff>
    </xdr:from>
    <xdr:ext cx="534377" cy="259045"/>
    <xdr:sp macro="" textlink="">
      <xdr:nvSpPr>
        <xdr:cNvPr id="495" name="テキスト ボックス 494"/>
        <xdr:cNvSpPr txBox="1"/>
      </xdr:nvSpPr>
      <xdr:spPr>
        <a:xfrm>
          <a:off x="6705111" y="1635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5" name="テキスト ボックス 514"/>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67147</xdr:rowOff>
    </xdr:from>
    <xdr:to>
      <xdr:col>85</xdr:col>
      <xdr:colOff>126364</xdr:colOff>
      <xdr:row>38</xdr:row>
      <xdr:rowOff>156736</xdr:rowOff>
    </xdr:to>
    <xdr:cxnSp macro="">
      <xdr:nvCxnSpPr>
        <xdr:cNvPr id="521" name="直線コネクタ 520"/>
        <xdr:cNvCxnSpPr/>
      </xdr:nvCxnSpPr>
      <xdr:spPr>
        <a:xfrm flipV="1">
          <a:off x="16317595" y="5210647"/>
          <a:ext cx="1269" cy="1461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160563</xdr:rowOff>
    </xdr:from>
    <xdr:ext cx="534377" cy="259045"/>
    <xdr:sp macro="" textlink="">
      <xdr:nvSpPr>
        <xdr:cNvPr id="522" name="消防費最小値テキスト"/>
        <xdr:cNvSpPr txBox="1"/>
      </xdr:nvSpPr>
      <xdr:spPr>
        <a:xfrm>
          <a:off x="16370300" y="6675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156736</xdr:rowOff>
    </xdr:from>
    <xdr:to>
      <xdr:col>86</xdr:col>
      <xdr:colOff>25400</xdr:colOff>
      <xdr:row>38</xdr:row>
      <xdr:rowOff>156736</xdr:rowOff>
    </xdr:to>
    <xdr:cxnSp macro="">
      <xdr:nvCxnSpPr>
        <xdr:cNvPr id="523" name="直線コネクタ 522"/>
        <xdr:cNvCxnSpPr/>
      </xdr:nvCxnSpPr>
      <xdr:spPr>
        <a:xfrm>
          <a:off x="16230600" y="6671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13824</xdr:rowOff>
    </xdr:from>
    <xdr:ext cx="599010" cy="259045"/>
    <xdr:sp macro="" textlink="">
      <xdr:nvSpPr>
        <xdr:cNvPr id="524" name="消防費最大値テキスト"/>
        <xdr:cNvSpPr txBox="1"/>
      </xdr:nvSpPr>
      <xdr:spPr>
        <a:xfrm>
          <a:off x="16370300" y="4985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144,665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67147</xdr:rowOff>
    </xdr:from>
    <xdr:to>
      <xdr:col>86</xdr:col>
      <xdr:colOff>25400</xdr:colOff>
      <xdr:row>30</xdr:row>
      <xdr:rowOff>67147</xdr:rowOff>
    </xdr:to>
    <xdr:cxnSp macro="">
      <xdr:nvCxnSpPr>
        <xdr:cNvPr id="525" name="直線コネクタ 524"/>
        <xdr:cNvCxnSpPr/>
      </xdr:nvCxnSpPr>
      <xdr:spPr>
        <a:xfrm>
          <a:off x="16230600" y="5210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162898</xdr:rowOff>
    </xdr:from>
    <xdr:to>
      <xdr:col>85</xdr:col>
      <xdr:colOff>127000</xdr:colOff>
      <xdr:row>38</xdr:row>
      <xdr:rowOff>41500</xdr:rowOff>
    </xdr:to>
    <xdr:cxnSp macro="">
      <xdr:nvCxnSpPr>
        <xdr:cNvPr id="526" name="直線コネクタ 525"/>
        <xdr:cNvCxnSpPr/>
      </xdr:nvCxnSpPr>
      <xdr:spPr>
        <a:xfrm flipV="1">
          <a:off x="15481300" y="6506548"/>
          <a:ext cx="838200" cy="50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121276</xdr:rowOff>
    </xdr:from>
    <xdr:ext cx="534377" cy="259045"/>
    <xdr:sp macro="" textlink="">
      <xdr:nvSpPr>
        <xdr:cNvPr id="527" name="消防費平均値テキスト"/>
        <xdr:cNvSpPr txBox="1"/>
      </xdr:nvSpPr>
      <xdr:spPr>
        <a:xfrm>
          <a:off x="16370300" y="6464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142849</xdr:rowOff>
    </xdr:from>
    <xdr:to>
      <xdr:col>85</xdr:col>
      <xdr:colOff>177800</xdr:colOff>
      <xdr:row>38</xdr:row>
      <xdr:rowOff>72999</xdr:rowOff>
    </xdr:to>
    <xdr:sp macro="" textlink="">
      <xdr:nvSpPr>
        <xdr:cNvPr id="528" name="フローチャート: 判断 527"/>
        <xdr:cNvSpPr/>
      </xdr:nvSpPr>
      <xdr:spPr>
        <a:xfrm>
          <a:off x="16268700" y="648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9279</xdr:rowOff>
    </xdr:from>
    <xdr:to>
      <xdr:col>81</xdr:col>
      <xdr:colOff>50800</xdr:colOff>
      <xdr:row>38</xdr:row>
      <xdr:rowOff>41500</xdr:rowOff>
    </xdr:to>
    <xdr:cxnSp macro="">
      <xdr:nvCxnSpPr>
        <xdr:cNvPr id="529" name="直線コネクタ 528"/>
        <xdr:cNvCxnSpPr/>
      </xdr:nvCxnSpPr>
      <xdr:spPr>
        <a:xfrm>
          <a:off x="14592300" y="6524379"/>
          <a:ext cx="889000" cy="32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156925</xdr:rowOff>
    </xdr:from>
    <xdr:to>
      <xdr:col>81</xdr:col>
      <xdr:colOff>101600</xdr:colOff>
      <xdr:row>38</xdr:row>
      <xdr:rowOff>87075</xdr:rowOff>
    </xdr:to>
    <xdr:sp macro="" textlink="">
      <xdr:nvSpPr>
        <xdr:cNvPr id="530" name="フローチャート: 判断 529"/>
        <xdr:cNvSpPr/>
      </xdr:nvSpPr>
      <xdr:spPr>
        <a:xfrm>
          <a:off x="15430500" y="650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103602</xdr:rowOff>
    </xdr:from>
    <xdr:ext cx="534377" cy="259045"/>
    <xdr:sp macro="" textlink="">
      <xdr:nvSpPr>
        <xdr:cNvPr id="531" name="テキスト ボックス 530"/>
        <xdr:cNvSpPr txBox="1"/>
      </xdr:nvSpPr>
      <xdr:spPr>
        <a:xfrm>
          <a:off x="15214111" y="627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140364</xdr:rowOff>
    </xdr:from>
    <xdr:to>
      <xdr:col>76</xdr:col>
      <xdr:colOff>114300</xdr:colOff>
      <xdr:row>38</xdr:row>
      <xdr:rowOff>9279</xdr:rowOff>
    </xdr:to>
    <xdr:cxnSp macro="">
      <xdr:nvCxnSpPr>
        <xdr:cNvPr id="532" name="直線コネクタ 531"/>
        <xdr:cNvCxnSpPr/>
      </xdr:nvCxnSpPr>
      <xdr:spPr>
        <a:xfrm>
          <a:off x="13703300" y="6484014"/>
          <a:ext cx="889000" cy="40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157197</xdr:rowOff>
    </xdr:from>
    <xdr:to>
      <xdr:col>76</xdr:col>
      <xdr:colOff>165100</xdr:colOff>
      <xdr:row>38</xdr:row>
      <xdr:rowOff>87347</xdr:rowOff>
    </xdr:to>
    <xdr:sp macro="" textlink="">
      <xdr:nvSpPr>
        <xdr:cNvPr id="533" name="フローチャート: 判断 532"/>
        <xdr:cNvSpPr/>
      </xdr:nvSpPr>
      <xdr:spPr>
        <a:xfrm>
          <a:off x="14541500" y="650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78474</xdr:rowOff>
    </xdr:from>
    <xdr:ext cx="534377" cy="259045"/>
    <xdr:sp macro="" textlink="">
      <xdr:nvSpPr>
        <xdr:cNvPr id="534" name="テキスト ボックス 533"/>
        <xdr:cNvSpPr txBox="1"/>
      </xdr:nvSpPr>
      <xdr:spPr>
        <a:xfrm>
          <a:off x="14325111" y="659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140364</xdr:rowOff>
    </xdr:from>
    <xdr:to>
      <xdr:col>71</xdr:col>
      <xdr:colOff>177800</xdr:colOff>
      <xdr:row>38</xdr:row>
      <xdr:rowOff>25672</xdr:rowOff>
    </xdr:to>
    <xdr:cxnSp macro="">
      <xdr:nvCxnSpPr>
        <xdr:cNvPr id="535" name="直線コネクタ 534"/>
        <xdr:cNvCxnSpPr/>
      </xdr:nvCxnSpPr>
      <xdr:spPr>
        <a:xfrm flipV="1">
          <a:off x="12814300" y="6484014"/>
          <a:ext cx="889000" cy="56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147933</xdr:rowOff>
    </xdr:from>
    <xdr:to>
      <xdr:col>72</xdr:col>
      <xdr:colOff>38100</xdr:colOff>
      <xdr:row>38</xdr:row>
      <xdr:rowOff>78084</xdr:rowOff>
    </xdr:to>
    <xdr:sp macro="" textlink="">
      <xdr:nvSpPr>
        <xdr:cNvPr id="536" name="フローチャート: 判断 535"/>
        <xdr:cNvSpPr/>
      </xdr:nvSpPr>
      <xdr:spPr>
        <a:xfrm>
          <a:off x="13652500" y="64915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69211</xdr:rowOff>
    </xdr:from>
    <xdr:ext cx="534377" cy="259045"/>
    <xdr:sp macro="" textlink="">
      <xdr:nvSpPr>
        <xdr:cNvPr id="537" name="テキスト ボックス 536"/>
        <xdr:cNvSpPr txBox="1"/>
      </xdr:nvSpPr>
      <xdr:spPr>
        <a:xfrm>
          <a:off x="13436111" y="658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163576</xdr:rowOff>
    </xdr:from>
    <xdr:to>
      <xdr:col>67</xdr:col>
      <xdr:colOff>101600</xdr:colOff>
      <xdr:row>38</xdr:row>
      <xdr:rowOff>93726</xdr:rowOff>
    </xdr:to>
    <xdr:sp macro="" textlink="">
      <xdr:nvSpPr>
        <xdr:cNvPr id="538" name="フローチャート: 判断 537"/>
        <xdr:cNvSpPr/>
      </xdr:nvSpPr>
      <xdr:spPr>
        <a:xfrm>
          <a:off x="12763500" y="650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84853</xdr:rowOff>
    </xdr:from>
    <xdr:ext cx="534377" cy="259045"/>
    <xdr:sp macro="" textlink="">
      <xdr:nvSpPr>
        <xdr:cNvPr id="539" name="テキスト ボックス 538"/>
        <xdr:cNvSpPr txBox="1"/>
      </xdr:nvSpPr>
      <xdr:spPr>
        <a:xfrm>
          <a:off x="12547111" y="659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112097</xdr:rowOff>
    </xdr:from>
    <xdr:to>
      <xdr:col>85</xdr:col>
      <xdr:colOff>177800</xdr:colOff>
      <xdr:row>38</xdr:row>
      <xdr:rowOff>42247</xdr:rowOff>
    </xdr:to>
    <xdr:sp macro="" textlink="">
      <xdr:nvSpPr>
        <xdr:cNvPr id="545" name="楕円 544"/>
        <xdr:cNvSpPr/>
      </xdr:nvSpPr>
      <xdr:spPr>
        <a:xfrm>
          <a:off x="16268700" y="6455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134974</xdr:rowOff>
    </xdr:from>
    <xdr:ext cx="534377" cy="259045"/>
    <xdr:sp macro="" textlink="">
      <xdr:nvSpPr>
        <xdr:cNvPr id="546" name="消防費該当値テキスト"/>
        <xdr:cNvSpPr txBox="1"/>
      </xdr:nvSpPr>
      <xdr:spPr>
        <a:xfrm>
          <a:off x="16370300" y="6307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162150</xdr:rowOff>
    </xdr:from>
    <xdr:to>
      <xdr:col>81</xdr:col>
      <xdr:colOff>101600</xdr:colOff>
      <xdr:row>38</xdr:row>
      <xdr:rowOff>92300</xdr:rowOff>
    </xdr:to>
    <xdr:sp macro="" textlink="">
      <xdr:nvSpPr>
        <xdr:cNvPr id="547" name="楕円 546"/>
        <xdr:cNvSpPr/>
      </xdr:nvSpPr>
      <xdr:spPr>
        <a:xfrm>
          <a:off x="15430500" y="650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83427</xdr:rowOff>
    </xdr:from>
    <xdr:ext cx="534377" cy="259045"/>
    <xdr:sp macro="" textlink="">
      <xdr:nvSpPr>
        <xdr:cNvPr id="548" name="テキスト ボックス 547"/>
        <xdr:cNvSpPr txBox="1"/>
      </xdr:nvSpPr>
      <xdr:spPr>
        <a:xfrm>
          <a:off x="15214111" y="6598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129928</xdr:rowOff>
    </xdr:from>
    <xdr:to>
      <xdr:col>76</xdr:col>
      <xdr:colOff>165100</xdr:colOff>
      <xdr:row>38</xdr:row>
      <xdr:rowOff>60079</xdr:rowOff>
    </xdr:to>
    <xdr:sp macro="" textlink="">
      <xdr:nvSpPr>
        <xdr:cNvPr id="549" name="楕円 548"/>
        <xdr:cNvSpPr/>
      </xdr:nvSpPr>
      <xdr:spPr>
        <a:xfrm>
          <a:off x="14541500" y="647357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76605</xdr:rowOff>
    </xdr:from>
    <xdr:ext cx="534377" cy="259045"/>
    <xdr:sp macro="" textlink="">
      <xdr:nvSpPr>
        <xdr:cNvPr id="550" name="テキスト ボックス 549"/>
        <xdr:cNvSpPr txBox="1"/>
      </xdr:nvSpPr>
      <xdr:spPr>
        <a:xfrm>
          <a:off x="14325111" y="6248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89564</xdr:rowOff>
    </xdr:from>
    <xdr:to>
      <xdr:col>72</xdr:col>
      <xdr:colOff>38100</xdr:colOff>
      <xdr:row>38</xdr:row>
      <xdr:rowOff>19714</xdr:rowOff>
    </xdr:to>
    <xdr:sp macro="" textlink="">
      <xdr:nvSpPr>
        <xdr:cNvPr id="551" name="楕円 550"/>
        <xdr:cNvSpPr/>
      </xdr:nvSpPr>
      <xdr:spPr>
        <a:xfrm>
          <a:off x="13652500" y="643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36241</xdr:rowOff>
    </xdr:from>
    <xdr:ext cx="534377" cy="259045"/>
    <xdr:sp macro="" textlink="">
      <xdr:nvSpPr>
        <xdr:cNvPr id="552" name="テキスト ボックス 551"/>
        <xdr:cNvSpPr txBox="1"/>
      </xdr:nvSpPr>
      <xdr:spPr>
        <a:xfrm>
          <a:off x="13436111" y="620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146322</xdr:rowOff>
    </xdr:from>
    <xdr:to>
      <xdr:col>67</xdr:col>
      <xdr:colOff>101600</xdr:colOff>
      <xdr:row>38</xdr:row>
      <xdr:rowOff>76472</xdr:rowOff>
    </xdr:to>
    <xdr:sp macro="" textlink="">
      <xdr:nvSpPr>
        <xdr:cNvPr id="553" name="楕円 552"/>
        <xdr:cNvSpPr/>
      </xdr:nvSpPr>
      <xdr:spPr>
        <a:xfrm>
          <a:off x="12763500" y="648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92999</xdr:rowOff>
    </xdr:from>
    <xdr:ext cx="534377" cy="259045"/>
    <xdr:sp macro="" textlink="">
      <xdr:nvSpPr>
        <xdr:cNvPr id="554" name="テキスト ボックス 553"/>
        <xdr:cNvSpPr txBox="1"/>
      </xdr:nvSpPr>
      <xdr:spPr>
        <a:xfrm>
          <a:off x="12547111" y="626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6" name="直線コネクタ 565"/>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7" name="テキスト ボックス 566"/>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8" name="直線コネクタ 567"/>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9" name="テキスト ボックス 568"/>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0" name="直線コネクタ 569"/>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1" name="テキスト ボックス 570"/>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2" name="直線コネクタ 571"/>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3" name="テキスト ボックス 572"/>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4" name="直線コネクタ 573"/>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5" name="テキスト ボックス 574"/>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6" name="直線コネクタ 575"/>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7" name="テキスト ボックス 576"/>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28208</xdr:rowOff>
    </xdr:from>
    <xdr:to>
      <xdr:col>85</xdr:col>
      <xdr:colOff>126364</xdr:colOff>
      <xdr:row>59</xdr:row>
      <xdr:rowOff>45234</xdr:rowOff>
    </xdr:to>
    <xdr:cxnSp macro="">
      <xdr:nvCxnSpPr>
        <xdr:cNvPr id="581" name="直線コネクタ 580"/>
        <xdr:cNvCxnSpPr/>
      </xdr:nvCxnSpPr>
      <xdr:spPr>
        <a:xfrm flipV="1">
          <a:off x="16317595" y="8600708"/>
          <a:ext cx="1269" cy="1560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49061</xdr:rowOff>
    </xdr:from>
    <xdr:ext cx="534377" cy="259045"/>
    <xdr:sp macro="" textlink="">
      <xdr:nvSpPr>
        <xdr:cNvPr id="582" name="教育費最小値テキスト"/>
        <xdr:cNvSpPr txBox="1"/>
      </xdr:nvSpPr>
      <xdr:spPr>
        <a:xfrm>
          <a:off x="16370300" y="10164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45234</xdr:rowOff>
    </xdr:from>
    <xdr:to>
      <xdr:col>86</xdr:col>
      <xdr:colOff>25400</xdr:colOff>
      <xdr:row>59</xdr:row>
      <xdr:rowOff>45234</xdr:rowOff>
    </xdr:to>
    <xdr:cxnSp macro="">
      <xdr:nvCxnSpPr>
        <xdr:cNvPr id="583" name="直線コネクタ 582"/>
        <xdr:cNvCxnSpPr/>
      </xdr:nvCxnSpPr>
      <xdr:spPr>
        <a:xfrm>
          <a:off x="16230600" y="1016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146335</xdr:rowOff>
    </xdr:from>
    <xdr:ext cx="599010" cy="259045"/>
    <xdr:sp macro="" textlink="">
      <xdr:nvSpPr>
        <xdr:cNvPr id="584" name="教育費最大値テキスト"/>
        <xdr:cNvSpPr txBox="1"/>
      </xdr:nvSpPr>
      <xdr:spPr>
        <a:xfrm>
          <a:off x="16370300" y="8375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178,242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28208</xdr:rowOff>
    </xdr:from>
    <xdr:to>
      <xdr:col>86</xdr:col>
      <xdr:colOff>25400</xdr:colOff>
      <xdr:row>50</xdr:row>
      <xdr:rowOff>28208</xdr:rowOff>
    </xdr:to>
    <xdr:cxnSp macro="">
      <xdr:nvCxnSpPr>
        <xdr:cNvPr id="585" name="直線コネクタ 584"/>
        <xdr:cNvCxnSpPr/>
      </xdr:nvCxnSpPr>
      <xdr:spPr>
        <a:xfrm>
          <a:off x="16230600" y="8600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11836</xdr:rowOff>
    </xdr:from>
    <xdr:to>
      <xdr:col>85</xdr:col>
      <xdr:colOff>127000</xdr:colOff>
      <xdr:row>58</xdr:row>
      <xdr:rowOff>35807</xdr:rowOff>
    </xdr:to>
    <xdr:cxnSp macro="">
      <xdr:nvCxnSpPr>
        <xdr:cNvPr id="586" name="直線コネクタ 585"/>
        <xdr:cNvCxnSpPr/>
      </xdr:nvCxnSpPr>
      <xdr:spPr>
        <a:xfrm flipV="1">
          <a:off x="15481300" y="9955936"/>
          <a:ext cx="838200" cy="23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47617</xdr:rowOff>
    </xdr:from>
    <xdr:ext cx="534377" cy="259045"/>
    <xdr:sp macro="" textlink="">
      <xdr:nvSpPr>
        <xdr:cNvPr id="587" name="教育費平均値テキスト"/>
        <xdr:cNvSpPr txBox="1"/>
      </xdr:nvSpPr>
      <xdr:spPr>
        <a:xfrm>
          <a:off x="16370300" y="9648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24740</xdr:rowOff>
    </xdr:from>
    <xdr:to>
      <xdr:col>85</xdr:col>
      <xdr:colOff>177800</xdr:colOff>
      <xdr:row>57</xdr:row>
      <xdr:rowOff>126340</xdr:rowOff>
    </xdr:to>
    <xdr:sp macro="" textlink="">
      <xdr:nvSpPr>
        <xdr:cNvPr id="588" name="フローチャート: 判断 587"/>
        <xdr:cNvSpPr/>
      </xdr:nvSpPr>
      <xdr:spPr>
        <a:xfrm>
          <a:off x="16268700" y="97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35807</xdr:rowOff>
    </xdr:from>
    <xdr:to>
      <xdr:col>81</xdr:col>
      <xdr:colOff>50800</xdr:colOff>
      <xdr:row>58</xdr:row>
      <xdr:rowOff>96114</xdr:rowOff>
    </xdr:to>
    <xdr:cxnSp macro="">
      <xdr:nvCxnSpPr>
        <xdr:cNvPr id="589" name="直線コネクタ 588"/>
        <xdr:cNvCxnSpPr/>
      </xdr:nvCxnSpPr>
      <xdr:spPr>
        <a:xfrm flipV="1">
          <a:off x="14592300" y="9979907"/>
          <a:ext cx="889000" cy="60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64636</xdr:rowOff>
    </xdr:from>
    <xdr:to>
      <xdr:col>81</xdr:col>
      <xdr:colOff>101600</xdr:colOff>
      <xdr:row>57</xdr:row>
      <xdr:rowOff>166236</xdr:rowOff>
    </xdr:to>
    <xdr:sp macro="" textlink="">
      <xdr:nvSpPr>
        <xdr:cNvPr id="590" name="フローチャート: 判断 589"/>
        <xdr:cNvSpPr/>
      </xdr:nvSpPr>
      <xdr:spPr>
        <a:xfrm>
          <a:off x="15430500" y="983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11313</xdr:rowOff>
    </xdr:from>
    <xdr:ext cx="534377" cy="259045"/>
    <xdr:sp macro="" textlink="">
      <xdr:nvSpPr>
        <xdr:cNvPr id="591" name="テキスト ボックス 590"/>
        <xdr:cNvSpPr txBox="1"/>
      </xdr:nvSpPr>
      <xdr:spPr>
        <a:xfrm>
          <a:off x="15214111" y="961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51613</xdr:rowOff>
    </xdr:from>
    <xdr:to>
      <xdr:col>76</xdr:col>
      <xdr:colOff>114300</xdr:colOff>
      <xdr:row>58</xdr:row>
      <xdr:rowOff>96114</xdr:rowOff>
    </xdr:to>
    <xdr:cxnSp macro="">
      <xdr:nvCxnSpPr>
        <xdr:cNvPr id="592" name="直線コネクタ 591"/>
        <xdr:cNvCxnSpPr/>
      </xdr:nvCxnSpPr>
      <xdr:spPr>
        <a:xfrm>
          <a:off x="13703300" y="9995713"/>
          <a:ext cx="889000" cy="44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60640</xdr:rowOff>
    </xdr:from>
    <xdr:to>
      <xdr:col>76</xdr:col>
      <xdr:colOff>165100</xdr:colOff>
      <xdr:row>57</xdr:row>
      <xdr:rowOff>162240</xdr:rowOff>
    </xdr:to>
    <xdr:sp macro="" textlink="">
      <xdr:nvSpPr>
        <xdr:cNvPr id="593" name="フローチャート: 判断 592"/>
        <xdr:cNvSpPr/>
      </xdr:nvSpPr>
      <xdr:spPr>
        <a:xfrm>
          <a:off x="14541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7317</xdr:rowOff>
    </xdr:from>
    <xdr:ext cx="534377" cy="259045"/>
    <xdr:sp macro="" textlink="">
      <xdr:nvSpPr>
        <xdr:cNvPr id="594" name="テキスト ボックス 593"/>
        <xdr:cNvSpPr txBox="1"/>
      </xdr:nvSpPr>
      <xdr:spPr>
        <a:xfrm>
          <a:off x="14325111" y="960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156366</xdr:rowOff>
    </xdr:from>
    <xdr:to>
      <xdr:col>71</xdr:col>
      <xdr:colOff>177800</xdr:colOff>
      <xdr:row>58</xdr:row>
      <xdr:rowOff>51613</xdr:rowOff>
    </xdr:to>
    <xdr:cxnSp macro="">
      <xdr:nvCxnSpPr>
        <xdr:cNvPr id="595" name="直線コネクタ 594"/>
        <xdr:cNvCxnSpPr/>
      </xdr:nvCxnSpPr>
      <xdr:spPr>
        <a:xfrm>
          <a:off x="12814300" y="9929016"/>
          <a:ext cx="889000" cy="66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44683</xdr:rowOff>
    </xdr:from>
    <xdr:to>
      <xdr:col>72</xdr:col>
      <xdr:colOff>38100</xdr:colOff>
      <xdr:row>57</xdr:row>
      <xdr:rowOff>146283</xdr:rowOff>
    </xdr:to>
    <xdr:sp macro="" textlink="">
      <xdr:nvSpPr>
        <xdr:cNvPr id="596" name="フローチャート: 判断 595"/>
        <xdr:cNvSpPr/>
      </xdr:nvSpPr>
      <xdr:spPr>
        <a:xfrm>
          <a:off x="13652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162810</xdr:rowOff>
    </xdr:from>
    <xdr:ext cx="534377" cy="259045"/>
    <xdr:sp macro="" textlink="">
      <xdr:nvSpPr>
        <xdr:cNvPr id="597" name="テキスト ボックス 596"/>
        <xdr:cNvSpPr txBox="1"/>
      </xdr:nvSpPr>
      <xdr:spPr>
        <a:xfrm>
          <a:off x="13436111" y="959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94637</xdr:rowOff>
    </xdr:from>
    <xdr:to>
      <xdr:col>67</xdr:col>
      <xdr:colOff>101600</xdr:colOff>
      <xdr:row>58</xdr:row>
      <xdr:rowOff>24787</xdr:rowOff>
    </xdr:to>
    <xdr:sp macro="" textlink="">
      <xdr:nvSpPr>
        <xdr:cNvPr id="598" name="フローチャート: 判断 597"/>
        <xdr:cNvSpPr/>
      </xdr:nvSpPr>
      <xdr:spPr>
        <a:xfrm>
          <a:off x="12763500" y="9867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41314</xdr:rowOff>
    </xdr:from>
    <xdr:ext cx="534377" cy="259045"/>
    <xdr:sp macro="" textlink="">
      <xdr:nvSpPr>
        <xdr:cNvPr id="599" name="テキスト ボックス 598"/>
        <xdr:cNvSpPr txBox="1"/>
      </xdr:nvSpPr>
      <xdr:spPr>
        <a:xfrm>
          <a:off x="12547111" y="964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132486</xdr:rowOff>
    </xdr:from>
    <xdr:to>
      <xdr:col>85</xdr:col>
      <xdr:colOff>177800</xdr:colOff>
      <xdr:row>58</xdr:row>
      <xdr:rowOff>62636</xdr:rowOff>
    </xdr:to>
    <xdr:sp macro="" textlink="">
      <xdr:nvSpPr>
        <xdr:cNvPr id="605" name="楕円 604"/>
        <xdr:cNvSpPr/>
      </xdr:nvSpPr>
      <xdr:spPr>
        <a:xfrm>
          <a:off x="16268700" y="990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110913</xdr:rowOff>
    </xdr:from>
    <xdr:ext cx="534377" cy="259045"/>
    <xdr:sp macro="" textlink="">
      <xdr:nvSpPr>
        <xdr:cNvPr id="606" name="教育費該当値テキスト"/>
        <xdr:cNvSpPr txBox="1"/>
      </xdr:nvSpPr>
      <xdr:spPr>
        <a:xfrm>
          <a:off x="16370300" y="9883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156457</xdr:rowOff>
    </xdr:from>
    <xdr:to>
      <xdr:col>81</xdr:col>
      <xdr:colOff>101600</xdr:colOff>
      <xdr:row>58</xdr:row>
      <xdr:rowOff>86607</xdr:rowOff>
    </xdr:to>
    <xdr:sp macro="" textlink="">
      <xdr:nvSpPr>
        <xdr:cNvPr id="607" name="楕円 606"/>
        <xdr:cNvSpPr/>
      </xdr:nvSpPr>
      <xdr:spPr>
        <a:xfrm>
          <a:off x="15430500" y="9929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77734</xdr:rowOff>
    </xdr:from>
    <xdr:ext cx="534377" cy="259045"/>
    <xdr:sp macro="" textlink="">
      <xdr:nvSpPr>
        <xdr:cNvPr id="608" name="テキスト ボックス 607"/>
        <xdr:cNvSpPr txBox="1"/>
      </xdr:nvSpPr>
      <xdr:spPr>
        <a:xfrm>
          <a:off x="15214111" y="10021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45314</xdr:rowOff>
    </xdr:from>
    <xdr:to>
      <xdr:col>76</xdr:col>
      <xdr:colOff>165100</xdr:colOff>
      <xdr:row>58</xdr:row>
      <xdr:rowOff>146914</xdr:rowOff>
    </xdr:to>
    <xdr:sp macro="" textlink="">
      <xdr:nvSpPr>
        <xdr:cNvPr id="609" name="楕円 608"/>
        <xdr:cNvSpPr/>
      </xdr:nvSpPr>
      <xdr:spPr>
        <a:xfrm>
          <a:off x="14541500" y="998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138041</xdr:rowOff>
    </xdr:from>
    <xdr:ext cx="534377" cy="259045"/>
    <xdr:sp macro="" textlink="">
      <xdr:nvSpPr>
        <xdr:cNvPr id="610" name="テキスト ボックス 609"/>
        <xdr:cNvSpPr txBox="1"/>
      </xdr:nvSpPr>
      <xdr:spPr>
        <a:xfrm>
          <a:off x="14325111" y="1008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813</xdr:rowOff>
    </xdr:from>
    <xdr:to>
      <xdr:col>72</xdr:col>
      <xdr:colOff>38100</xdr:colOff>
      <xdr:row>58</xdr:row>
      <xdr:rowOff>102413</xdr:rowOff>
    </xdr:to>
    <xdr:sp macro="" textlink="">
      <xdr:nvSpPr>
        <xdr:cNvPr id="611" name="楕円 610"/>
        <xdr:cNvSpPr/>
      </xdr:nvSpPr>
      <xdr:spPr>
        <a:xfrm>
          <a:off x="13652500" y="9944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93540</xdr:rowOff>
    </xdr:from>
    <xdr:ext cx="534377" cy="259045"/>
    <xdr:sp macro="" textlink="">
      <xdr:nvSpPr>
        <xdr:cNvPr id="612" name="テキスト ボックス 611"/>
        <xdr:cNvSpPr txBox="1"/>
      </xdr:nvSpPr>
      <xdr:spPr>
        <a:xfrm>
          <a:off x="13436111" y="10037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105566</xdr:rowOff>
    </xdr:from>
    <xdr:to>
      <xdr:col>67</xdr:col>
      <xdr:colOff>101600</xdr:colOff>
      <xdr:row>58</xdr:row>
      <xdr:rowOff>35716</xdr:rowOff>
    </xdr:to>
    <xdr:sp macro="" textlink="">
      <xdr:nvSpPr>
        <xdr:cNvPr id="613" name="楕円 612"/>
        <xdr:cNvSpPr/>
      </xdr:nvSpPr>
      <xdr:spPr>
        <a:xfrm>
          <a:off x="12763500" y="9878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26843</xdr:rowOff>
    </xdr:from>
    <xdr:ext cx="534377" cy="259045"/>
    <xdr:sp macro="" textlink="">
      <xdr:nvSpPr>
        <xdr:cNvPr id="614" name="テキスト ボックス 613"/>
        <xdr:cNvSpPr txBox="1"/>
      </xdr:nvSpPr>
      <xdr:spPr>
        <a:xfrm>
          <a:off x="12547111" y="9970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5" name="直線コネクタ 62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6" name="テキスト ボックス 62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7" name="直線コネクタ 62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8" name="テキスト ボックス 627"/>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9" name="直線コネクタ 62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0" name="テキスト ボックス 629"/>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1" name="直線コネクタ 63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2" name="テキスト ボックス 631"/>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3" name="直線コネクタ 63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4" name="テキスト ボックス 633"/>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6" name="テキスト ボックス 635"/>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59804</xdr:rowOff>
    </xdr:from>
    <xdr:to>
      <xdr:col>85</xdr:col>
      <xdr:colOff>126364</xdr:colOff>
      <xdr:row>79</xdr:row>
      <xdr:rowOff>44450</xdr:rowOff>
    </xdr:to>
    <xdr:cxnSp macro="">
      <xdr:nvCxnSpPr>
        <xdr:cNvPr id="638" name="直線コネクタ 637"/>
        <xdr:cNvCxnSpPr/>
      </xdr:nvCxnSpPr>
      <xdr:spPr>
        <a:xfrm flipV="1">
          <a:off x="16317595" y="12232754"/>
          <a:ext cx="1269" cy="135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9"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0" name="直線コネクタ 639"/>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6481</xdr:rowOff>
    </xdr:from>
    <xdr:ext cx="534377" cy="259045"/>
    <xdr:sp macro="" textlink="">
      <xdr:nvSpPr>
        <xdr:cNvPr id="641" name="災害復旧費最大値テキスト"/>
        <xdr:cNvSpPr txBox="1"/>
      </xdr:nvSpPr>
      <xdr:spPr>
        <a:xfrm>
          <a:off x="16370300" y="1200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35,597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59804</xdr:rowOff>
    </xdr:from>
    <xdr:to>
      <xdr:col>86</xdr:col>
      <xdr:colOff>25400</xdr:colOff>
      <xdr:row>71</xdr:row>
      <xdr:rowOff>59804</xdr:rowOff>
    </xdr:to>
    <xdr:cxnSp macro="">
      <xdr:nvCxnSpPr>
        <xdr:cNvPr id="642" name="直線コネクタ 641"/>
        <xdr:cNvCxnSpPr/>
      </xdr:nvCxnSpPr>
      <xdr:spPr>
        <a:xfrm>
          <a:off x="16230600" y="12232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34886</xdr:rowOff>
    </xdr:from>
    <xdr:to>
      <xdr:col>85</xdr:col>
      <xdr:colOff>127000</xdr:colOff>
      <xdr:row>79</xdr:row>
      <xdr:rowOff>44450</xdr:rowOff>
    </xdr:to>
    <xdr:cxnSp macro="">
      <xdr:nvCxnSpPr>
        <xdr:cNvPr id="643" name="直線コネクタ 642"/>
        <xdr:cNvCxnSpPr/>
      </xdr:nvCxnSpPr>
      <xdr:spPr>
        <a:xfrm flipV="1">
          <a:off x="15481300" y="13579436"/>
          <a:ext cx="838200" cy="9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35538</xdr:rowOff>
    </xdr:from>
    <xdr:ext cx="469744" cy="259045"/>
    <xdr:sp macro="" textlink="">
      <xdr:nvSpPr>
        <xdr:cNvPr id="644" name="災害復旧費平均値テキスト"/>
        <xdr:cNvSpPr txBox="1"/>
      </xdr:nvSpPr>
      <xdr:spPr>
        <a:xfrm>
          <a:off x="16370300" y="132371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12661</xdr:rowOff>
    </xdr:from>
    <xdr:to>
      <xdr:col>85</xdr:col>
      <xdr:colOff>177800</xdr:colOff>
      <xdr:row>78</xdr:row>
      <xdr:rowOff>114261</xdr:rowOff>
    </xdr:to>
    <xdr:sp macro="" textlink="">
      <xdr:nvSpPr>
        <xdr:cNvPr id="645" name="フローチャート: 判断 644"/>
        <xdr:cNvSpPr/>
      </xdr:nvSpPr>
      <xdr:spPr>
        <a:xfrm>
          <a:off x="16268700" y="1338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46" name="直線コネクタ 645"/>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32513</xdr:rowOff>
    </xdr:from>
    <xdr:to>
      <xdr:col>81</xdr:col>
      <xdr:colOff>101600</xdr:colOff>
      <xdr:row>78</xdr:row>
      <xdr:rowOff>134113</xdr:rowOff>
    </xdr:to>
    <xdr:sp macro="" textlink="">
      <xdr:nvSpPr>
        <xdr:cNvPr id="647" name="フローチャート: 判断 646"/>
        <xdr:cNvSpPr/>
      </xdr:nvSpPr>
      <xdr:spPr>
        <a:xfrm>
          <a:off x="15430500" y="1340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150640</xdr:rowOff>
    </xdr:from>
    <xdr:ext cx="469744" cy="259045"/>
    <xdr:sp macro="" textlink="">
      <xdr:nvSpPr>
        <xdr:cNvPr id="648" name="テキスト ボックス 647"/>
        <xdr:cNvSpPr txBox="1"/>
      </xdr:nvSpPr>
      <xdr:spPr>
        <a:xfrm>
          <a:off x="15246428" y="1318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9" name="直線コネクタ 648"/>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9880</xdr:rowOff>
    </xdr:from>
    <xdr:to>
      <xdr:col>76</xdr:col>
      <xdr:colOff>165100</xdr:colOff>
      <xdr:row>78</xdr:row>
      <xdr:rowOff>111480</xdr:rowOff>
    </xdr:to>
    <xdr:sp macro="" textlink="">
      <xdr:nvSpPr>
        <xdr:cNvPr id="650" name="フローチャート: 判断 649"/>
        <xdr:cNvSpPr/>
      </xdr:nvSpPr>
      <xdr:spPr>
        <a:xfrm>
          <a:off x="14541500" y="1338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128007</xdr:rowOff>
    </xdr:from>
    <xdr:ext cx="469744" cy="259045"/>
    <xdr:sp macro="" textlink="">
      <xdr:nvSpPr>
        <xdr:cNvPr id="651" name="テキスト ボックス 650"/>
        <xdr:cNvSpPr txBox="1"/>
      </xdr:nvSpPr>
      <xdr:spPr>
        <a:xfrm>
          <a:off x="14357428" y="1315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52" name="直線コネクタ 651"/>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90767</xdr:rowOff>
    </xdr:from>
    <xdr:to>
      <xdr:col>72</xdr:col>
      <xdr:colOff>38100</xdr:colOff>
      <xdr:row>78</xdr:row>
      <xdr:rowOff>20917</xdr:rowOff>
    </xdr:to>
    <xdr:sp macro="" textlink="">
      <xdr:nvSpPr>
        <xdr:cNvPr id="653" name="フローチャート: 判断 652"/>
        <xdr:cNvSpPr/>
      </xdr:nvSpPr>
      <xdr:spPr>
        <a:xfrm>
          <a:off x="13652500" y="1329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37444</xdr:rowOff>
    </xdr:from>
    <xdr:ext cx="469744" cy="259045"/>
    <xdr:sp macro="" textlink="">
      <xdr:nvSpPr>
        <xdr:cNvPr id="654" name="テキスト ボックス 653"/>
        <xdr:cNvSpPr txBox="1"/>
      </xdr:nvSpPr>
      <xdr:spPr>
        <a:xfrm>
          <a:off x="13468428" y="1306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91987</xdr:rowOff>
    </xdr:from>
    <xdr:to>
      <xdr:col>67</xdr:col>
      <xdr:colOff>101600</xdr:colOff>
      <xdr:row>78</xdr:row>
      <xdr:rowOff>22137</xdr:rowOff>
    </xdr:to>
    <xdr:sp macro="" textlink="">
      <xdr:nvSpPr>
        <xdr:cNvPr id="655" name="フローチャート: 判断 654"/>
        <xdr:cNvSpPr/>
      </xdr:nvSpPr>
      <xdr:spPr>
        <a:xfrm>
          <a:off x="12763500" y="1329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38664</xdr:rowOff>
    </xdr:from>
    <xdr:ext cx="469744" cy="259045"/>
    <xdr:sp macro="" textlink="">
      <xdr:nvSpPr>
        <xdr:cNvPr id="656" name="テキスト ボックス 655"/>
        <xdr:cNvSpPr txBox="1"/>
      </xdr:nvSpPr>
      <xdr:spPr>
        <a:xfrm>
          <a:off x="12579428" y="13068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155536</xdr:rowOff>
    </xdr:from>
    <xdr:to>
      <xdr:col>85</xdr:col>
      <xdr:colOff>177800</xdr:colOff>
      <xdr:row>79</xdr:row>
      <xdr:rowOff>85686</xdr:rowOff>
    </xdr:to>
    <xdr:sp macro="" textlink="">
      <xdr:nvSpPr>
        <xdr:cNvPr id="662" name="楕円 661"/>
        <xdr:cNvSpPr/>
      </xdr:nvSpPr>
      <xdr:spPr>
        <a:xfrm>
          <a:off x="16268700" y="1352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70463</xdr:rowOff>
    </xdr:from>
    <xdr:ext cx="378565" cy="259045"/>
    <xdr:sp macro="" textlink="">
      <xdr:nvSpPr>
        <xdr:cNvPr id="663" name="災害復旧費該当値テキスト"/>
        <xdr:cNvSpPr txBox="1"/>
      </xdr:nvSpPr>
      <xdr:spPr>
        <a:xfrm>
          <a:off x="16370300" y="134435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64" name="楕円 663"/>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5" name="テキスト ボックス 664"/>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6" name="楕円 665"/>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7" name="テキスト ボックス 666"/>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8" name="楕円 667"/>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9" name="テキスト ボックス 668"/>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70" name="楕円 669"/>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71" name="テキスト ボックス 670"/>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2" name="直線コネクタ 68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3" name="テキスト ボックス 68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4" name="直線コネクタ 68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5" name="テキスト ボックス 68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6" name="直線コネクタ 68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7" name="テキスト ボックス 686"/>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8" name="直線コネクタ 68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9" name="テキスト ボックス 688"/>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0" name="直線コネクタ 68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1" name="テキスト ボックス 69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3" name="テキスト ボックス 69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103048</xdr:rowOff>
    </xdr:from>
    <xdr:to>
      <xdr:col>85</xdr:col>
      <xdr:colOff>126364</xdr:colOff>
      <xdr:row>98</xdr:row>
      <xdr:rowOff>5245</xdr:rowOff>
    </xdr:to>
    <xdr:cxnSp macro="">
      <xdr:nvCxnSpPr>
        <xdr:cNvPr id="695" name="直線コネクタ 694"/>
        <xdr:cNvCxnSpPr/>
      </xdr:nvCxnSpPr>
      <xdr:spPr>
        <a:xfrm flipV="1">
          <a:off x="16317595" y="15533548"/>
          <a:ext cx="1269" cy="1273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9072</xdr:rowOff>
    </xdr:from>
    <xdr:ext cx="534377" cy="259045"/>
    <xdr:sp macro="" textlink="">
      <xdr:nvSpPr>
        <xdr:cNvPr id="696" name="公債費最小値テキスト"/>
        <xdr:cNvSpPr txBox="1"/>
      </xdr:nvSpPr>
      <xdr:spPr>
        <a:xfrm>
          <a:off x="16370300" y="1681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5245</xdr:rowOff>
    </xdr:from>
    <xdr:to>
      <xdr:col>86</xdr:col>
      <xdr:colOff>25400</xdr:colOff>
      <xdr:row>98</xdr:row>
      <xdr:rowOff>5245</xdr:rowOff>
    </xdr:to>
    <xdr:cxnSp macro="">
      <xdr:nvCxnSpPr>
        <xdr:cNvPr id="697" name="直線コネクタ 696"/>
        <xdr:cNvCxnSpPr/>
      </xdr:nvCxnSpPr>
      <xdr:spPr>
        <a:xfrm>
          <a:off x="16230600" y="16807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49725</xdr:rowOff>
    </xdr:from>
    <xdr:ext cx="599010" cy="259045"/>
    <xdr:sp macro="" textlink="">
      <xdr:nvSpPr>
        <xdr:cNvPr id="698" name="公債費最大値テキスト"/>
        <xdr:cNvSpPr txBox="1"/>
      </xdr:nvSpPr>
      <xdr:spPr>
        <a:xfrm>
          <a:off x="16370300" y="15308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116,886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103048</xdr:rowOff>
    </xdr:from>
    <xdr:to>
      <xdr:col>86</xdr:col>
      <xdr:colOff>25400</xdr:colOff>
      <xdr:row>90</xdr:row>
      <xdr:rowOff>103048</xdr:rowOff>
    </xdr:to>
    <xdr:cxnSp macro="">
      <xdr:nvCxnSpPr>
        <xdr:cNvPr id="699" name="直線コネクタ 698"/>
        <xdr:cNvCxnSpPr/>
      </xdr:nvCxnSpPr>
      <xdr:spPr>
        <a:xfrm>
          <a:off x="16230600" y="15533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82880</xdr:rowOff>
    </xdr:from>
    <xdr:to>
      <xdr:col>85</xdr:col>
      <xdr:colOff>127000</xdr:colOff>
      <xdr:row>94</xdr:row>
      <xdr:rowOff>170244</xdr:rowOff>
    </xdr:to>
    <xdr:cxnSp macro="">
      <xdr:nvCxnSpPr>
        <xdr:cNvPr id="700" name="直線コネクタ 699"/>
        <xdr:cNvCxnSpPr/>
      </xdr:nvCxnSpPr>
      <xdr:spPr>
        <a:xfrm>
          <a:off x="15481300" y="16199180"/>
          <a:ext cx="838200" cy="87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101440</xdr:rowOff>
    </xdr:from>
    <xdr:ext cx="534377" cy="259045"/>
    <xdr:sp macro="" textlink="">
      <xdr:nvSpPr>
        <xdr:cNvPr id="701" name="公債費平均値テキスト"/>
        <xdr:cNvSpPr txBox="1"/>
      </xdr:nvSpPr>
      <xdr:spPr>
        <a:xfrm>
          <a:off x="16370300" y="162177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123013</xdr:rowOff>
    </xdr:from>
    <xdr:to>
      <xdr:col>85</xdr:col>
      <xdr:colOff>177800</xdr:colOff>
      <xdr:row>95</xdr:row>
      <xdr:rowOff>53163</xdr:rowOff>
    </xdr:to>
    <xdr:sp macro="" textlink="">
      <xdr:nvSpPr>
        <xdr:cNvPr id="702" name="フローチャート: 判断 701"/>
        <xdr:cNvSpPr/>
      </xdr:nvSpPr>
      <xdr:spPr>
        <a:xfrm>
          <a:off x="16268700" y="1623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82880</xdr:rowOff>
    </xdr:from>
    <xdr:to>
      <xdr:col>81</xdr:col>
      <xdr:colOff>50800</xdr:colOff>
      <xdr:row>95</xdr:row>
      <xdr:rowOff>33401</xdr:rowOff>
    </xdr:to>
    <xdr:cxnSp macro="">
      <xdr:nvCxnSpPr>
        <xdr:cNvPr id="703" name="直線コネクタ 702"/>
        <xdr:cNvCxnSpPr/>
      </xdr:nvCxnSpPr>
      <xdr:spPr>
        <a:xfrm flipV="1">
          <a:off x="14592300" y="16199180"/>
          <a:ext cx="889000" cy="121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137300</xdr:rowOff>
    </xdr:from>
    <xdr:to>
      <xdr:col>81</xdr:col>
      <xdr:colOff>101600</xdr:colOff>
      <xdr:row>95</xdr:row>
      <xdr:rowOff>67450</xdr:rowOff>
    </xdr:to>
    <xdr:sp macro="" textlink="">
      <xdr:nvSpPr>
        <xdr:cNvPr id="704" name="フローチャート: 判断 703"/>
        <xdr:cNvSpPr/>
      </xdr:nvSpPr>
      <xdr:spPr>
        <a:xfrm>
          <a:off x="15430500" y="162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58577</xdr:rowOff>
    </xdr:from>
    <xdr:ext cx="534377" cy="259045"/>
    <xdr:sp macro="" textlink="">
      <xdr:nvSpPr>
        <xdr:cNvPr id="705" name="テキスト ボックス 704"/>
        <xdr:cNvSpPr txBox="1"/>
      </xdr:nvSpPr>
      <xdr:spPr>
        <a:xfrm>
          <a:off x="15214111" y="1634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33401</xdr:rowOff>
    </xdr:from>
    <xdr:to>
      <xdr:col>76</xdr:col>
      <xdr:colOff>114300</xdr:colOff>
      <xdr:row>95</xdr:row>
      <xdr:rowOff>54014</xdr:rowOff>
    </xdr:to>
    <xdr:cxnSp macro="">
      <xdr:nvCxnSpPr>
        <xdr:cNvPr id="706" name="直線コネクタ 705"/>
        <xdr:cNvCxnSpPr/>
      </xdr:nvCxnSpPr>
      <xdr:spPr>
        <a:xfrm flipV="1">
          <a:off x="13703300" y="16321151"/>
          <a:ext cx="889000" cy="20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143129</xdr:rowOff>
    </xdr:from>
    <xdr:to>
      <xdr:col>76</xdr:col>
      <xdr:colOff>165100</xdr:colOff>
      <xdr:row>95</xdr:row>
      <xdr:rowOff>73279</xdr:rowOff>
    </xdr:to>
    <xdr:sp macro="" textlink="">
      <xdr:nvSpPr>
        <xdr:cNvPr id="707" name="フローチャート: 判断 706"/>
        <xdr:cNvSpPr/>
      </xdr:nvSpPr>
      <xdr:spPr>
        <a:xfrm>
          <a:off x="14541500" y="16259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89806</xdr:rowOff>
    </xdr:from>
    <xdr:ext cx="534377" cy="259045"/>
    <xdr:sp macro="" textlink="">
      <xdr:nvSpPr>
        <xdr:cNvPr id="708" name="テキスト ボックス 707"/>
        <xdr:cNvSpPr txBox="1"/>
      </xdr:nvSpPr>
      <xdr:spPr>
        <a:xfrm>
          <a:off x="14325111" y="1603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54014</xdr:rowOff>
    </xdr:from>
    <xdr:to>
      <xdr:col>71</xdr:col>
      <xdr:colOff>177800</xdr:colOff>
      <xdr:row>95</xdr:row>
      <xdr:rowOff>61888</xdr:rowOff>
    </xdr:to>
    <xdr:cxnSp macro="">
      <xdr:nvCxnSpPr>
        <xdr:cNvPr id="709" name="直線コネクタ 708"/>
        <xdr:cNvCxnSpPr/>
      </xdr:nvCxnSpPr>
      <xdr:spPr>
        <a:xfrm flipV="1">
          <a:off x="12814300" y="16341764"/>
          <a:ext cx="889000" cy="7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154127</xdr:rowOff>
    </xdr:from>
    <xdr:to>
      <xdr:col>72</xdr:col>
      <xdr:colOff>38100</xdr:colOff>
      <xdr:row>95</xdr:row>
      <xdr:rowOff>84277</xdr:rowOff>
    </xdr:to>
    <xdr:sp macro="" textlink="">
      <xdr:nvSpPr>
        <xdr:cNvPr id="710" name="フローチャート: 判断 709"/>
        <xdr:cNvSpPr/>
      </xdr:nvSpPr>
      <xdr:spPr>
        <a:xfrm>
          <a:off x="13652500" y="162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100804</xdr:rowOff>
    </xdr:from>
    <xdr:ext cx="534377" cy="259045"/>
    <xdr:sp macro="" textlink="">
      <xdr:nvSpPr>
        <xdr:cNvPr id="711" name="テキスト ボックス 710"/>
        <xdr:cNvSpPr txBox="1"/>
      </xdr:nvSpPr>
      <xdr:spPr>
        <a:xfrm>
          <a:off x="13436111" y="1604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25349</xdr:rowOff>
    </xdr:from>
    <xdr:to>
      <xdr:col>67</xdr:col>
      <xdr:colOff>101600</xdr:colOff>
      <xdr:row>95</xdr:row>
      <xdr:rowOff>126949</xdr:rowOff>
    </xdr:to>
    <xdr:sp macro="" textlink="">
      <xdr:nvSpPr>
        <xdr:cNvPr id="712" name="フローチャート: 判断 711"/>
        <xdr:cNvSpPr/>
      </xdr:nvSpPr>
      <xdr:spPr>
        <a:xfrm>
          <a:off x="12763500" y="1631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118076</xdr:rowOff>
    </xdr:from>
    <xdr:ext cx="534377" cy="259045"/>
    <xdr:sp macro="" textlink="">
      <xdr:nvSpPr>
        <xdr:cNvPr id="713" name="テキスト ボックス 712"/>
        <xdr:cNvSpPr txBox="1"/>
      </xdr:nvSpPr>
      <xdr:spPr>
        <a:xfrm>
          <a:off x="12547111" y="16405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119444</xdr:rowOff>
    </xdr:from>
    <xdr:to>
      <xdr:col>85</xdr:col>
      <xdr:colOff>177800</xdr:colOff>
      <xdr:row>95</xdr:row>
      <xdr:rowOff>49594</xdr:rowOff>
    </xdr:to>
    <xdr:sp macro="" textlink="">
      <xdr:nvSpPr>
        <xdr:cNvPr id="719" name="楕円 718"/>
        <xdr:cNvSpPr/>
      </xdr:nvSpPr>
      <xdr:spPr>
        <a:xfrm>
          <a:off x="16268700" y="16235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142321</xdr:rowOff>
    </xdr:from>
    <xdr:ext cx="534377" cy="259045"/>
    <xdr:sp macro="" textlink="">
      <xdr:nvSpPr>
        <xdr:cNvPr id="720" name="公債費該当値テキスト"/>
        <xdr:cNvSpPr txBox="1"/>
      </xdr:nvSpPr>
      <xdr:spPr>
        <a:xfrm>
          <a:off x="16370300" y="1608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32080</xdr:rowOff>
    </xdr:from>
    <xdr:to>
      <xdr:col>81</xdr:col>
      <xdr:colOff>101600</xdr:colOff>
      <xdr:row>94</xdr:row>
      <xdr:rowOff>133680</xdr:rowOff>
    </xdr:to>
    <xdr:sp macro="" textlink="">
      <xdr:nvSpPr>
        <xdr:cNvPr id="721" name="楕円 720"/>
        <xdr:cNvSpPr/>
      </xdr:nvSpPr>
      <xdr:spPr>
        <a:xfrm>
          <a:off x="15430500" y="1614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150207</xdr:rowOff>
    </xdr:from>
    <xdr:ext cx="534377" cy="259045"/>
    <xdr:sp macro="" textlink="">
      <xdr:nvSpPr>
        <xdr:cNvPr id="722" name="テキスト ボックス 721"/>
        <xdr:cNvSpPr txBox="1"/>
      </xdr:nvSpPr>
      <xdr:spPr>
        <a:xfrm>
          <a:off x="15214111" y="15923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154051</xdr:rowOff>
    </xdr:from>
    <xdr:to>
      <xdr:col>76</xdr:col>
      <xdr:colOff>165100</xdr:colOff>
      <xdr:row>95</xdr:row>
      <xdr:rowOff>84201</xdr:rowOff>
    </xdr:to>
    <xdr:sp macro="" textlink="">
      <xdr:nvSpPr>
        <xdr:cNvPr id="723" name="楕円 722"/>
        <xdr:cNvSpPr/>
      </xdr:nvSpPr>
      <xdr:spPr>
        <a:xfrm>
          <a:off x="14541500" y="16270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75328</xdr:rowOff>
    </xdr:from>
    <xdr:ext cx="534377" cy="259045"/>
    <xdr:sp macro="" textlink="">
      <xdr:nvSpPr>
        <xdr:cNvPr id="724" name="テキスト ボックス 723"/>
        <xdr:cNvSpPr txBox="1"/>
      </xdr:nvSpPr>
      <xdr:spPr>
        <a:xfrm>
          <a:off x="14325111" y="16363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3214</xdr:rowOff>
    </xdr:from>
    <xdr:to>
      <xdr:col>72</xdr:col>
      <xdr:colOff>38100</xdr:colOff>
      <xdr:row>95</xdr:row>
      <xdr:rowOff>104814</xdr:rowOff>
    </xdr:to>
    <xdr:sp macro="" textlink="">
      <xdr:nvSpPr>
        <xdr:cNvPr id="725" name="楕円 724"/>
        <xdr:cNvSpPr/>
      </xdr:nvSpPr>
      <xdr:spPr>
        <a:xfrm>
          <a:off x="13652500" y="1629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95941</xdr:rowOff>
    </xdr:from>
    <xdr:ext cx="534377" cy="259045"/>
    <xdr:sp macro="" textlink="">
      <xdr:nvSpPr>
        <xdr:cNvPr id="726" name="テキスト ボックス 725"/>
        <xdr:cNvSpPr txBox="1"/>
      </xdr:nvSpPr>
      <xdr:spPr>
        <a:xfrm>
          <a:off x="13436111" y="1638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11088</xdr:rowOff>
    </xdr:from>
    <xdr:to>
      <xdr:col>67</xdr:col>
      <xdr:colOff>101600</xdr:colOff>
      <xdr:row>95</xdr:row>
      <xdr:rowOff>112688</xdr:rowOff>
    </xdr:to>
    <xdr:sp macro="" textlink="">
      <xdr:nvSpPr>
        <xdr:cNvPr id="727" name="楕円 726"/>
        <xdr:cNvSpPr/>
      </xdr:nvSpPr>
      <xdr:spPr>
        <a:xfrm>
          <a:off x="12763500" y="1629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129215</xdr:rowOff>
    </xdr:from>
    <xdr:ext cx="534377" cy="259045"/>
    <xdr:sp macro="" textlink="">
      <xdr:nvSpPr>
        <xdr:cNvPr id="728" name="テキスト ボックス 727"/>
        <xdr:cNvSpPr txBox="1"/>
      </xdr:nvSpPr>
      <xdr:spPr>
        <a:xfrm>
          <a:off x="12547111" y="16074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9" name="直線コネクタ 73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0" name="テキスト ボックス 73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1" name="直線コネクタ 74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2" name="テキスト ボックス 741"/>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3" name="直線コネクタ 74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4" name="テキスト ボックス 743"/>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5" name="直線コネクタ 74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6" name="テキスト ボックス 745"/>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7" name="直線コネクタ 74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8" name="テキスト ボックス 747"/>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0" name="テキスト ボックス 74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65913</xdr:rowOff>
    </xdr:from>
    <xdr:to>
      <xdr:col>116</xdr:col>
      <xdr:colOff>62864</xdr:colOff>
      <xdr:row>39</xdr:row>
      <xdr:rowOff>44450</xdr:rowOff>
    </xdr:to>
    <xdr:cxnSp macro="">
      <xdr:nvCxnSpPr>
        <xdr:cNvPr id="752" name="直線コネクタ 751"/>
        <xdr:cNvCxnSpPr/>
      </xdr:nvCxnSpPr>
      <xdr:spPr>
        <a:xfrm flipV="1">
          <a:off x="22159595" y="5380863"/>
          <a:ext cx="1269" cy="1350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70756</xdr:rowOff>
    </xdr:from>
    <xdr:ext cx="249299" cy="259045"/>
    <xdr:sp macro="" textlink="">
      <xdr:nvSpPr>
        <xdr:cNvPr id="753" name="諸支出金最小値テキスト"/>
        <xdr:cNvSpPr txBox="1"/>
      </xdr:nvSpPr>
      <xdr:spPr>
        <a:xfrm>
          <a:off x="22212300" y="67573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4" name="直線コネクタ 75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12590</xdr:rowOff>
    </xdr:from>
    <xdr:ext cx="534377" cy="259045"/>
    <xdr:sp macro="" textlink="">
      <xdr:nvSpPr>
        <xdr:cNvPr id="755" name="諸支出金最大値テキスト"/>
        <xdr:cNvSpPr txBox="1"/>
      </xdr:nvSpPr>
      <xdr:spPr>
        <a:xfrm>
          <a:off x="22212300" y="5156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65913</xdr:rowOff>
    </xdr:from>
    <xdr:to>
      <xdr:col>116</xdr:col>
      <xdr:colOff>152400</xdr:colOff>
      <xdr:row>31</xdr:row>
      <xdr:rowOff>65913</xdr:rowOff>
    </xdr:to>
    <xdr:cxnSp macro="">
      <xdr:nvCxnSpPr>
        <xdr:cNvPr id="756" name="直線コネクタ 755"/>
        <xdr:cNvCxnSpPr/>
      </xdr:nvCxnSpPr>
      <xdr:spPr>
        <a:xfrm>
          <a:off x="22072600" y="5380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7" name="直線コネクタ 756"/>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159656</xdr:rowOff>
    </xdr:from>
    <xdr:ext cx="378565" cy="259045"/>
    <xdr:sp macro="" textlink="">
      <xdr:nvSpPr>
        <xdr:cNvPr id="758" name="諸支出金平均値テキスト"/>
        <xdr:cNvSpPr txBox="1"/>
      </xdr:nvSpPr>
      <xdr:spPr>
        <a:xfrm>
          <a:off x="22212300" y="65033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136779</xdr:rowOff>
    </xdr:from>
    <xdr:to>
      <xdr:col>116</xdr:col>
      <xdr:colOff>114300</xdr:colOff>
      <xdr:row>39</xdr:row>
      <xdr:rowOff>66929</xdr:rowOff>
    </xdr:to>
    <xdr:sp macro="" textlink="">
      <xdr:nvSpPr>
        <xdr:cNvPr id="759" name="フローチャート: 判断 758"/>
        <xdr:cNvSpPr/>
      </xdr:nvSpPr>
      <xdr:spPr>
        <a:xfrm>
          <a:off x="22110700" y="665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0" name="直線コネクタ 759"/>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153670</xdr:rowOff>
    </xdr:from>
    <xdr:to>
      <xdr:col>112</xdr:col>
      <xdr:colOff>38100</xdr:colOff>
      <xdr:row>39</xdr:row>
      <xdr:rowOff>83820</xdr:rowOff>
    </xdr:to>
    <xdr:sp macro="" textlink="">
      <xdr:nvSpPr>
        <xdr:cNvPr id="761" name="フローチャート: 判断 760"/>
        <xdr:cNvSpPr/>
      </xdr:nvSpPr>
      <xdr:spPr>
        <a:xfrm>
          <a:off x="21272500" y="666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100347</xdr:rowOff>
    </xdr:from>
    <xdr:ext cx="313932" cy="259045"/>
    <xdr:sp macro="" textlink="">
      <xdr:nvSpPr>
        <xdr:cNvPr id="762" name="テキスト ボックス 761"/>
        <xdr:cNvSpPr txBox="1"/>
      </xdr:nvSpPr>
      <xdr:spPr>
        <a:xfrm>
          <a:off x="21166333" y="64439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3" name="直線コネクタ 762"/>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159512</xdr:rowOff>
    </xdr:from>
    <xdr:to>
      <xdr:col>107</xdr:col>
      <xdr:colOff>101600</xdr:colOff>
      <xdr:row>39</xdr:row>
      <xdr:rowOff>89662</xdr:rowOff>
    </xdr:to>
    <xdr:sp macro="" textlink="">
      <xdr:nvSpPr>
        <xdr:cNvPr id="764" name="フローチャート: 判断 763"/>
        <xdr:cNvSpPr/>
      </xdr:nvSpPr>
      <xdr:spPr>
        <a:xfrm>
          <a:off x="20383500" y="667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106189</xdr:rowOff>
    </xdr:from>
    <xdr:ext cx="313932" cy="259045"/>
    <xdr:sp macro="" textlink="">
      <xdr:nvSpPr>
        <xdr:cNvPr id="765" name="テキスト ボックス 764"/>
        <xdr:cNvSpPr txBox="1"/>
      </xdr:nvSpPr>
      <xdr:spPr>
        <a:xfrm>
          <a:off x="20277333" y="64498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6" name="直線コネクタ 765"/>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148590</xdr:rowOff>
    </xdr:from>
    <xdr:to>
      <xdr:col>102</xdr:col>
      <xdr:colOff>165100</xdr:colOff>
      <xdr:row>39</xdr:row>
      <xdr:rowOff>78740</xdr:rowOff>
    </xdr:to>
    <xdr:sp macro="" textlink="">
      <xdr:nvSpPr>
        <xdr:cNvPr id="767" name="フローチャート: 判断 766"/>
        <xdr:cNvSpPr/>
      </xdr:nvSpPr>
      <xdr:spPr>
        <a:xfrm>
          <a:off x="19494500" y="666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95267</xdr:rowOff>
    </xdr:from>
    <xdr:ext cx="378565" cy="259045"/>
    <xdr:sp macro="" textlink="">
      <xdr:nvSpPr>
        <xdr:cNvPr id="768" name="テキスト ボックス 767"/>
        <xdr:cNvSpPr txBox="1"/>
      </xdr:nvSpPr>
      <xdr:spPr>
        <a:xfrm>
          <a:off x="19356017" y="6438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161544</xdr:rowOff>
    </xdr:from>
    <xdr:to>
      <xdr:col>98</xdr:col>
      <xdr:colOff>38100</xdr:colOff>
      <xdr:row>39</xdr:row>
      <xdr:rowOff>91694</xdr:rowOff>
    </xdr:to>
    <xdr:sp macro="" textlink="">
      <xdr:nvSpPr>
        <xdr:cNvPr id="769" name="フローチャート: 判断 768"/>
        <xdr:cNvSpPr/>
      </xdr:nvSpPr>
      <xdr:spPr>
        <a:xfrm>
          <a:off x="18605500" y="667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108221</xdr:rowOff>
    </xdr:from>
    <xdr:ext cx="313932" cy="259045"/>
    <xdr:sp macro="" textlink="">
      <xdr:nvSpPr>
        <xdr:cNvPr id="770" name="テキスト ボックス 769"/>
        <xdr:cNvSpPr txBox="1"/>
      </xdr:nvSpPr>
      <xdr:spPr>
        <a:xfrm>
          <a:off x="18499333" y="64518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6" name="楕円 77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115206</xdr:rowOff>
    </xdr:from>
    <xdr:ext cx="249299" cy="259045"/>
    <xdr:sp macro="" textlink="">
      <xdr:nvSpPr>
        <xdr:cNvPr id="777" name="諸支出金該当値テキスト"/>
        <xdr:cNvSpPr txBox="1"/>
      </xdr:nvSpPr>
      <xdr:spPr>
        <a:xfrm>
          <a:off x="22212300" y="66303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8" name="楕円 77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9" name="テキスト ボックス 778"/>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0" name="楕円 779"/>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1" name="テキスト ボックス 780"/>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2" name="楕円 781"/>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3" name="テキスト ボックス 782"/>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4" name="楕円 783"/>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5" name="テキスト ボックス 784"/>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7" name="テキスト ボックス 79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9" name="テキスト ボックス 79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1" name="直線コネクタ 80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6" name="直線コネクタ 80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フローチャート: 判断 80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9" name="直線コネクタ 80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0" name="フローチャート: 判断 80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1" name="テキスト ボックス 810"/>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2" name="直線コネクタ 81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3" name="フローチャート: 判断 81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4" name="テキスト ボックス 813"/>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5" name="直線コネクタ 81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6" name="フローチャート: 判断 81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7" name="テキスト ボックス 816"/>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フローチャート: 判断 81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9" name="テキスト ボックス 818"/>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5" name="楕円 82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7" name="楕円 82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8" name="テキスト ボックス 827"/>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9" name="楕円 82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0" name="テキスト ボックス 829"/>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1" name="楕円 83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2" name="テキスト ボックス 831"/>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3" name="楕円 83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4" name="テキスト ボックス 833"/>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5" name="正方形/長方形 8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6" name="正方形/長方形 83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7" name="テキスト ボックス 83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類似団体平均と比較して高い水準となっているのは、衛生費、</a:t>
          </a:r>
          <a:r>
            <a:rPr kumimoji="1" lang="ja-JP" altLang="en-US" sz="1100">
              <a:solidFill>
                <a:schemeClr val="dk1"/>
              </a:solidFill>
              <a:effectLst/>
              <a:latin typeface="+mn-lt"/>
              <a:ea typeface="+mn-ea"/>
              <a:cs typeface="+mn-cs"/>
            </a:rPr>
            <a:t>消防</a:t>
          </a:r>
          <a:r>
            <a:rPr kumimoji="1" lang="ja-JP" altLang="ja-JP" sz="1100">
              <a:solidFill>
                <a:schemeClr val="dk1"/>
              </a:solidFill>
              <a:effectLst/>
              <a:latin typeface="+mn-lt"/>
              <a:ea typeface="+mn-ea"/>
              <a:cs typeface="+mn-cs"/>
            </a:rPr>
            <a:t>費であり、主な要因は次のとおりである。</a:t>
          </a:r>
          <a:endParaRPr lang="ja-JP" altLang="ja-JP" sz="1400">
            <a:effectLst/>
          </a:endParaRPr>
        </a:p>
        <a:p>
          <a:r>
            <a:rPr kumimoji="1" lang="ja-JP" altLang="ja-JP" sz="1100">
              <a:solidFill>
                <a:schemeClr val="dk1"/>
              </a:solidFill>
              <a:effectLst/>
              <a:latin typeface="+mn-lt"/>
              <a:ea typeface="+mn-ea"/>
              <a:cs typeface="+mn-cs"/>
            </a:rPr>
            <a:t>衛生費については、病院事業会計への繰出金等が高い水準であることが主な要因である。</a:t>
          </a:r>
          <a:endParaRPr lang="ja-JP" altLang="ja-JP" sz="1400">
            <a:effectLst/>
          </a:endParaRPr>
        </a:p>
        <a:p>
          <a:r>
            <a:rPr kumimoji="1" lang="ja-JP" altLang="en-US" sz="1100">
              <a:solidFill>
                <a:schemeClr val="dk1"/>
              </a:solidFill>
              <a:effectLst/>
              <a:latin typeface="+mn-lt"/>
              <a:ea typeface="+mn-ea"/>
              <a:cs typeface="+mn-cs"/>
            </a:rPr>
            <a:t>消防</a:t>
          </a:r>
          <a:r>
            <a:rPr kumimoji="1" lang="ja-JP" altLang="ja-JP" sz="1100">
              <a:solidFill>
                <a:schemeClr val="dk1"/>
              </a:solidFill>
              <a:effectLst/>
              <a:latin typeface="+mn-lt"/>
              <a:ea typeface="+mn-ea"/>
              <a:cs typeface="+mn-cs"/>
            </a:rPr>
            <a:t>費については、</a:t>
          </a:r>
          <a:r>
            <a:rPr kumimoji="1" lang="ja-JP" altLang="en-US" sz="1100">
              <a:solidFill>
                <a:schemeClr val="dk1"/>
              </a:solidFill>
              <a:effectLst/>
              <a:latin typeface="+mn-lt"/>
              <a:ea typeface="+mn-ea"/>
              <a:cs typeface="+mn-cs"/>
            </a:rPr>
            <a:t>上郡町の消防事務を受託している</a:t>
          </a:r>
          <a:r>
            <a:rPr kumimoji="1" lang="ja-JP" altLang="ja-JP" sz="1100">
              <a:solidFill>
                <a:schemeClr val="dk1"/>
              </a:solidFill>
              <a:effectLst/>
              <a:latin typeface="+mn-lt"/>
              <a:ea typeface="+mn-ea"/>
              <a:cs typeface="+mn-cs"/>
            </a:rPr>
            <a:t>ことが主な要因である。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兵庫県赤穂市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年度については、</a:t>
          </a:r>
          <a:r>
            <a:rPr kumimoji="1" lang="ja-JP" altLang="en-US" sz="1100">
              <a:solidFill>
                <a:schemeClr val="dk1"/>
              </a:solidFill>
              <a:effectLst/>
              <a:latin typeface="+mn-lt"/>
              <a:ea typeface="+mn-ea"/>
              <a:cs typeface="+mn-cs"/>
            </a:rPr>
            <a:t>実質収支が黒字となったものの、財政調整基金積立金や地方債繰上償還金の減</a:t>
          </a:r>
          <a:r>
            <a:rPr kumimoji="1" lang="ja-JP" altLang="ja-JP" sz="1100">
              <a:solidFill>
                <a:schemeClr val="dk1"/>
              </a:solidFill>
              <a:effectLst/>
              <a:latin typeface="+mn-lt"/>
              <a:ea typeface="+mn-ea"/>
              <a:cs typeface="+mn-cs"/>
            </a:rPr>
            <a:t>等により、実質単年度収支</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赤字となっ</a:t>
          </a:r>
          <a:r>
            <a:rPr kumimoji="1" lang="ja-JP" altLang="en-US" sz="1100">
              <a:solidFill>
                <a:schemeClr val="dk1"/>
              </a:solidFill>
              <a:effectLst/>
              <a:latin typeface="+mn-lt"/>
              <a:ea typeface="+mn-ea"/>
              <a:cs typeface="+mn-cs"/>
            </a:rPr>
            <a:t>た。</a:t>
          </a:r>
          <a:endParaRPr lang="ja-JP" altLang="ja-JP" sz="1400">
            <a:effectLst/>
          </a:endParaRPr>
        </a:p>
        <a:p>
          <a:r>
            <a:rPr kumimoji="1" lang="ja-JP" altLang="ja-JP" sz="1100">
              <a:solidFill>
                <a:schemeClr val="dk1"/>
              </a:solidFill>
              <a:effectLst/>
              <a:latin typeface="+mn-lt"/>
              <a:ea typeface="+mn-ea"/>
              <a:cs typeface="+mn-cs"/>
            </a:rPr>
            <a:t>　今後も、事務事業の見直しなど行財政改革を推進し、健全な行財政運営に努める。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兵庫県赤穂市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年度以降、赤字額を生じた会計はなく、いずれも黒字であるため、連結実質赤字比率はなく、今後についても赤字額を生じない見込である。</a:t>
          </a:r>
          <a:endParaRPr lang="ja-JP" altLang="ja-JP" sz="1400">
            <a:effectLst/>
          </a:endParaRPr>
        </a:p>
        <a:p>
          <a:r>
            <a:rPr kumimoji="1" lang="ja-JP" altLang="ja-JP" sz="1100">
              <a:solidFill>
                <a:schemeClr val="dk1"/>
              </a:solidFill>
              <a:effectLst/>
              <a:latin typeface="+mn-lt"/>
              <a:ea typeface="+mn-ea"/>
              <a:cs typeface="+mn-cs"/>
            </a:rPr>
            <a:t>　黒字の構成割合については、流動資産の多い水道事業会計が大半を占めて</a:t>
          </a:r>
          <a:r>
            <a:rPr kumimoji="1" lang="ja-JP" altLang="en-US" sz="1100">
              <a:solidFill>
                <a:schemeClr val="dk1"/>
              </a:solidFill>
              <a:effectLst/>
              <a:latin typeface="+mn-lt"/>
              <a:ea typeface="+mn-ea"/>
              <a:cs typeface="+mn-cs"/>
            </a:rPr>
            <a:t>いる。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x14ac:dyDescent="0.2">
      <c r="B2" s="182" t="s">
        <v>77</v>
      </c>
      <c r="C2" s="182"/>
      <c r="D2" s="183"/>
    </row>
    <row r="3" spans="1:119" ht="18.75" customHeight="1" thickBot="1" x14ac:dyDescent="0.2">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22441161</v>
      </c>
      <c r="BO4" s="371"/>
      <c r="BP4" s="371"/>
      <c r="BQ4" s="371"/>
      <c r="BR4" s="371"/>
      <c r="BS4" s="371"/>
      <c r="BT4" s="371"/>
      <c r="BU4" s="372"/>
      <c r="BV4" s="370">
        <v>23783289</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2.5</v>
      </c>
      <c r="CU4" s="377"/>
      <c r="CV4" s="377"/>
      <c r="CW4" s="377"/>
      <c r="CX4" s="377"/>
      <c r="CY4" s="377"/>
      <c r="CZ4" s="377"/>
      <c r="DA4" s="378"/>
      <c r="DB4" s="376">
        <v>4.5</v>
      </c>
      <c r="DC4" s="377"/>
      <c r="DD4" s="377"/>
      <c r="DE4" s="377"/>
      <c r="DF4" s="377"/>
      <c r="DG4" s="377"/>
      <c r="DH4" s="377"/>
      <c r="DI4" s="378"/>
    </row>
    <row r="5" spans="1:119" ht="18.75" customHeight="1" x14ac:dyDescent="0.15">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22020386</v>
      </c>
      <c r="BO5" s="408"/>
      <c r="BP5" s="408"/>
      <c r="BQ5" s="408"/>
      <c r="BR5" s="408"/>
      <c r="BS5" s="408"/>
      <c r="BT5" s="408"/>
      <c r="BU5" s="409"/>
      <c r="BV5" s="407">
        <v>23155223</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92.5</v>
      </c>
      <c r="CU5" s="405"/>
      <c r="CV5" s="405"/>
      <c r="CW5" s="405"/>
      <c r="CX5" s="405"/>
      <c r="CY5" s="405"/>
      <c r="CZ5" s="405"/>
      <c r="DA5" s="406"/>
      <c r="DB5" s="404">
        <v>91.4</v>
      </c>
      <c r="DC5" s="405"/>
      <c r="DD5" s="405"/>
      <c r="DE5" s="405"/>
      <c r="DF5" s="405"/>
      <c r="DG5" s="405"/>
      <c r="DH5" s="405"/>
      <c r="DI5" s="406"/>
    </row>
    <row r="6" spans="1:119" ht="18.75" customHeight="1" x14ac:dyDescent="0.15">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420775</v>
      </c>
      <c r="BO6" s="408"/>
      <c r="BP6" s="408"/>
      <c r="BQ6" s="408"/>
      <c r="BR6" s="408"/>
      <c r="BS6" s="408"/>
      <c r="BT6" s="408"/>
      <c r="BU6" s="409"/>
      <c r="BV6" s="407">
        <v>628066</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93.4</v>
      </c>
      <c r="CU6" s="445"/>
      <c r="CV6" s="445"/>
      <c r="CW6" s="445"/>
      <c r="CX6" s="445"/>
      <c r="CY6" s="445"/>
      <c r="CZ6" s="445"/>
      <c r="DA6" s="446"/>
      <c r="DB6" s="444">
        <v>93.5</v>
      </c>
      <c r="DC6" s="445"/>
      <c r="DD6" s="445"/>
      <c r="DE6" s="445"/>
      <c r="DF6" s="445"/>
      <c r="DG6" s="445"/>
      <c r="DH6" s="445"/>
      <c r="DI6" s="446"/>
    </row>
    <row r="7" spans="1:119" ht="18.75" customHeight="1" x14ac:dyDescent="0.15">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84541</v>
      </c>
      <c r="BO7" s="408"/>
      <c r="BP7" s="408"/>
      <c r="BQ7" s="408"/>
      <c r="BR7" s="408"/>
      <c r="BS7" s="408"/>
      <c r="BT7" s="408"/>
      <c r="BU7" s="409"/>
      <c r="BV7" s="407">
        <v>34766</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13294665</v>
      </c>
      <c r="CU7" s="408"/>
      <c r="CV7" s="408"/>
      <c r="CW7" s="408"/>
      <c r="CX7" s="408"/>
      <c r="CY7" s="408"/>
      <c r="CZ7" s="408"/>
      <c r="DA7" s="409"/>
      <c r="DB7" s="407">
        <v>13228596</v>
      </c>
      <c r="DC7" s="408"/>
      <c r="DD7" s="408"/>
      <c r="DE7" s="408"/>
      <c r="DF7" s="408"/>
      <c r="DG7" s="408"/>
      <c r="DH7" s="408"/>
      <c r="DI7" s="409"/>
    </row>
    <row r="8" spans="1:119" ht="18.75" customHeight="1" thickBot="1" x14ac:dyDescent="0.2">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104</v>
      </c>
      <c r="AV8" s="440"/>
      <c r="AW8" s="440"/>
      <c r="AX8" s="440"/>
      <c r="AY8" s="441" t="s">
        <v>105</v>
      </c>
      <c r="AZ8" s="442"/>
      <c r="BA8" s="442"/>
      <c r="BB8" s="442"/>
      <c r="BC8" s="442"/>
      <c r="BD8" s="442"/>
      <c r="BE8" s="442"/>
      <c r="BF8" s="442"/>
      <c r="BG8" s="442"/>
      <c r="BH8" s="442"/>
      <c r="BI8" s="442"/>
      <c r="BJ8" s="442"/>
      <c r="BK8" s="442"/>
      <c r="BL8" s="442"/>
      <c r="BM8" s="443"/>
      <c r="BN8" s="407">
        <v>336234</v>
      </c>
      <c r="BO8" s="408"/>
      <c r="BP8" s="408"/>
      <c r="BQ8" s="408"/>
      <c r="BR8" s="408"/>
      <c r="BS8" s="408"/>
      <c r="BT8" s="408"/>
      <c r="BU8" s="409"/>
      <c r="BV8" s="407">
        <v>593300</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0.64</v>
      </c>
      <c r="CU8" s="448"/>
      <c r="CV8" s="448"/>
      <c r="CW8" s="448"/>
      <c r="CX8" s="448"/>
      <c r="CY8" s="448"/>
      <c r="CZ8" s="448"/>
      <c r="DA8" s="449"/>
      <c r="DB8" s="447">
        <v>0.66</v>
      </c>
      <c r="DC8" s="448"/>
      <c r="DD8" s="448"/>
      <c r="DE8" s="448"/>
      <c r="DF8" s="448"/>
      <c r="DG8" s="448"/>
      <c r="DH8" s="448"/>
      <c r="DI8" s="449"/>
    </row>
    <row r="9" spans="1:119" ht="18.75" customHeight="1" thickBot="1" x14ac:dyDescent="0.2">
      <c r="A9" s="181"/>
      <c r="B9" s="401" t="s">
        <v>107</v>
      </c>
      <c r="C9" s="402"/>
      <c r="D9" s="402"/>
      <c r="E9" s="402"/>
      <c r="F9" s="402"/>
      <c r="G9" s="402"/>
      <c r="H9" s="402"/>
      <c r="I9" s="402"/>
      <c r="J9" s="402"/>
      <c r="K9" s="450"/>
      <c r="L9" s="451" t="s">
        <v>108</v>
      </c>
      <c r="M9" s="452"/>
      <c r="N9" s="452"/>
      <c r="O9" s="452"/>
      <c r="P9" s="452"/>
      <c r="Q9" s="453"/>
      <c r="R9" s="454">
        <v>45892</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-257066</v>
      </c>
      <c r="BO9" s="408"/>
      <c r="BP9" s="408"/>
      <c r="BQ9" s="408"/>
      <c r="BR9" s="408"/>
      <c r="BS9" s="408"/>
      <c r="BT9" s="408"/>
      <c r="BU9" s="409"/>
      <c r="BV9" s="407">
        <v>-138281</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16.100000000000001</v>
      </c>
      <c r="CU9" s="405"/>
      <c r="CV9" s="405"/>
      <c r="CW9" s="405"/>
      <c r="CX9" s="405"/>
      <c r="CY9" s="405"/>
      <c r="CZ9" s="405"/>
      <c r="DA9" s="406"/>
      <c r="DB9" s="404">
        <v>17.7</v>
      </c>
      <c r="DC9" s="405"/>
      <c r="DD9" s="405"/>
      <c r="DE9" s="405"/>
      <c r="DF9" s="405"/>
      <c r="DG9" s="405"/>
      <c r="DH9" s="405"/>
      <c r="DI9" s="406"/>
    </row>
    <row r="10" spans="1:119" ht="18.75" customHeight="1" thickBot="1" x14ac:dyDescent="0.2">
      <c r="A10" s="181"/>
      <c r="B10" s="401"/>
      <c r="C10" s="402"/>
      <c r="D10" s="402"/>
      <c r="E10" s="402"/>
      <c r="F10" s="402"/>
      <c r="G10" s="402"/>
      <c r="H10" s="402"/>
      <c r="I10" s="402"/>
      <c r="J10" s="402"/>
      <c r="K10" s="450"/>
      <c r="L10" s="457" t="s">
        <v>113</v>
      </c>
      <c r="M10" s="437"/>
      <c r="N10" s="437"/>
      <c r="O10" s="437"/>
      <c r="P10" s="437"/>
      <c r="Q10" s="438"/>
      <c r="R10" s="458">
        <v>48567</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197771</v>
      </c>
      <c r="BO10" s="408"/>
      <c r="BP10" s="408"/>
      <c r="BQ10" s="408"/>
      <c r="BR10" s="408"/>
      <c r="BS10" s="408"/>
      <c r="BT10" s="408"/>
      <c r="BU10" s="409"/>
      <c r="BV10" s="407">
        <v>351515</v>
      </c>
      <c r="BW10" s="408"/>
      <c r="BX10" s="408"/>
      <c r="BY10" s="408"/>
      <c r="BZ10" s="408"/>
      <c r="CA10" s="408"/>
      <c r="CB10" s="408"/>
      <c r="CC10" s="409"/>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35900</v>
      </c>
      <c r="BO11" s="408"/>
      <c r="BP11" s="408"/>
      <c r="BQ11" s="408"/>
      <c r="BR11" s="408"/>
      <c r="BS11" s="408"/>
      <c r="BT11" s="408"/>
      <c r="BU11" s="409"/>
      <c r="BV11" s="407">
        <v>353000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81"/>
      <c r="B12" s="467" t="s">
        <v>123</v>
      </c>
      <c r="C12" s="468"/>
      <c r="D12" s="468"/>
      <c r="E12" s="468"/>
      <c r="F12" s="468"/>
      <c r="G12" s="468"/>
      <c r="H12" s="468"/>
      <c r="I12" s="468"/>
      <c r="J12" s="468"/>
      <c r="K12" s="469"/>
      <c r="L12" s="476" t="s">
        <v>124</v>
      </c>
      <c r="M12" s="477"/>
      <c r="N12" s="477"/>
      <c r="O12" s="477"/>
      <c r="P12" s="477"/>
      <c r="Q12" s="478"/>
      <c r="R12" s="479">
        <v>44816</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81"/>
      <c r="B13" s="470"/>
      <c r="C13" s="471"/>
      <c r="D13" s="471"/>
      <c r="E13" s="471"/>
      <c r="F13" s="471"/>
      <c r="G13" s="471"/>
      <c r="H13" s="471"/>
      <c r="I13" s="471"/>
      <c r="J13" s="471"/>
      <c r="K13" s="472"/>
      <c r="L13" s="190"/>
      <c r="M13" s="498" t="s">
        <v>130</v>
      </c>
      <c r="N13" s="499"/>
      <c r="O13" s="499"/>
      <c r="P13" s="499"/>
      <c r="Q13" s="500"/>
      <c r="R13" s="491">
        <v>44314</v>
      </c>
      <c r="S13" s="492"/>
      <c r="T13" s="492"/>
      <c r="U13" s="492"/>
      <c r="V13" s="493"/>
      <c r="W13" s="423" t="s">
        <v>131</v>
      </c>
      <c r="X13" s="424"/>
      <c r="Y13" s="424"/>
      <c r="Z13" s="424"/>
      <c r="AA13" s="424"/>
      <c r="AB13" s="414"/>
      <c r="AC13" s="458">
        <v>453</v>
      </c>
      <c r="AD13" s="459"/>
      <c r="AE13" s="459"/>
      <c r="AF13" s="459"/>
      <c r="AG13" s="501"/>
      <c r="AH13" s="458">
        <v>483</v>
      </c>
      <c r="AI13" s="459"/>
      <c r="AJ13" s="459"/>
      <c r="AK13" s="459"/>
      <c r="AL13" s="460"/>
      <c r="AM13" s="436" t="s">
        <v>132</v>
      </c>
      <c r="AN13" s="437"/>
      <c r="AO13" s="437"/>
      <c r="AP13" s="437"/>
      <c r="AQ13" s="437"/>
      <c r="AR13" s="437"/>
      <c r="AS13" s="437"/>
      <c r="AT13" s="438"/>
      <c r="AU13" s="439" t="s">
        <v>104</v>
      </c>
      <c r="AV13" s="440"/>
      <c r="AW13" s="440"/>
      <c r="AX13" s="440"/>
      <c r="AY13" s="441" t="s">
        <v>133</v>
      </c>
      <c r="AZ13" s="442"/>
      <c r="BA13" s="442"/>
      <c r="BB13" s="442"/>
      <c r="BC13" s="442"/>
      <c r="BD13" s="442"/>
      <c r="BE13" s="442"/>
      <c r="BF13" s="442"/>
      <c r="BG13" s="442"/>
      <c r="BH13" s="442"/>
      <c r="BI13" s="442"/>
      <c r="BJ13" s="442"/>
      <c r="BK13" s="442"/>
      <c r="BL13" s="442"/>
      <c r="BM13" s="443"/>
      <c r="BN13" s="407">
        <v>-23395</v>
      </c>
      <c r="BO13" s="408"/>
      <c r="BP13" s="408"/>
      <c r="BQ13" s="408"/>
      <c r="BR13" s="408"/>
      <c r="BS13" s="408"/>
      <c r="BT13" s="408"/>
      <c r="BU13" s="409"/>
      <c r="BV13" s="407">
        <v>566234</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9.5</v>
      </c>
      <c r="CU13" s="405"/>
      <c r="CV13" s="405"/>
      <c r="CW13" s="405"/>
      <c r="CX13" s="405"/>
      <c r="CY13" s="405"/>
      <c r="CZ13" s="405"/>
      <c r="DA13" s="406"/>
      <c r="DB13" s="404">
        <v>9.9</v>
      </c>
      <c r="DC13" s="405"/>
      <c r="DD13" s="405"/>
      <c r="DE13" s="405"/>
      <c r="DF13" s="405"/>
      <c r="DG13" s="405"/>
      <c r="DH13" s="405"/>
      <c r="DI13" s="406"/>
    </row>
    <row r="14" spans="1:119" ht="18.75" customHeight="1" thickBot="1" x14ac:dyDescent="0.2">
      <c r="A14" s="181"/>
      <c r="B14" s="470"/>
      <c r="C14" s="471"/>
      <c r="D14" s="471"/>
      <c r="E14" s="471"/>
      <c r="F14" s="471"/>
      <c r="G14" s="471"/>
      <c r="H14" s="471"/>
      <c r="I14" s="471"/>
      <c r="J14" s="471"/>
      <c r="K14" s="472"/>
      <c r="L14" s="488" t="s">
        <v>135</v>
      </c>
      <c r="M14" s="489"/>
      <c r="N14" s="489"/>
      <c r="O14" s="489"/>
      <c r="P14" s="489"/>
      <c r="Q14" s="490"/>
      <c r="R14" s="491">
        <v>45440</v>
      </c>
      <c r="S14" s="492"/>
      <c r="T14" s="492"/>
      <c r="U14" s="492"/>
      <c r="V14" s="493"/>
      <c r="W14" s="397"/>
      <c r="X14" s="398"/>
      <c r="Y14" s="398"/>
      <c r="Z14" s="398"/>
      <c r="AA14" s="398"/>
      <c r="AB14" s="387"/>
      <c r="AC14" s="494">
        <v>2.2999999999999998</v>
      </c>
      <c r="AD14" s="495"/>
      <c r="AE14" s="495"/>
      <c r="AF14" s="495"/>
      <c r="AG14" s="496"/>
      <c r="AH14" s="494">
        <v>2.2999999999999998</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60</v>
      </c>
      <c r="CU14" s="506"/>
      <c r="CV14" s="506"/>
      <c r="CW14" s="506"/>
      <c r="CX14" s="506"/>
      <c r="CY14" s="506"/>
      <c r="CZ14" s="506"/>
      <c r="DA14" s="507"/>
      <c r="DB14" s="505">
        <v>80.099999999999994</v>
      </c>
      <c r="DC14" s="506"/>
      <c r="DD14" s="506"/>
      <c r="DE14" s="506"/>
      <c r="DF14" s="506"/>
      <c r="DG14" s="506"/>
      <c r="DH14" s="506"/>
      <c r="DI14" s="507"/>
    </row>
    <row r="15" spans="1:119" ht="18.75" customHeight="1" x14ac:dyDescent="0.15">
      <c r="A15" s="181"/>
      <c r="B15" s="470"/>
      <c r="C15" s="471"/>
      <c r="D15" s="471"/>
      <c r="E15" s="471"/>
      <c r="F15" s="471"/>
      <c r="G15" s="471"/>
      <c r="H15" s="471"/>
      <c r="I15" s="471"/>
      <c r="J15" s="471"/>
      <c r="K15" s="472"/>
      <c r="L15" s="190"/>
      <c r="M15" s="498" t="s">
        <v>130</v>
      </c>
      <c r="N15" s="499"/>
      <c r="O15" s="499"/>
      <c r="P15" s="499"/>
      <c r="Q15" s="500"/>
      <c r="R15" s="491">
        <v>44988</v>
      </c>
      <c r="S15" s="492"/>
      <c r="T15" s="492"/>
      <c r="U15" s="492"/>
      <c r="V15" s="493"/>
      <c r="W15" s="423" t="s">
        <v>137</v>
      </c>
      <c r="X15" s="424"/>
      <c r="Y15" s="424"/>
      <c r="Z15" s="424"/>
      <c r="AA15" s="424"/>
      <c r="AB15" s="414"/>
      <c r="AC15" s="458">
        <v>6408</v>
      </c>
      <c r="AD15" s="459"/>
      <c r="AE15" s="459"/>
      <c r="AF15" s="459"/>
      <c r="AG15" s="501"/>
      <c r="AH15" s="458">
        <v>7095</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7181533</v>
      </c>
      <c r="BO15" s="371"/>
      <c r="BP15" s="371"/>
      <c r="BQ15" s="371"/>
      <c r="BR15" s="371"/>
      <c r="BS15" s="371"/>
      <c r="BT15" s="371"/>
      <c r="BU15" s="372"/>
      <c r="BV15" s="370">
        <v>7083850</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32.299999999999997</v>
      </c>
      <c r="AD16" s="495"/>
      <c r="AE16" s="495"/>
      <c r="AF16" s="495"/>
      <c r="AG16" s="496"/>
      <c r="AH16" s="494">
        <v>33.799999999999997</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11177848</v>
      </c>
      <c r="BO16" s="408"/>
      <c r="BP16" s="408"/>
      <c r="BQ16" s="408"/>
      <c r="BR16" s="408"/>
      <c r="BS16" s="408"/>
      <c r="BT16" s="408"/>
      <c r="BU16" s="409"/>
      <c r="BV16" s="407">
        <v>10953280</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81"/>
      <c r="B17" s="473"/>
      <c r="C17" s="474"/>
      <c r="D17" s="474"/>
      <c r="E17" s="474"/>
      <c r="F17" s="474"/>
      <c r="G17" s="474"/>
      <c r="H17" s="474"/>
      <c r="I17" s="474"/>
      <c r="J17" s="474"/>
      <c r="K17" s="475"/>
      <c r="L17" s="195"/>
      <c r="M17" s="518" t="s">
        <v>143</v>
      </c>
      <c r="N17" s="519"/>
      <c r="O17" s="519"/>
      <c r="P17" s="519"/>
      <c r="Q17" s="520"/>
      <c r="R17" s="513" t="s">
        <v>144</v>
      </c>
      <c r="S17" s="514"/>
      <c r="T17" s="514"/>
      <c r="U17" s="514"/>
      <c r="V17" s="515"/>
      <c r="W17" s="423" t="s">
        <v>145</v>
      </c>
      <c r="X17" s="424"/>
      <c r="Y17" s="424"/>
      <c r="Z17" s="424"/>
      <c r="AA17" s="424"/>
      <c r="AB17" s="414"/>
      <c r="AC17" s="458">
        <v>12970</v>
      </c>
      <c r="AD17" s="459"/>
      <c r="AE17" s="459"/>
      <c r="AF17" s="459"/>
      <c r="AG17" s="501"/>
      <c r="AH17" s="458">
        <v>13436</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9170279</v>
      </c>
      <c r="BO17" s="408"/>
      <c r="BP17" s="408"/>
      <c r="BQ17" s="408"/>
      <c r="BR17" s="408"/>
      <c r="BS17" s="408"/>
      <c r="BT17" s="408"/>
      <c r="BU17" s="409"/>
      <c r="BV17" s="407">
        <v>9055214</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81"/>
      <c r="B18" s="529" t="s">
        <v>147</v>
      </c>
      <c r="C18" s="450"/>
      <c r="D18" s="450"/>
      <c r="E18" s="530"/>
      <c r="F18" s="530"/>
      <c r="G18" s="530"/>
      <c r="H18" s="530"/>
      <c r="I18" s="530"/>
      <c r="J18" s="530"/>
      <c r="K18" s="530"/>
      <c r="L18" s="531">
        <v>126.85</v>
      </c>
      <c r="M18" s="531"/>
      <c r="N18" s="531"/>
      <c r="O18" s="531"/>
      <c r="P18" s="531"/>
      <c r="Q18" s="531"/>
      <c r="R18" s="532"/>
      <c r="S18" s="532"/>
      <c r="T18" s="532"/>
      <c r="U18" s="532"/>
      <c r="V18" s="533"/>
      <c r="W18" s="425"/>
      <c r="X18" s="426"/>
      <c r="Y18" s="426"/>
      <c r="Z18" s="426"/>
      <c r="AA18" s="426"/>
      <c r="AB18" s="417"/>
      <c r="AC18" s="534">
        <v>65.400000000000006</v>
      </c>
      <c r="AD18" s="535"/>
      <c r="AE18" s="535"/>
      <c r="AF18" s="535"/>
      <c r="AG18" s="536"/>
      <c r="AH18" s="534">
        <v>63.9</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12363508</v>
      </c>
      <c r="BO18" s="408"/>
      <c r="BP18" s="408"/>
      <c r="BQ18" s="408"/>
      <c r="BR18" s="408"/>
      <c r="BS18" s="408"/>
      <c r="BT18" s="408"/>
      <c r="BU18" s="409"/>
      <c r="BV18" s="407">
        <v>12362641</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81"/>
      <c r="B19" s="529" t="s">
        <v>149</v>
      </c>
      <c r="C19" s="450"/>
      <c r="D19" s="450"/>
      <c r="E19" s="530"/>
      <c r="F19" s="530"/>
      <c r="G19" s="530"/>
      <c r="H19" s="530"/>
      <c r="I19" s="530"/>
      <c r="J19" s="530"/>
      <c r="K19" s="530"/>
      <c r="L19" s="538">
        <v>362</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15727057</v>
      </c>
      <c r="BO19" s="408"/>
      <c r="BP19" s="408"/>
      <c r="BQ19" s="408"/>
      <c r="BR19" s="408"/>
      <c r="BS19" s="408"/>
      <c r="BT19" s="408"/>
      <c r="BU19" s="409"/>
      <c r="BV19" s="407">
        <v>16275253</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81"/>
      <c r="B20" s="529" t="s">
        <v>151</v>
      </c>
      <c r="C20" s="450"/>
      <c r="D20" s="450"/>
      <c r="E20" s="530"/>
      <c r="F20" s="530"/>
      <c r="G20" s="530"/>
      <c r="H20" s="530"/>
      <c r="I20" s="530"/>
      <c r="J20" s="530"/>
      <c r="K20" s="530"/>
      <c r="L20" s="538">
        <v>18911</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81"/>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81"/>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26934937</v>
      </c>
      <c r="BO22" s="371"/>
      <c r="BP22" s="371"/>
      <c r="BQ22" s="371"/>
      <c r="BR22" s="371"/>
      <c r="BS22" s="371"/>
      <c r="BT22" s="371"/>
      <c r="BU22" s="372"/>
      <c r="BV22" s="370">
        <v>27835577</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19911808</v>
      </c>
      <c r="BO23" s="408"/>
      <c r="BP23" s="408"/>
      <c r="BQ23" s="408"/>
      <c r="BR23" s="408"/>
      <c r="BS23" s="408"/>
      <c r="BT23" s="408"/>
      <c r="BU23" s="409"/>
      <c r="BV23" s="407">
        <v>20947301</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81"/>
      <c r="B24" s="578"/>
      <c r="C24" s="554"/>
      <c r="D24" s="555"/>
      <c r="E24" s="457" t="s">
        <v>161</v>
      </c>
      <c r="F24" s="437"/>
      <c r="G24" s="437"/>
      <c r="H24" s="437"/>
      <c r="I24" s="437"/>
      <c r="J24" s="437"/>
      <c r="K24" s="438"/>
      <c r="L24" s="458">
        <v>1</v>
      </c>
      <c r="M24" s="459"/>
      <c r="N24" s="459"/>
      <c r="O24" s="459"/>
      <c r="P24" s="501"/>
      <c r="Q24" s="458">
        <v>8940</v>
      </c>
      <c r="R24" s="459"/>
      <c r="S24" s="459"/>
      <c r="T24" s="459"/>
      <c r="U24" s="459"/>
      <c r="V24" s="501"/>
      <c r="W24" s="553"/>
      <c r="X24" s="554"/>
      <c r="Y24" s="555"/>
      <c r="Z24" s="457" t="s">
        <v>162</v>
      </c>
      <c r="AA24" s="437"/>
      <c r="AB24" s="437"/>
      <c r="AC24" s="437"/>
      <c r="AD24" s="437"/>
      <c r="AE24" s="437"/>
      <c r="AF24" s="437"/>
      <c r="AG24" s="438"/>
      <c r="AH24" s="458">
        <v>420</v>
      </c>
      <c r="AI24" s="459"/>
      <c r="AJ24" s="459"/>
      <c r="AK24" s="459"/>
      <c r="AL24" s="501"/>
      <c r="AM24" s="458">
        <v>1268400</v>
      </c>
      <c r="AN24" s="459"/>
      <c r="AO24" s="459"/>
      <c r="AP24" s="459"/>
      <c r="AQ24" s="459"/>
      <c r="AR24" s="501"/>
      <c r="AS24" s="458">
        <v>3020</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17661722</v>
      </c>
      <c r="BO24" s="408"/>
      <c r="BP24" s="408"/>
      <c r="BQ24" s="408"/>
      <c r="BR24" s="408"/>
      <c r="BS24" s="408"/>
      <c r="BT24" s="408"/>
      <c r="BU24" s="409"/>
      <c r="BV24" s="407">
        <v>17844541</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81"/>
      <c r="B25" s="578"/>
      <c r="C25" s="554"/>
      <c r="D25" s="555"/>
      <c r="E25" s="457" t="s">
        <v>164</v>
      </c>
      <c r="F25" s="437"/>
      <c r="G25" s="437"/>
      <c r="H25" s="437"/>
      <c r="I25" s="437"/>
      <c r="J25" s="437"/>
      <c r="K25" s="438"/>
      <c r="L25" s="458">
        <v>1</v>
      </c>
      <c r="M25" s="459"/>
      <c r="N25" s="459"/>
      <c r="O25" s="459"/>
      <c r="P25" s="501"/>
      <c r="Q25" s="458">
        <v>7420</v>
      </c>
      <c r="R25" s="459"/>
      <c r="S25" s="459"/>
      <c r="T25" s="459"/>
      <c r="U25" s="459"/>
      <c r="V25" s="501"/>
      <c r="W25" s="553"/>
      <c r="X25" s="554"/>
      <c r="Y25" s="555"/>
      <c r="Z25" s="457" t="s">
        <v>165</v>
      </c>
      <c r="AA25" s="437"/>
      <c r="AB25" s="437"/>
      <c r="AC25" s="437"/>
      <c r="AD25" s="437"/>
      <c r="AE25" s="437"/>
      <c r="AF25" s="437"/>
      <c r="AG25" s="438"/>
      <c r="AH25" s="458">
        <v>87</v>
      </c>
      <c r="AI25" s="459"/>
      <c r="AJ25" s="459"/>
      <c r="AK25" s="459"/>
      <c r="AL25" s="501"/>
      <c r="AM25" s="458">
        <v>286404</v>
      </c>
      <c r="AN25" s="459"/>
      <c r="AO25" s="459"/>
      <c r="AP25" s="459"/>
      <c r="AQ25" s="459"/>
      <c r="AR25" s="501"/>
      <c r="AS25" s="458">
        <v>3292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4956697</v>
      </c>
      <c r="BO25" s="371"/>
      <c r="BP25" s="371"/>
      <c r="BQ25" s="371"/>
      <c r="BR25" s="371"/>
      <c r="BS25" s="371"/>
      <c r="BT25" s="371"/>
      <c r="BU25" s="372"/>
      <c r="BV25" s="370">
        <v>5359066</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81"/>
      <c r="B26" s="578"/>
      <c r="C26" s="554"/>
      <c r="D26" s="555"/>
      <c r="E26" s="457" t="s">
        <v>167</v>
      </c>
      <c r="F26" s="437"/>
      <c r="G26" s="437"/>
      <c r="H26" s="437"/>
      <c r="I26" s="437"/>
      <c r="J26" s="437"/>
      <c r="K26" s="438"/>
      <c r="L26" s="458">
        <v>1</v>
      </c>
      <c r="M26" s="459"/>
      <c r="N26" s="459"/>
      <c r="O26" s="459"/>
      <c r="P26" s="501"/>
      <c r="Q26" s="458">
        <v>6440</v>
      </c>
      <c r="R26" s="459"/>
      <c r="S26" s="459"/>
      <c r="T26" s="459"/>
      <c r="U26" s="459"/>
      <c r="V26" s="501"/>
      <c r="W26" s="553"/>
      <c r="X26" s="554"/>
      <c r="Y26" s="555"/>
      <c r="Z26" s="457" t="s">
        <v>168</v>
      </c>
      <c r="AA26" s="559"/>
      <c r="AB26" s="559"/>
      <c r="AC26" s="559"/>
      <c r="AD26" s="559"/>
      <c r="AE26" s="559"/>
      <c r="AF26" s="559"/>
      <c r="AG26" s="560"/>
      <c r="AH26" s="458">
        <v>54</v>
      </c>
      <c r="AI26" s="459"/>
      <c r="AJ26" s="459"/>
      <c r="AK26" s="459"/>
      <c r="AL26" s="501"/>
      <c r="AM26" s="458">
        <v>138348</v>
      </c>
      <c r="AN26" s="459"/>
      <c r="AO26" s="459"/>
      <c r="AP26" s="459"/>
      <c r="AQ26" s="459"/>
      <c r="AR26" s="501"/>
      <c r="AS26" s="458">
        <v>2562</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81"/>
      <c r="B27" s="578"/>
      <c r="C27" s="554"/>
      <c r="D27" s="555"/>
      <c r="E27" s="457" t="s">
        <v>170</v>
      </c>
      <c r="F27" s="437"/>
      <c r="G27" s="437"/>
      <c r="H27" s="437"/>
      <c r="I27" s="437"/>
      <c r="J27" s="437"/>
      <c r="K27" s="438"/>
      <c r="L27" s="458">
        <v>1</v>
      </c>
      <c r="M27" s="459"/>
      <c r="N27" s="459"/>
      <c r="O27" s="459"/>
      <c r="P27" s="501"/>
      <c r="Q27" s="458">
        <v>4860</v>
      </c>
      <c r="R27" s="459"/>
      <c r="S27" s="459"/>
      <c r="T27" s="459"/>
      <c r="U27" s="459"/>
      <c r="V27" s="501"/>
      <c r="W27" s="553"/>
      <c r="X27" s="554"/>
      <c r="Y27" s="555"/>
      <c r="Z27" s="457" t="s">
        <v>171</v>
      </c>
      <c r="AA27" s="437"/>
      <c r="AB27" s="437"/>
      <c r="AC27" s="437"/>
      <c r="AD27" s="437"/>
      <c r="AE27" s="437"/>
      <c r="AF27" s="437"/>
      <c r="AG27" s="438"/>
      <c r="AH27" s="458">
        <v>47</v>
      </c>
      <c r="AI27" s="459"/>
      <c r="AJ27" s="459"/>
      <c r="AK27" s="459"/>
      <c r="AL27" s="501"/>
      <c r="AM27" s="458">
        <v>139590</v>
      </c>
      <c r="AN27" s="459"/>
      <c r="AO27" s="459"/>
      <c r="AP27" s="459"/>
      <c r="AQ27" s="459"/>
      <c r="AR27" s="501"/>
      <c r="AS27" s="458">
        <v>2970</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81"/>
      <c r="B28" s="578"/>
      <c r="C28" s="554"/>
      <c r="D28" s="555"/>
      <c r="E28" s="457" t="s">
        <v>173</v>
      </c>
      <c r="F28" s="437"/>
      <c r="G28" s="437"/>
      <c r="H28" s="437"/>
      <c r="I28" s="437"/>
      <c r="J28" s="437"/>
      <c r="K28" s="438"/>
      <c r="L28" s="458">
        <v>1</v>
      </c>
      <c r="M28" s="459"/>
      <c r="N28" s="459"/>
      <c r="O28" s="459"/>
      <c r="P28" s="501"/>
      <c r="Q28" s="458">
        <v>4150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3159114</v>
      </c>
      <c r="BO28" s="371"/>
      <c r="BP28" s="371"/>
      <c r="BQ28" s="371"/>
      <c r="BR28" s="371"/>
      <c r="BS28" s="371"/>
      <c r="BT28" s="371"/>
      <c r="BU28" s="372"/>
      <c r="BV28" s="370">
        <v>2664343</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81"/>
      <c r="B29" s="578"/>
      <c r="C29" s="554"/>
      <c r="D29" s="555"/>
      <c r="E29" s="457" t="s">
        <v>176</v>
      </c>
      <c r="F29" s="437"/>
      <c r="G29" s="437"/>
      <c r="H29" s="437"/>
      <c r="I29" s="437"/>
      <c r="J29" s="437"/>
      <c r="K29" s="438"/>
      <c r="L29" s="458">
        <v>16</v>
      </c>
      <c r="M29" s="459"/>
      <c r="N29" s="459"/>
      <c r="O29" s="459"/>
      <c r="P29" s="501"/>
      <c r="Q29" s="458">
        <v>3750</v>
      </c>
      <c r="R29" s="459"/>
      <c r="S29" s="459"/>
      <c r="T29" s="459"/>
      <c r="U29" s="459"/>
      <c r="V29" s="501"/>
      <c r="W29" s="556"/>
      <c r="X29" s="557"/>
      <c r="Y29" s="558"/>
      <c r="Z29" s="457" t="s">
        <v>177</v>
      </c>
      <c r="AA29" s="437"/>
      <c r="AB29" s="437"/>
      <c r="AC29" s="437"/>
      <c r="AD29" s="437"/>
      <c r="AE29" s="437"/>
      <c r="AF29" s="437"/>
      <c r="AG29" s="438"/>
      <c r="AH29" s="458">
        <v>467</v>
      </c>
      <c r="AI29" s="459"/>
      <c r="AJ29" s="459"/>
      <c r="AK29" s="459"/>
      <c r="AL29" s="501"/>
      <c r="AM29" s="458">
        <v>1407990</v>
      </c>
      <c r="AN29" s="459"/>
      <c r="AO29" s="459"/>
      <c r="AP29" s="459"/>
      <c r="AQ29" s="459"/>
      <c r="AR29" s="501"/>
      <c r="AS29" s="458">
        <v>3015</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t="s">
        <v>122</v>
      </c>
      <c r="BO29" s="408"/>
      <c r="BP29" s="408"/>
      <c r="BQ29" s="408"/>
      <c r="BR29" s="408"/>
      <c r="BS29" s="408"/>
      <c r="BT29" s="408"/>
      <c r="BU29" s="409"/>
      <c r="BV29" s="407" t="s">
        <v>122</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97.7</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2392913</v>
      </c>
      <c r="BO30" s="527"/>
      <c r="BP30" s="527"/>
      <c r="BQ30" s="527"/>
      <c r="BR30" s="527"/>
      <c r="BS30" s="527"/>
      <c r="BT30" s="527"/>
      <c r="BU30" s="528"/>
      <c r="BV30" s="526">
        <v>2225648</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15">
      <c r="A33" s="181"/>
      <c r="B33" s="205"/>
      <c r="C33" s="431" t="s">
        <v>186</v>
      </c>
      <c r="D33" s="431"/>
      <c r="E33" s="396" t="s">
        <v>187</v>
      </c>
      <c r="F33" s="396"/>
      <c r="G33" s="396"/>
      <c r="H33" s="396"/>
      <c r="I33" s="396"/>
      <c r="J33" s="396"/>
      <c r="K33" s="396"/>
      <c r="L33" s="396"/>
      <c r="M33" s="396"/>
      <c r="N33" s="396"/>
      <c r="O33" s="396"/>
      <c r="P33" s="396"/>
      <c r="Q33" s="396"/>
      <c r="R33" s="396"/>
      <c r="S33" s="396"/>
      <c r="T33" s="206"/>
      <c r="U33" s="431" t="s">
        <v>186</v>
      </c>
      <c r="V33" s="431"/>
      <c r="W33" s="396" t="s">
        <v>187</v>
      </c>
      <c r="X33" s="396"/>
      <c r="Y33" s="396"/>
      <c r="Z33" s="396"/>
      <c r="AA33" s="396"/>
      <c r="AB33" s="396"/>
      <c r="AC33" s="396"/>
      <c r="AD33" s="396"/>
      <c r="AE33" s="396"/>
      <c r="AF33" s="396"/>
      <c r="AG33" s="396"/>
      <c r="AH33" s="396"/>
      <c r="AI33" s="396"/>
      <c r="AJ33" s="396"/>
      <c r="AK33" s="396"/>
      <c r="AL33" s="206"/>
      <c r="AM33" s="431" t="s">
        <v>186</v>
      </c>
      <c r="AN33" s="431"/>
      <c r="AO33" s="396" t="s">
        <v>187</v>
      </c>
      <c r="AP33" s="396"/>
      <c r="AQ33" s="396"/>
      <c r="AR33" s="396"/>
      <c r="AS33" s="396"/>
      <c r="AT33" s="396"/>
      <c r="AU33" s="396"/>
      <c r="AV33" s="396"/>
      <c r="AW33" s="396"/>
      <c r="AX33" s="396"/>
      <c r="AY33" s="396"/>
      <c r="AZ33" s="396"/>
      <c r="BA33" s="396"/>
      <c r="BB33" s="396"/>
      <c r="BC33" s="396"/>
      <c r="BD33" s="207"/>
      <c r="BE33" s="396" t="s">
        <v>188</v>
      </c>
      <c r="BF33" s="396"/>
      <c r="BG33" s="396" t="s">
        <v>189</v>
      </c>
      <c r="BH33" s="396"/>
      <c r="BI33" s="396"/>
      <c r="BJ33" s="396"/>
      <c r="BK33" s="396"/>
      <c r="BL33" s="396"/>
      <c r="BM33" s="396"/>
      <c r="BN33" s="396"/>
      <c r="BO33" s="396"/>
      <c r="BP33" s="396"/>
      <c r="BQ33" s="396"/>
      <c r="BR33" s="396"/>
      <c r="BS33" s="396"/>
      <c r="BT33" s="396"/>
      <c r="BU33" s="396"/>
      <c r="BV33" s="207"/>
      <c r="BW33" s="431" t="s">
        <v>188</v>
      </c>
      <c r="BX33" s="431"/>
      <c r="BY33" s="396" t="s">
        <v>190</v>
      </c>
      <c r="BZ33" s="396"/>
      <c r="CA33" s="396"/>
      <c r="CB33" s="396"/>
      <c r="CC33" s="396"/>
      <c r="CD33" s="396"/>
      <c r="CE33" s="396"/>
      <c r="CF33" s="396"/>
      <c r="CG33" s="396"/>
      <c r="CH33" s="396"/>
      <c r="CI33" s="396"/>
      <c r="CJ33" s="396"/>
      <c r="CK33" s="396"/>
      <c r="CL33" s="396"/>
      <c r="CM33" s="396"/>
      <c r="CN33" s="206"/>
      <c r="CO33" s="431" t="s">
        <v>186</v>
      </c>
      <c r="CP33" s="431"/>
      <c r="CQ33" s="396" t="s">
        <v>191</v>
      </c>
      <c r="CR33" s="396"/>
      <c r="CS33" s="396"/>
      <c r="CT33" s="396"/>
      <c r="CU33" s="396"/>
      <c r="CV33" s="396"/>
      <c r="CW33" s="396"/>
      <c r="CX33" s="396"/>
      <c r="CY33" s="396"/>
      <c r="CZ33" s="396"/>
      <c r="DA33" s="396"/>
      <c r="DB33" s="396"/>
      <c r="DC33" s="396"/>
      <c r="DD33" s="396"/>
      <c r="DE33" s="396"/>
      <c r="DF33" s="206"/>
      <c r="DG33" s="596" t="s">
        <v>192</v>
      </c>
      <c r="DH33" s="596"/>
      <c r="DI33" s="208"/>
    </row>
    <row r="34" spans="1:113" ht="32.25" customHeight="1" x14ac:dyDescent="0.15">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4</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81"/>
      <c r="AM34" s="597">
        <f>IF(AO34="","",MAX(C34:D43,U34:V43)+1)</f>
        <v>7</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81"/>
      <c r="BE34" s="597" t="str">
        <f>IF(BG34="","",MAX(C34:D43,U34:V43,AM34:AN43)+1)</f>
        <v/>
      </c>
      <c r="BF34" s="597"/>
      <c r="BG34" s="598"/>
      <c r="BH34" s="598"/>
      <c r="BI34" s="598"/>
      <c r="BJ34" s="598"/>
      <c r="BK34" s="598"/>
      <c r="BL34" s="598"/>
      <c r="BM34" s="598"/>
      <c r="BN34" s="598"/>
      <c r="BO34" s="598"/>
      <c r="BP34" s="598"/>
      <c r="BQ34" s="598"/>
      <c r="BR34" s="598"/>
      <c r="BS34" s="598"/>
      <c r="BT34" s="598"/>
      <c r="BU34" s="598"/>
      <c r="BV34" s="181"/>
      <c r="BW34" s="597">
        <f>IF(BY34="","",MAX(C34:D43,U34:V43,AM34:AN43,BE34:BF43)+1)</f>
        <v>11</v>
      </c>
      <c r="BX34" s="597"/>
      <c r="BY34" s="598" t="str">
        <f>IF('各会計、関係団体の財政状況及び健全化判断比率'!B68="","",'各会計、関係団体の財政状況及び健全化判断比率'!B68)</f>
        <v>安室ダム水道用水供給企業団</v>
      </c>
      <c r="BZ34" s="598"/>
      <c r="CA34" s="598"/>
      <c r="CB34" s="598"/>
      <c r="CC34" s="598"/>
      <c r="CD34" s="598"/>
      <c r="CE34" s="598"/>
      <c r="CF34" s="598"/>
      <c r="CG34" s="598"/>
      <c r="CH34" s="598"/>
      <c r="CI34" s="598"/>
      <c r="CJ34" s="598"/>
      <c r="CK34" s="598"/>
      <c r="CL34" s="598"/>
      <c r="CM34" s="598"/>
      <c r="CN34" s="181"/>
      <c r="CO34" s="597">
        <f>IF(CQ34="","",MAX(C34:D43,U34:V43,AM34:AN43,BE34:BF43,BW34:BX43)+1)</f>
        <v>14</v>
      </c>
      <c r="CP34" s="597"/>
      <c r="CQ34" s="598" t="str">
        <f>IF('各会計、関係団体の財政状況及び健全化判断比率'!BS7="","",'各会計、関係団体の財政状況及び健全化判断比率'!BS7)</f>
        <v>赤穂市文化とみどり財団</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15">
      <c r="A35" s="181"/>
      <c r="B35" s="205"/>
      <c r="C35" s="597">
        <f>IF(E35="","",C34+1)</f>
        <v>2</v>
      </c>
      <c r="D35" s="597"/>
      <c r="E35" s="598" t="str">
        <f>IF('各会計、関係団体の財政状況及び健全化判断比率'!B8="","",'各会計、関係団体の財政状況及び健全化判断比率'!B8)</f>
        <v>墓地公園整備事業特別会計</v>
      </c>
      <c r="F35" s="598"/>
      <c r="G35" s="598"/>
      <c r="H35" s="598"/>
      <c r="I35" s="598"/>
      <c r="J35" s="598"/>
      <c r="K35" s="598"/>
      <c r="L35" s="598"/>
      <c r="M35" s="598"/>
      <c r="N35" s="598"/>
      <c r="O35" s="598"/>
      <c r="P35" s="598"/>
      <c r="Q35" s="598"/>
      <c r="R35" s="598"/>
      <c r="S35" s="598"/>
      <c r="T35" s="181"/>
      <c r="U35" s="597">
        <f>IF(W35="","",U34+1)</f>
        <v>5</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81"/>
      <c r="AM35" s="597">
        <f t="shared" ref="AM35:AM43" si="0">IF(AO35="","",AM34+1)</f>
        <v>8</v>
      </c>
      <c r="AN35" s="597"/>
      <c r="AO35" s="598" t="str">
        <f>IF('各会計、関係団体の財政状況及び健全化判断比率'!B32="","",'各会計、関係団体の財政状況及び健全化判断比率'!B32)</f>
        <v>病院事業会計</v>
      </c>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12</v>
      </c>
      <c r="BX35" s="597"/>
      <c r="BY35" s="598" t="str">
        <f>IF('各会計、関係団体の財政状況及び健全化判断比率'!B69="","",'各会計、関係団体の財政状況及び健全化判断比率'!B69)</f>
        <v>兵庫県後期高齢者医療広域連合（一般会計）</v>
      </c>
      <c r="BZ35" s="598"/>
      <c r="CA35" s="598"/>
      <c r="CB35" s="598"/>
      <c r="CC35" s="598"/>
      <c r="CD35" s="598"/>
      <c r="CE35" s="598"/>
      <c r="CF35" s="598"/>
      <c r="CG35" s="598"/>
      <c r="CH35" s="598"/>
      <c r="CI35" s="598"/>
      <c r="CJ35" s="598"/>
      <c r="CK35" s="598"/>
      <c r="CL35" s="598"/>
      <c r="CM35" s="598"/>
      <c r="CN35" s="181"/>
      <c r="CO35" s="597">
        <f t="shared" ref="CO35:CO43" si="3">IF(CQ35="","",CO34+1)</f>
        <v>15</v>
      </c>
      <c r="CP35" s="597"/>
      <c r="CQ35" s="598" t="str">
        <f>IF('各会計、関係団体の財政状況及び健全化判断比率'!BS8="","",'各会計、関係団体の財政状況及び健全化判断比率'!BS8)</f>
        <v>赤穂駅周辺整備株式会社</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15">
      <c r="A36" s="181"/>
      <c r="B36" s="205"/>
      <c r="C36" s="597">
        <f>IF(E36="","",C35+1)</f>
        <v>3</v>
      </c>
      <c r="D36" s="597"/>
      <c r="E36" s="598" t="str">
        <f>IF('各会計、関係団体の財政状況及び健全化判断比率'!B9="","",'各会計、関係団体の財政状況及び健全化判断比率'!B9)</f>
        <v>職員退職手当管理特別会計</v>
      </c>
      <c r="F36" s="598"/>
      <c r="G36" s="598"/>
      <c r="H36" s="598"/>
      <c r="I36" s="598"/>
      <c r="J36" s="598"/>
      <c r="K36" s="598"/>
      <c r="L36" s="598"/>
      <c r="M36" s="598"/>
      <c r="N36" s="598"/>
      <c r="O36" s="598"/>
      <c r="P36" s="598"/>
      <c r="Q36" s="598"/>
      <c r="R36" s="598"/>
      <c r="S36" s="598"/>
      <c r="T36" s="181"/>
      <c r="U36" s="597">
        <f t="shared" ref="U36:U43" si="4">IF(W36="","",U35+1)</f>
        <v>6</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81"/>
      <c r="AM36" s="597">
        <f t="shared" si="0"/>
        <v>9</v>
      </c>
      <c r="AN36" s="597"/>
      <c r="AO36" s="598" t="str">
        <f>IF('各会計、関係団体の財政状況及び健全化判断比率'!B33="","",'各会計、関係団体の財政状況及び健全化判断比率'!B33)</f>
        <v>介護老人保健施設事業会計</v>
      </c>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13</v>
      </c>
      <c r="BX36" s="597"/>
      <c r="BY36" s="598" t="str">
        <f>IF('各会計、関係団体の財政状況及び健全化判断比率'!B70="","",'各会計、関係団体の財政状況及び健全化判断比率'!B70)</f>
        <v>兵庫県後期高齢者医療広域連合（特別会計）</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15">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f t="shared" si="0"/>
        <v>10</v>
      </c>
      <c r="AN37" s="597"/>
      <c r="AO37" s="598" t="str">
        <f>IF('各会計、関係団体の財政状況及び健全化判断比率'!B34="","",'各会計、関係団体の財政状況及び健全化判断比率'!B34)</f>
        <v>下水道事業会計</v>
      </c>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t="str">
        <f t="shared" si="2"/>
        <v/>
      </c>
      <c r="BX37" s="597"/>
      <c r="BY37" s="598" t="str">
        <f>IF('各会計、関係団体の財政状況及び健全化判断比率'!B71="","",'各会計、関係団体の財政状況及び健全化判断比率'!B71)</f>
        <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15">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t="str">
        <f t="shared" si="2"/>
        <v/>
      </c>
      <c r="BX38" s="597"/>
      <c r="BY38" s="598" t="str">
        <f>IF('各会計、関係団体の財政状況及び健全化判断比率'!B72="","",'各会計、関係団体の財政状況及び健全化判断比率'!B72)</f>
        <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15">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15">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15">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15">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15">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hYC6muM8FVu6bFgnf26VotZioYHrmYKg2dVT197wJKahEv/X9UKTiqdwYHkj96xlILm4ww7llDaCOl2ONSmBhA==" saltValue="0NWaKiLX/A7Y3gghzy0xM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51" t="s">
        <v>535</v>
      </c>
      <c r="D34" s="1151"/>
      <c r="E34" s="1152"/>
      <c r="F34" s="32">
        <v>8.2200000000000006</v>
      </c>
      <c r="G34" s="33">
        <v>8.8800000000000008</v>
      </c>
      <c r="H34" s="33">
        <v>9.1</v>
      </c>
      <c r="I34" s="33">
        <v>10.46</v>
      </c>
      <c r="J34" s="34">
        <v>11.13</v>
      </c>
      <c r="K34" s="22"/>
      <c r="L34" s="22"/>
      <c r="M34" s="22"/>
      <c r="N34" s="22"/>
      <c r="O34" s="22"/>
      <c r="P34" s="22"/>
    </row>
    <row r="35" spans="1:16" ht="39" customHeight="1" x14ac:dyDescent="0.15">
      <c r="A35" s="22"/>
      <c r="B35" s="35"/>
      <c r="C35" s="1145" t="s">
        <v>536</v>
      </c>
      <c r="D35" s="1146"/>
      <c r="E35" s="1147"/>
      <c r="F35" s="36">
        <v>0.71</v>
      </c>
      <c r="G35" s="37">
        <v>2.09</v>
      </c>
      <c r="H35" s="37">
        <v>5.41</v>
      </c>
      <c r="I35" s="37">
        <v>4.4800000000000004</v>
      </c>
      <c r="J35" s="38">
        <v>2.52</v>
      </c>
      <c r="K35" s="22"/>
      <c r="L35" s="22"/>
      <c r="M35" s="22"/>
      <c r="N35" s="22"/>
      <c r="O35" s="22"/>
      <c r="P35" s="22"/>
    </row>
    <row r="36" spans="1:16" ht="39" customHeight="1" x14ac:dyDescent="0.15">
      <c r="A36" s="22"/>
      <c r="B36" s="35"/>
      <c r="C36" s="1145" t="s">
        <v>537</v>
      </c>
      <c r="D36" s="1146"/>
      <c r="E36" s="1147"/>
      <c r="F36" s="36">
        <v>1.79</v>
      </c>
      <c r="G36" s="37">
        <v>2.71</v>
      </c>
      <c r="H36" s="37">
        <v>3.18</v>
      </c>
      <c r="I36" s="37">
        <v>3.37</v>
      </c>
      <c r="J36" s="38">
        <v>2.37</v>
      </c>
      <c r="K36" s="22"/>
      <c r="L36" s="22"/>
      <c r="M36" s="22"/>
      <c r="N36" s="22"/>
      <c r="O36" s="22"/>
      <c r="P36" s="22"/>
    </row>
    <row r="37" spans="1:16" ht="39" customHeight="1" x14ac:dyDescent="0.15">
      <c r="A37" s="22"/>
      <c r="B37" s="35"/>
      <c r="C37" s="1145" t="s">
        <v>538</v>
      </c>
      <c r="D37" s="1146"/>
      <c r="E37" s="1147"/>
      <c r="F37" s="36">
        <v>0</v>
      </c>
      <c r="G37" s="37">
        <v>0</v>
      </c>
      <c r="H37" s="37">
        <v>0.63</v>
      </c>
      <c r="I37" s="37">
        <v>4.9000000000000004</v>
      </c>
      <c r="J37" s="38">
        <v>1.22</v>
      </c>
      <c r="K37" s="22"/>
      <c r="L37" s="22"/>
      <c r="M37" s="22"/>
      <c r="N37" s="22"/>
      <c r="O37" s="22"/>
      <c r="P37" s="22"/>
    </row>
    <row r="38" spans="1:16" ht="39" customHeight="1" x14ac:dyDescent="0.15">
      <c r="A38" s="22"/>
      <c r="B38" s="35"/>
      <c r="C38" s="1145" t="s">
        <v>539</v>
      </c>
      <c r="D38" s="1146"/>
      <c r="E38" s="1147"/>
      <c r="F38" s="36">
        <v>0.81</v>
      </c>
      <c r="G38" s="37">
        <v>0.23</v>
      </c>
      <c r="H38" s="37">
        <v>0.47</v>
      </c>
      <c r="I38" s="37">
        <v>1.03</v>
      </c>
      <c r="J38" s="38">
        <v>0.98</v>
      </c>
      <c r="K38" s="22"/>
      <c r="L38" s="22"/>
      <c r="M38" s="22"/>
      <c r="N38" s="22"/>
      <c r="O38" s="22"/>
      <c r="P38" s="22"/>
    </row>
    <row r="39" spans="1:16" ht="39" customHeight="1" x14ac:dyDescent="0.15">
      <c r="A39" s="22"/>
      <c r="B39" s="35"/>
      <c r="C39" s="1145" t="s">
        <v>540</v>
      </c>
      <c r="D39" s="1146"/>
      <c r="E39" s="1147"/>
      <c r="F39" s="36">
        <v>0.36</v>
      </c>
      <c r="G39" s="37">
        <v>0.31</v>
      </c>
      <c r="H39" s="37">
        <v>0.09</v>
      </c>
      <c r="I39" s="37">
        <v>0.02</v>
      </c>
      <c r="J39" s="38">
        <v>0.31</v>
      </c>
      <c r="K39" s="22"/>
      <c r="L39" s="22"/>
      <c r="M39" s="22"/>
      <c r="N39" s="22"/>
      <c r="O39" s="22"/>
      <c r="P39" s="22"/>
    </row>
    <row r="40" spans="1:16" ht="39" customHeight="1" x14ac:dyDescent="0.15">
      <c r="A40" s="22"/>
      <c r="B40" s="35"/>
      <c r="C40" s="1145" t="s">
        <v>541</v>
      </c>
      <c r="D40" s="1146"/>
      <c r="E40" s="1147"/>
      <c r="F40" s="36">
        <v>0.12</v>
      </c>
      <c r="G40" s="37">
        <v>0.12</v>
      </c>
      <c r="H40" s="37">
        <v>0.1</v>
      </c>
      <c r="I40" s="37">
        <v>0.12</v>
      </c>
      <c r="J40" s="38">
        <v>0.12</v>
      </c>
      <c r="K40" s="22"/>
      <c r="L40" s="22"/>
      <c r="M40" s="22"/>
      <c r="N40" s="22"/>
      <c r="O40" s="22"/>
      <c r="P40" s="22"/>
    </row>
    <row r="41" spans="1:16" ht="39" customHeight="1" x14ac:dyDescent="0.15">
      <c r="A41" s="22"/>
      <c r="B41" s="35"/>
      <c r="C41" s="1145" t="s">
        <v>542</v>
      </c>
      <c r="D41" s="1146"/>
      <c r="E41" s="1147"/>
      <c r="F41" s="36">
        <v>0.73</v>
      </c>
      <c r="G41" s="37">
        <v>0.44</v>
      </c>
      <c r="H41" s="37">
        <v>0.05</v>
      </c>
      <c r="I41" s="37">
        <v>0.06</v>
      </c>
      <c r="J41" s="38">
        <v>0.06</v>
      </c>
      <c r="K41" s="22"/>
      <c r="L41" s="22"/>
      <c r="M41" s="22"/>
      <c r="N41" s="22"/>
      <c r="O41" s="22"/>
      <c r="P41" s="22"/>
    </row>
    <row r="42" spans="1:16" ht="39" customHeight="1" x14ac:dyDescent="0.15">
      <c r="A42" s="22"/>
      <c r="B42" s="39"/>
      <c r="C42" s="1145" t="s">
        <v>543</v>
      </c>
      <c r="D42" s="1146"/>
      <c r="E42" s="1147"/>
      <c r="F42" s="36" t="s">
        <v>490</v>
      </c>
      <c r="G42" s="37" t="s">
        <v>490</v>
      </c>
      <c r="H42" s="37" t="s">
        <v>490</v>
      </c>
      <c r="I42" s="37" t="s">
        <v>490</v>
      </c>
      <c r="J42" s="38" t="s">
        <v>490</v>
      </c>
      <c r="K42" s="22"/>
      <c r="L42" s="22"/>
      <c r="M42" s="22"/>
      <c r="N42" s="22"/>
      <c r="O42" s="22"/>
      <c r="P42" s="22"/>
    </row>
    <row r="43" spans="1:16" ht="39" customHeight="1" thickBot="1" x14ac:dyDescent="0.2">
      <c r="A43" s="22"/>
      <c r="B43" s="40"/>
      <c r="C43" s="1148" t="s">
        <v>544</v>
      </c>
      <c r="D43" s="1149"/>
      <c r="E43" s="1150"/>
      <c r="F43" s="41">
        <v>0</v>
      </c>
      <c r="G43" s="42">
        <v>0</v>
      </c>
      <c r="H43" s="42">
        <v>0</v>
      </c>
      <c r="I43" s="42">
        <v>0</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f/KHKBqFUA41VJE7SlqOT3VgzN30N0CKdzKMFWtjFN96FFZ2Fgy1+DiNusXj2X1JFkfQ4juuThwwGnvUWg90Nw==" saltValue="6duPgt6PBeWxNSSy9uV93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2511</v>
      </c>
      <c r="L45" s="60">
        <v>2495</v>
      </c>
      <c r="M45" s="60">
        <v>2526</v>
      </c>
      <c r="N45" s="60">
        <v>2577</v>
      </c>
      <c r="O45" s="61">
        <v>2545</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490</v>
      </c>
      <c r="L46" s="64" t="s">
        <v>490</v>
      </c>
      <c r="M46" s="64" t="s">
        <v>490</v>
      </c>
      <c r="N46" s="64" t="s">
        <v>490</v>
      </c>
      <c r="O46" s="65" t="s">
        <v>490</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490</v>
      </c>
      <c r="L47" s="64" t="s">
        <v>490</v>
      </c>
      <c r="M47" s="64" t="s">
        <v>490</v>
      </c>
      <c r="N47" s="64" t="s">
        <v>490</v>
      </c>
      <c r="O47" s="65" t="s">
        <v>490</v>
      </c>
      <c r="P47" s="48"/>
      <c r="Q47" s="48"/>
      <c r="R47" s="48"/>
      <c r="S47" s="48"/>
      <c r="T47" s="48"/>
      <c r="U47" s="48"/>
    </row>
    <row r="48" spans="1:21" ht="30.75" customHeight="1" x14ac:dyDescent="0.15">
      <c r="A48" s="48"/>
      <c r="B48" s="1155"/>
      <c r="C48" s="1156"/>
      <c r="D48" s="62"/>
      <c r="E48" s="1161" t="s">
        <v>13</v>
      </c>
      <c r="F48" s="1161"/>
      <c r="G48" s="1161"/>
      <c r="H48" s="1161"/>
      <c r="I48" s="1161"/>
      <c r="J48" s="1162"/>
      <c r="K48" s="63">
        <v>1222</v>
      </c>
      <c r="L48" s="64">
        <v>1241</v>
      </c>
      <c r="M48" s="64">
        <v>1309</v>
      </c>
      <c r="N48" s="64">
        <v>1336</v>
      </c>
      <c r="O48" s="65">
        <v>1128</v>
      </c>
      <c r="P48" s="48"/>
      <c r="Q48" s="48"/>
      <c r="R48" s="48"/>
      <c r="S48" s="48"/>
      <c r="T48" s="48"/>
      <c r="U48" s="48"/>
    </row>
    <row r="49" spans="1:21" ht="30.75" customHeight="1" x14ac:dyDescent="0.15">
      <c r="A49" s="48"/>
      <c r="B49" s="1155"/>
      <c r="C49" s="1156"/>
      <c r="D49" s="62"/>
      <c r="E49" s="1161" t="s">
        <v>14</v>
      </c>
      <c r="F49" s="1161"/>
      <c r="G49" s="1161"/>
      <c r="H49" s="1161"/>
      <c r="I49" s="1161"/>
      <c r="J49" s="1162"/>
      <c r="K49" s="63">
        <v>21</v>
      </c>
      <c r="L49" s="64">
        <v>18</v>
      </c>
      <c r="M49" s="64">
        <v>15</v>
      </c>
      <c r="N49" s="64">
        <v>13</v>
      </c>
      <c r="O49" s="65">
        <v>12</v>
      </c>
      <c r="P49" s="48"/>
      <c r="Q49" s="48"/>
      <c r="R49" s="48"/>
      <c r="S49" s="48"/>
      <c r="T49" s="48"/>
      <c r="U49" s="48"/>
    </row>
    <row r="50" spans="1:21" ht="30.75" customHeight="1" x14ac:dyDescent="0.15">
      <c r="A50" s="48"/>
      <c r="B50" s="1155"/>
      <c r="C50" s="1156"/>
      <c r="D50" s="62"/>
      <c r="E50" s="1161" t="s">
        <v>15</v>
      </c>
      <c r="F50" s="1161"/>
      <c r="G50" s="1161"/>
      <c r="H50" s="1161"/>
      <c r="I50" s="1161"/>
      <c r="J50" s="1162"/>
      <c r="K50" s="63">
        <v>1</v>
      </c>
      <c r="L50" s="64">
        <v>2</v>
      </c>
      <c r="M50" s="64">
        <v>2</v>
      </c>
      <c r="N50" s="64">
        <v>2</v>
      </c>
      <c r="O50" s="65">
        <v>2</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490</v>
      </c>
      <c r="L51" s="64" t="s">
        <v>490</v>
      </c>
      <c r="M51" s="64" t="s">
        <v>490</v>
      </c>
      <c r="N51" s="64" t="s">
        <v>490</v>
      </c>
      <c r="O51" s="65" t="s">
        <v>490</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2748</v>
      </c>
      <c r="L52" s="64">
        <v>2722</v>
      </c>
      <c r="M52" s="64">
        <v>2744</v>
      </c>
      <c r="N52" s="64">
        <v>2773</v>
      </c>
      <c r="O52" s="65">
        <v>2755</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1007</v>
      </c>
      <c r="L53" s="69">
        <v>1034</v>
      </c>
      <c r="M53" s="69">
        <v>1108</v>
      </c>
      <c r="N53" s="69">
        <v>1155</v>
      </c>
      <c r="O53" s="70">
        <v>932</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545</v>
      </c>
      <c r="L57" s="81" t="s">
        <v>546</v>
      </c>
      <c r="M57" s="81" t="s">
        <v>547</v>
      </c>
      <c r="N57" s="81" t="s">
        <v>548</v>
      </c>
      <c r="O57" s="82" t="s">
        <v>549</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S5fYw+t7CrOmas+6xH10gwsGoI7j/lCEfw3+v0dKC0GHROgOa5BdqDML5fPH+hrD3lkpdigB958hbmM9fV4ssg==" saltValue="o3L+OoiN5tFD31R1HrOJl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528</v>
      </c>
      <c r="J40" s="103" t="s">
        <v>529</v>
      </c>
      <c r="K40" s="103" t="s">
        <v>530</v>
      </c>
      <c r="L40" s="103" t="s">
        <v>531</v>
      </c>
      <c r="M40" s="104" t="s">
        <v>532</v>
      </c>
    </row>
    <row r="41" spans="2:13" ht="27.75" customHeight="1" x14ac:dyDescent="0.15">
      <c r="B41" s="1184" t="s">
        <v>30</v>
      </c>
      <c r="C41" s="1185"/>
      <c r="D41" s="105"/>
      <c r="E41" s="1190" t="s">
        <v>31</v>
      </c>
      <c r="F41" s="1190"/>
      <c r="G41" s="1190"/>
      <c r="H41" s="1191"/>
      <c r="I41" s="355">
        <v>30396</v>
      </c>
      <c r="J41" s="356">
        <v>30011</v>
      </c>
      <c r="K41" s="356">
        <v>29414</v>
      </c>
      <c r="L41" s="356">
        <v>27836</v>
      </c>
      <c r="M41" s="357">
        <v>26935</v>
      </c>
    </row>
    <row r="42" spans="2:13" ht="27.75" customHeight="1" x14ac:dyDescent="0.15">
      <c r="B42" s="1186"/>
      <c r="C42" s="1187"/>
      <c r="D42" s="106"/>
      <c r="E42" s="1192" t="s">
        <v>32</v>
      </c>
      <c r="F42" s="1192"/>
      <c r="G42" s="1192"/>
      <c r="H42" s="1193"/>
      <c r="I42" s="358">
        <v>4</v>
      </c>
      <c r="J42" s="359">
        <v>4</v>
      </c>
      <c r="K42" s="359">
        <v>6</v>
      </c>
      <c r="L42" s="359">
        <v>4</v>
      </c>
      <c r="M42" s="360">
        <v>7</v>
      </c>
    </row>
    <row r="43" spans="2:13" ht="27.75" customHeight="1" x14ac:dyDescent="0.15">
      <c r="B43" s="1186"/>
      <c r="C43" s="1187"/>
      <c r="D43" s="106"/>
      <c r="E43" s="1192" t="s">
        <v>33</v>
      </c>
      <c r="F43" s="1192"/>
      <c r="G43" s="1192"/>
      <c r="H43" s="1193"/>
      <c r="I43" s="358">
        <v>16213</v>
      </c>
      <c r="J43" s="359">
        <v>15024</v>
      </c>
      <c r="K43" s="359">
        <v>14293</v>
      </c>
      <c r="L43" s="359">
        <v>13275</v>
      </c>
      <c r="M43" s="360">
        <v>11107</v>
      </c>
    </row>
    <row r="44" spans="2:13" ht="27.75" customHeight="1" x14ac:dyDescent="0.15">
      <c r="B44" s="1186"/>
      <c r="C44" s="1187"/>
      <c r="D44" s="106"/>
      <c r="E44" s="1192" t="s">
        <v>34</v>
      </c>
      <c r="F44" s="1192"/>
      <c r="G44" s="1192"/>
      <c r="H44" s="1193"/>
      <c r="I44" s="358">
        <v>102</v>
      </c>
      <c r="J44" s="359">
        <v>84</v>
      </c>
      <c r="K44" s="359">
        <v>69</v>
      </c>
      <c r="L44" s="359">
        <v>56</v>
      </c>
      <c r="M44" s="360">
        <v>44</v>
      </c>
    </row>
    <row r="45" spans="2:13" ht="27.75" customHeight="1" x14ac:dyDescent="0.15">
      <c r="B45" s="1186"/>
      <c r="C45" s="1187"/>
      <c r="D45" s="106"/>
      <c r="E45" s="1192" t="s">
        <v>35</v>
      </c>
      <c r="F45" s="1192"/>
      <c r="G45" s="1192"/>
      <c r="H45" s="1193"/>
      <c r="I45" s="358">
        <v>2933</v>
      </c>
      <c r="J45" s="359">
        <v>2997</v>
      </c>
      <c r="K45" s="359">
        <v>3100</v>
      </c>
      <c r="L45" s="359">
        <v>3009</v>
      </c>
      <c r="M45" s="360">
        <v>3022</v>
      </c>
    </row>
    <row r="46" spans="2:13" ht="27.75" customHeight="1" x14ac:dyDescent="0.15">
      <c r="B46" s="1186"/>
      <c r="C46" s="1187"/>
      <c r="D46" s="107"/>
      <c r="E46" s="1192" t="s">
        <v>36</v>
      </c>
      <c r="F46" s="1192"/>
      <c r="G46" s="1192"/>
      <c r="H46" s="1193"/>
      <c r="I46" s="358" t="s">
        <v>490</v>
      </c>
      <c r="J46" s="359" t="s">
        <v>490</v>
      </c>
      <c r="K46" s="359" t="s">
        <v>490</v>
      </c>
      <c r="L46" s="359" t="s">
        <v>490</v>
      </c>
      <c r="M46" s="360" t="s">
        <v>490</v>
      </c>
    </row>
    <row r="47" spans="2:13" ht="27.75" customHeight="1" x14ac:dyDescent="0.15">
      <c r="B47" s="1186"/>
      <c r="C47" s="1187"/>
      <c r="D47" s="108"/>
      <c r="E47" s="1194" t="s">
        <v>37</v>
      </c>
      <c r="F47" s="1195"/>
      <c r="G47" s="1195"/>
      <c r="H47" s="1196"/>
      <c r="I47" s="358" t="s">
        <v>490</v>
      </c>
      <c r="J47" s="359" t="s">
        <v>490</v>
      </c>
      <c r="K47" s="359" t="s">
        <v>490</v>
      </c>
      <c r="L47" s="359" t="s">
        <v>490</v>
      </c>
      <c r="M47" s="360" t="s">
        <v>490</v>
      </c>
    </row>
    <row r="48" spans="2:13" ht="27.75" customHeight="1" x14ac:dyDescent="0.15">
      <c r="B48" s="1186"/>
      <c r="C48" s="1187"/>
      <c r="D48" s="106"/>
      <c r="E48" s="1192" t="s">
        <v>38</v>
      </c>
      <c r="F48" s="1192"/>
      <c r="G48" s="1192"/>
      <c r="H48" s="1193"/>
      <c r="I48" s="358" t="s">
        <v>490</v>
      </c>
      <c r="J48" s="359" t="s">
        <v>490</v>
      </c>
      <c r="K48" s="359" t="s">
        <v>490</v>
      </c>
      <c r="L48" s="359" t="s">
        <v>490</v>
      </c>
      <c r="M48" s="360" t="s">
        <v>490</v>
      </c>
    </row>
    <row r="49" spans="2:13" ht="27.75" customHeight="1" x14ac:dyDescent="0.15">
      <c r="B49" s="1188"/>
      <c r="C49" s="1189"/>
      <c r="D49" s="106"/>
      <c r="E49" s="1192" t="s">
        <v>39</v>
      </c>
      <c r="F49" s="1192"/>
      <c r="G49" s="1192"/>
      <c r="H49" s="1193"/>
      <c r="I49" s="358" t="s">
        <v>490</v>
      </c>
      <c r="J49" s="359" t="s">
        <v>490</v>
      </c>
      <c r="K49" s="359" t="s">
        <v>490</v>
      </c>
      <c r="L49" s="359" t="s">
        <v>490</v>
      </c>
      <c r="M49" s="360" t="s">
        <v>490</v>
      </c>
    </row>
    <row r="50" spans="2:13" ht="27.75" customHeight="1" x14ac:dyDescent="0.15">
      <c r="B50" s="1197" t="s">
        <v>40</v>
      </c>
      <c r="C50" s="1198"/>
      <c r="D50" s="109"/>
      <c r="E50" s="1192" t="s">
        <v>41</v>
      </c>
      <c r="F50" s="1192"/>
      <c r="G50" s="1192"/>
      <c r="H50" s="1193"/>
      <c r="I50" s="358">
        <v>3481</v>
      </c>
      <c r="J50" s="359">
        <v>3845</v>
      </c>
      <c r="K50" s="359">
        <v>4522</v>
      </c>
      <c r="L50" s="359">
        <v>4982</v>
      </c>
      <c r="M50" s="360">
        <v>5612</v>
      </c>
    </row>
    <row r="51" spans="2:13" ht="27.75" customHeight="1" x14ac:dyDescent="0.15">
      <c r="B51" s="1186"/>
      <c r="C51" s="1187"/>
      <c r="D51" s="106"/>
      <c r="E51" s="1192" t="s">
        <v>42</v>
      </c>
      <c r="F51" s="1192"/>
      <c r="G51" s="1192"/>
      <c r="H51" s="1193"/>
      <c r="I51" s="358">
        <v>7505</v>
      </c>
      <c r="J51" s="359">
        <v>7312</v>
      </c>
      <c r="K51" s="359">
        <v>7253</v>
      </c>
      <c r="L51" s="359">
        <v>6990</v>
      </c>
      <c r="M51" s="360">
        <v>6552</v>
      </c>
    </row>
    <row r="52" spans="2:13" ht="27.75" customHeight="1" x14ac:dyDescent="0.15">
      <c r="B52" s="1188"/>
      <c r="C52" s="1189"/>
      <c r="D52" s="106"/>
      <c r="E52" s="1192" t="s">
        <v>43</v>
      </c>
      <c r="F52" s="1192"/>
      <c r="G52" s="1192"/>
      <c r="H52" s="1193"/>
      <c r="I52" s="358">
        <v>25507</v>
      </c>
      <c r="J52" s="359">
        <v>25058</v>
      </c>
      <c r="K52" s="359">
        <v>24544</v>
      </c>
      <c r="L52" s="359">
        <v>23343</v>
      </c>
      <c r="M52" s="360">
        <v>22262</v>
      </c>
    </row>
    <row r="53" spans="2:13" ht="27.75" customHeight="1" thickBot="1" x14ac:dyDescent="0.2">
      <c r="B53" s="1199" t="s">
        <v>19</v>
      </c>
      <c r="C53" s="1200"/>
      <c r="D53" s="110"/>
      <c r="E53" s="1201" t="s">
        <v>44</v>
      </c>
      <c r="F53" s="1201"/>
      <c r="G53" s="1201"/>
      <c r="H53" s="1202"/>
      <c r="I53" s="361">
        <v>13155</v>
      </c>
      <c r="J53" s="362">
        <v>11903</v>
      </c>
      <c r="K53" s="362">
        <v>10564</v>
      </c>
      <c r="L53" s="362">
        <v>8866</v>
      </c>
      <c r="M53" s="363">
        <v>6689</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fQb97empjL19Qgozc/4TUsERpwbOi6UlOsrdBmZzZWydlNladjNrcG3uNdTiC5I5lVmtWo60e1bM/HcnlH4g2w==" saltValue="sIOE1+AH36PZWyrM6yfi8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530</v>
      </c>
      <c r="G54" s="119" t="s">
        <v>531</v>
      </c>
      <c r="H54" s="120" t="s">
        <v>532</v>
      </c>
    </row>
    <row r="55" spans="2:8" ht="52.5" customHeight="1" x14ac:dyDescent="0.15">
      <c r="B55" s="121"/>
      <c r="C55" s="1211" t="s">
        <v>46</v>
      </c>
      <c r="D55" s="1211"/>
      <c r="E55" s="1212"/>
      <c r="F55" s="122">
        <v>1947</v>
      </c>
      <c r="G55" s="122">
        <v>2664</v>
      </c>
      <c r="H55" s="123">
        <v>3159</v>
      </c>
    </row>
    <row r="56" spans="2:8" ht="52.5" customHeight="1" x14ac:dyDescent="0.15">
      <c r="B56" s="124"/>
      <c r="C56" s="1213" t="s">
        <v>47</v>
      </c>
      <c r="D56" s="1213"/>
      <c r="E56" s="1214"/>
      <c r="F56" s="125">
        <v>352</v>
      </c>
      <c r="G56" s="125" t="s">
        <v>490</v>
      </c>
      <c r="H56" s="126" t="s">
        <v>490</v>
      </c>
    </row>
    <row r="57" spans="2:8" ht="53.25" customHeight="1" x14ac:dyDescent="0.15">
      <c r="B57" s="124"/>
      <c r="C57" s="1215" t="s">
        <v>48</v>
      </c>
      <c r="D57" s="1215"/>
      <c r="E57" s="1216"/>
      <c r="F57" s="127">
        <v>2122</v>
      </c>
      <c r="G57" s="127">
        <v>2226</v>
      </c>
      <c r="H57" s="128">
        <v>2393</v>
      </c>
    </row>
    <row r="58" spans="2:8" ht="45.75" customHeight="1" x14ac:dyDescent="0.15">
      <c r="B58" s="129"/>
      <c r="C58" s="1203" t="s">
        <v>558</v>
      </c>
      <c r="D58" s="1204"/>
      <c r="E58" s="1205"/>
      <c r="F58" s="130">
        <v>463</v>
      </c>
      <c r="G58" s="130">
        <v>589</v>
      </c>
      <c r="H58" s="131">
        <v>557</v>
      </c>
    </row>
    <row r="59" spans="2:8" ht="45.75" customHeight="1" x14ac:dyDescent="0.15">
      <c r="B59" s="129"/>
      <c r="C59" s="1203" t="s">
        <v>559</v>
      </c>
      <c r="D59" s="1204"/>
      <c r="E59" s="1205"/>
      <c r="F59" s="130">
        <v>523</v>
      </c>
      <c r="G59" s="130">
        <v>523</v>
      </c>
      <c r="H59" s="131">
        <v>524</v>
      </c>
    </row>
    <row r="60" spans="2:8" ht="45.75" customHeight="1" x14ac:dyDescent="0.15">
      <c r="B60" s="129"/>
      <c r="C60" s="1203" t="s">
        <v>560</v>
      </c>
      <c r="D60" s="1204"/>
      <c r="E60" s="1205"/>
      <c r="F60" s="130">
        <v>287</v>
      </c>
      <c r="G60" s="130">
        <v>293</v>
      </c>
      <c r="H60" s="131">
        <v>285</v>
      </c>
    </row>
    <row r="61" spans="2:8" ht="45.75" customHeight="1" x14ac:dyDescent="0.15">
      <c r="B61" s="129"/>
      <c r="C61" s="1203" t="s">
        <v>562</v>
      </c>
      <c r="D61" s="1204"/>
      <c r="E61" s="1205"/>
      <c r="F61" s="130">
        <v>112</v>
      </c>
      <c r="G61" s="130">
        <v>70</v>
      </c>
      <c r="H61" s="131">
        <v>268</v>
      </c>
    </row>
    <row r="62" spans="2:8" ht="45.75" customHeight="1" thickBot="1" x14ac:dyDescent="0.2">
      <c r="B62" s="132"/>
      <c r="C62" s="1206" t="s">
        <v>561</v>
      </c>
      <c r="D62" s="1207"/>
      <c r="E62" s="1208"/>
      <c r="F62" s="133">
        <v>238</v>
      </c>
      <c r="G62" s="133">
        <v>238</v>
      </c>
      <c r="H62" s="134">
        <v>238</v>
      </c>
    </row>
    <row r="63" spans="2:8" ht="52.5" customHeight="1" thickBot="1" x14ac:dyDescent="0.2">
      <c r="B63" s="135"/>
      <c r="C63" s="1209" t="s">
        <v>49</v>
      </c>
      <c r="D63" s="1209"/>
      <c r="E63" s="1210"/>
      <c r="F63" s="136">
        <v>4421</v>
      </c>
      <c r="G63" s="136">
        <v>4890</v>
      </c>
      <c r="H63" s="137">
        <v>5552</v>
      </c>
    </row>
    <row r="64" spans="2:8" x14ac:dyDescent="0.15"/>
  </sheetData>
  <sheetProtection algorithmName="SHA-512" hashValue="qB57KjqglYLJ50JWH9jeswWNfLWvfart1RHNQLqCXjytKRUjaotpERZH1WI9By4Q51d9vihrzR945WcEd9wP3A==" saltValue="74nHPVl0YQvWTdUU/X/a5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527</v>
      </c>
      <c r="G2" s="151"/>
      <c r="H2" s="152"/>
    </row>
    <row r="3" spans="1:8" x14ac:dyDescent="0.15">
      <c r="A3" s="148" t="s">
        <v>520</v>
      </c>
      <c r="B3" s="153"/>
      <c r="C3" s="154"/>
      <c r="D3" s="155">
        <v>60222</v>
      </c>
      <c r="E3" s="156"/>
      <c r="F3" s="157">
        <v>74581</v>
      </c>
      <c r="G3" s="158"/>
      <c r="H3" s="159"/>
    </row>
    <row r="4" spans="1:8" x14ac:dyDescent="0.15">
      <c r="A4" s="160"/>
      <c r="B4" s="161"/>
      <c r="C4" s="162"/>
      <c r="D4" s="163">
        <v>31339</v>
      </c>
      <c r="E4" s="164"/>
      <c r="F4" s="165">
        <v>41563</v>
      </c>
      <c r="G4" s="166"/>
      <c r="H4" s="167"/>
    </row>
    <row r="5" spans="1:8" x14ac:dyDescent="0.15">
      <c r="A5" s="148" t="s">
        <v>522</v>
      </c>
      <c r="B5" s="153"/>
      <c r="C5" s="154"/>
      <c r="D5" s="155">
        <v>41537</v>
      </c>
      <c r="E5" s="156"/>
      <c r="F5" s="157">
        <v>76347</v>
      </c>
      <c r="G5" s="158"/>
      <c r="H5" s="159"/>
    </row>
    <row r="6" spans="1:8" x14ac:dyDescent="0.15">
      <c r="A6" s="160"/>
      <c r="B6" s="161"/>
      <c r="C6" s="162"/>
      <c r="D6" s="163">
        <v>26138</v>
      </c>
      <c r="E6" s="164"/>
      <c r="F6" s="165">
        <v>41762</v>
      </c>
      <c r="G6" s="166"/>
      <c r="H6" s="167"/>
    </row>
    <row r="7" spans="1:8" x14ac:dyDescent="0.15">
      <c r="A7" s="148" t="s">
        <v>523</v>
      </c>
      <c r="B7" s="153"/>
      <c r="C7" s="154"/>
      <c r="D7" s="155">
        <v>44333</v>
      </c>
      <c r="E7" s="156"/>
      <c r="F7" s="157">
        <v>69604</v>
      </c>
      <c r="G7" s="158"/>
      <c r="H7" s="159"/>
    </row>
    <row r="8" spans="1:8" x14ac:dyDescent="0.15">
      <c r="A8" s="160"/>
      <c r="B8" s="161"/>
      <c r="C8" s="162"/>
      <c r="D8" s="163">
        <v>27075</v>
      </c>
      <c r="E8" s="164"/>
      <c r="F8" s="165">
        <v>36247</v>
      </c>
      <c r="G8" s="166"/>
      <c r="H8" s="167"/>
    </row>
    <row r="9" spans="1:8" x14ac:dyDescent="0.15">
      <c r="A9" s="148" t="s">
        <v>524</v>
      </c>
      <c r="B9" s="153"/>
      <c r="C9" s="154"/>
      <c r="D9" s="155">
        <v>39209</v>
      </c>
      <c r="E9" s="156"/>
      <c r="F9" s="157">
        <v>68410</v>
      </c>
      <c r="G9" s="158"/>
      <c r="H9" s="159"/>
    </row>
    <row r="10" spans="1:8" x14ac:dyDescent="0.15">
      <c r="A10" s="160"/>
      <c r="B10" s="161"/>
      <c r="C10" s="162"/>
      <c r="D10" s="163">
        <v>23615</v>
      </c>
      <c r="E10" s="164"/>
      <c r="F10" s="165">
        <v>35086</v>
      </c>
      <c r="G10" s="166"/>
      <c r="H10" s="167"/>
    </row>
    <row r="11" spans="1:8" x14ac:dyDescent="0.15">
      <c r="A11" s="148" t="s">
        <v>525</v>
      </c>
      <c r="B11" s="153"/>
      <c r="C11" s="154"/>
      <c r="D11" s="155">
        <v>52978</v>
      </c>
      <c r="E11" s="156"/>
      <c r="F11" s="157">
        <v>73019</v>
      </c>
      <c r="G11" s="158"/>
      <c r="H11" s="159"/>
    </row>
    <row r="12" spans="1:8" x14ac:dyDescent="0.15">
      <c r="A12" s="160"/>
      <c r="B12" s="161"/>
      <c r="C12" s="168"/>
      <c r="D12" s="163">
        <v>36404</v>
      </c>
      <c r="E12" s="164"/>
      <c r="F12" s="165">
        <v>39427</v>
      </c>
      <c r="G12" s="166"/>
      <c r="H12" s="167"/>
    </row>
    <row r="13" spans="1:8" x14ac:dyDescent="0.15">
      <c r="A13" s="148"/>
      <c r="B13" s="153"/>
      <c r="C13" s="169"/>
      <c r="D13" s="170">
        <v>47656</v>
      </c>
      <c r="E13" s="171"/>
      <c r="F13" s="172">
        <v>72392</v>
      </c>
      <c r="G13" s="173"/>
      <c r="H13" s="159"/>
    </row>
    <row r="14" spans="1:8" x14ac:dyDescent="0.15">
      <c r="A14" s="160"/>
      <c r="B14" s="161"/>
      <c r="C14" s="162"/>
      <c r="D14" s="163">
        <v>28914</v>
      </c>
      <c r="E14" s="164"/>
      <c r="F14" s="165">
        <v>38817</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0.72</v>
      </c>
      <c r="C19" s="174">
        <f>ROUND(VALUE(SUBSTITUTE(実質収支比率等に係る経年分析!G$48,"▲","-")),2)</f>
        <v>2.1</v>
      </c>
      <c r="D19" s="174">
        <f>ROUND(VALUE(SUBSTITUTE(実質収支比率等に係る経年分析!H$48,"▲","-")),2)</f>
        <v>5.41</v>
      </c>
      <c r="E19" s="174">
        <f>ROUND(VALUE(SUBSTITUTE(実質収支比率等に係る経年分析!I$48,"▲","-")),2)</f>
        <v>4.4800000000000004</v>
      </c>
      <c r="F19" s="174">
        <f>ROUND(VALUE(SUBSTITUTE(実質収支比率等に係る経年分析!J$48,"▲","-")),2)</f>
        <v>2.5299999999999998</v>
      </c>
    </row>
    <row r="20" spans="1:11" x14ac:dyDescent="0.15">
      <c r="A20" s="174" t="s">
        <v>53</v>
      </c>
      <c r="B20" s="174">
        <f>ROUND(VALUE(SUBSTITUTE(実質収支比率等に係る経年分析!F$47,"▲","-")),2)</f>
        <v>10.93</v>
      </c>
      <c r="C20" s="174">
        <f>ROUND(VALUE(SUBSTITUTE(実質収支比率等に係る経年分析!G$47,"▲","-")),2)</f>
        <v>11.96</v>
      </c>
      <c r="D20" s="174">
        <f>ROUND(VALUE(SUBSTITUTE(実質収支比率等に係る経年分析!H$47,"▲","-")),2)</f>
        <v>14.4</v>
      </c>
      <c r="E20" s="174">
        <f>ROUND(VALUE(SUBSTITUTE(実質収支比率等に係る経年分析!I$47,"▲","-")),2)</f>
        <v>20.14</v>
      </c>
      <c r="F20" s="174">
        <f>ROUND(VALUE(SUBSTITUTE(実質収支比率等に係る経年分析!J$47,"▲","-")),2)</f>
        <v>23.76</v>
      </c>
    </row>
    <row r="21" spans="1:11" x14ac:dyDescent="0.15">
      <c r="A21" s="174" t="s">
        <v>54</v>
      </c>
      <c r="B21" s="174">
        <f>IF(ISNUMBER(VALUE(SUBSTITUTE(実質収支比率等に係る経年分析!F$49,"▲","-"))),ROUND(VALUE(SUBSTITUTE(実質収支比率等に係る経年分析!F$49,"▲","-")),2),NA())</f>
        <v>-2.97</v>
      </c>
      <c r="C21" s="174">
        <f>IF(ISNUMBER(VALUE(SUBSTITUTE(実質収支比率等に係る経年分析!G$49,"▲","-"))),ROUND(VALUE(SUBSTITUTE(実質収支比率等に係る経年分析!G$49,"▲","-")),2),NA())</f>
        <v>2.56</v>
      </c>
      <c r="D21" s="174">
        <f>IF(ISNUMBER(VALUE(SUBSTITUTE(実質収支比率等に係る経年分析!H$49,"▲","-"))),ROUND(VALUE(SUBSTITUTE(実質収支比率等に係る経年分析!H$49,"▲","-")),2),NA())</f>
        <v>5.41</v>
      </c>
      <c r="E21" s="174">
        <f>IF(ISNUMBER(VALUE(SUBSTITUTE(実質収支比率等に係る経年分析!I$49,"▲","-"))),ROUND(VALUE(SUBSTITUTE(実質収支比率等に係る経年分析!I$49,"▲","-")),2),NA())</f>
        <v>4.28</v>
      </c>
      <c r="F21" s="174">
        <f>IF(ISNUMBER(VALUE(SUBSTITUTE(実質収支比率等に係る経年分析!J$49,"▲","-"))),ROUND(VALUE(SUBSTITUTE(実質収支比率等に係る経年分析!J$49,"▲","-")),2),NA())</f>
        <v>-0.18</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国民健康保険事業特別会計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0.73</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0.44</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0.05</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0.06</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0.06</v>
      </c>
    </row>
    <row r="30" spans="1:11" x14ac:dyDescent="0.15">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0.12</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0.12</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0.1</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0.12</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0.12</v>
      </c>
    </row>
    <row r="31" spans="1:11" x14ac:dyDescent="0.15">
      <c r="A31" s="175" t="str">
        <f>IF(連結実質赤字比率に係る赤字・黒字の構成分析!C$39="",NA(),連結実質赤字比率に係る赤字・黒字の構成分析!C$39)</f>
        <v>介護老人保健施設事業会計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0.36</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0.31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0.09</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0.02</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0.31</v>
      </c>
    </row>
    <row r="32" spans="1:11" x14ac:dyDescent="0.15">
      <c r="A32" s="175" t="str">
        <f>IF(連結実質赤字比率に係る赤字・黒字の構成分析!C$38="",NA(),連結実質赤字比率に係る赤字・黒字の構成分析!C$38)</f>
        <v>介護保険特別会計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0.81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0.23</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0.47</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1.03</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0.98</v>
      </c>
    </row>
    <row r="33" spans="1:16" x14ac:dyDescent="0.15">
      <c r="A33" s="175" t="str">
        <f>IF(連結実質赤字比率に係る赤字・黒字の構成分析!C$37="",NA(),連結実質赤字比率に係る赤字・黒字の構成分析!C$37)</f>
        <v>病院事業会計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0.63</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4.9000000000000004</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1.22</v>
      </c>
    </row>
    <row r="34" spans="1:16" x14ac:dyDescent="0.15">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1.79</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2.71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3.18</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3.37</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2.37</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0.71</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2.09</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5.41</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4.4800000000000004</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2.52</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8.2200000000000006</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8.8800000000000008</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9.1</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10.46</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11.13</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2748</v>
      </c>
      <c r="E42" s="176"/>
      <c r="F42" s="176"/>
      <c r="G42" s="176">
        <f>'実質公債費比率（分子）の構造'!L$52</f>
        <v>2722</v>
      </c>
      <c r="H42" s="176"/>
      <c r="I42" s="176"/>
      <c r="J42" s="176">
        <f>'実質公債費比率（分子）の構造'!M$52</f>
        <v>2744</v>
      </c>
      <c r="K42" s="176"/>
      <c r="L42" s="176"/>
      <c r="M42" s="176">
        <f>'実質公債費比率（分子）の構造'!N$52</f>
        <v>2773</v>
      </c>
      <c r="N42" s="176"/>
      <c r="O42" s="176"/>
      <c r="P42" s="176">
        <f>'実質公債費比率（分子）の構造'!O$52</f>
        <v>2755</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1</v>
      </c>
      <c r="C44" s="176"/>
      <c r="D44" s="176"/>
      <c r="E44" s="176">
        <f>'実質公債費比率（分子）の構造'!L$50</f>
        <v>2</v>
      </c>
      <c r="F44" s="176"/>
      <c r="G44" s="176"/>
      <c r="H44" s="176">
        <f>'実質公債費比率（分子）の構造'!M$50</f>
        <v>2</v>
      </c>
      <c r="I44" s="176"/>
      <c r="J44" s="176"/>
      <c r="K44" s="176">
        <f>'実質公債費比率（分子）の構造'!N$50</f>
        <v>2</v>
      </c>
      <c r="L44" s="176"/>
      <c r="M44" s="176"/>
      <c r="N44" s="176">
        <f>'実質公債費比率（分子）の構造'!O$50</f>
        <v>2</v>
      </c>
      <c r="O44" s="176"/>
      <c r="P44" s="176"/>
    </row>
    <row r="45" spans="1:16" x14ac:dyDescent="0.15">
      <c r="A45" s="176" t="s">
        <v>63</v>
      </c>
      <c r="B45" s="176">
        <f>'実質公債費比率（分子）の構造'!K$49</f>
        <v>21</v>
      </c>
      <c r="C45" s="176"/>
      <c r="D45" s="176"/>
      <c r="E45" s="176">
        <f>'実質公債費比率（分子）の構造'!L$49</f>
        <v>18</v>
      </c>
      <c r="F45" s="176"/>
      <c r="G45" s="176"/>
      <c r="H45" s="176">
        <f>'実質公債費比率（分子）の構造'!M$49</f>
        <v>15</v>
      </c>
      <c r="I45" s="176"/>
      <c r="J45" s="176"/>
      <c r="K45" s="176">
        <f>'実質公債費比率（分子）の構造'!N$49</f>
        <v>13</v>
      </c>
      <c r="L45" s="176"/>
      <c r="M45" s="176"/>
      <c r="N45" s="176">
        <f>'実質公債費比率（分子）の構造'!O$49</f>
        <v>12</v>
      </c>
      <c r="O45" s="176"/>
      <c r="P45" s="176"/>
    </row>
    <row r="46" spans="1:16" x14ac:dyDescent="0.15">
      <c r="A46" s="176" t="s">
        <v>64</v>
      </c>
      <c r="B46" s="176">
        <f>'実質公債費比率（分子）の構造'!K$48</f>
        <v>1222</v>
      </c>
      <c r="C46" s="176"/>
      <c r="D46" s="176"/>
      <c r="E46" s="176">
        <f>'実質公債費比率（分子）の構造'!L$48</f>
        <v>1241</v>
      </c>
      <c r="F46" s="176"/>
      <c r="G46" s="176"/>
      <c r="H46" s="176">
        <f>'実質公債費比率（分子）の構造'!M$48</f>
        <v>1309</v>
      </c>
      <c r="I46" s="176"/>
      <c r="J46" s="176"/>
      <c r="K46" s="176">
        <f>'実質公債費比率（分子）の構造'!N$48</f>
        <v>1336</v>
      </c>
      <c r="L46" s="176"/>
      <c r="M46" s="176"/>
      <c r="N46" s="176">
        <f>'実質公債費比率（分子）の構造'!O$48</f>
        <v>1128</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2511</v>
      </c>
      <c r="C49" s="176"/>
      <c r="D49" s="176"/>
      <c r="E49" s="176">
        <f>'実質公債費比率（分子）の構造'!L$45</f>
        <v>2495</v>
      </c>
      <c r="F49" s="176"/>
      <c r="G49" s="176"/>
      <c r="H49" s="176">
        <f>'実質公債費比率（分子）の構造'!M$45</f>
        <v>2526</v>
      </c>
      <c r="I49" s="176"/>
      <c r="J49" s="176"/>
      <c r="K49" s="176">
        <f>'実質公債費比率（分子）の構造'!N$45</f>
        <v>2577</v>
      </c>
      <c r="L49" s="176"/>
      <c r="M49" s="176"/>
      <c r="N49" s="176">
        <f>'実質公債費比率（分子）の構造'!O$45</f>
        <v>2545</v>
      </c>
      <c r="O49" s="176"/>
      <c r="P49" s="176"/>
    </row>
    <row r="50" spans="1:16" x14ac:dyDescent="0.15">
      <c r="A50" s="176" t="s">
        <v>67</v>
      </c>
      <c r="B50" s="176" t="e">
        <f>NA()</f>
        <v>#N/A</v>
      </c>
      <c r="C50" s="176">
        <f>IF(ISNUMBER('実質公債費比率（分子）の構造'!K$53),'実質公債費比率（分子）の構造'!K$53,NA())</f>
        <v>1007</v>
      </c>
      <c r="D50" s="176" t="e">
        <f>NA()</f>
        <v>#N/A</v>
      </c>
      <c r="E50" s="176" t="e">
        <f>NA()</f>
        <v>#N/A</v>
      </c>
      <c r="F50" s="176">
        <f>IF(ISNUMBER('実質公債費比率（分子）の構造'!L$53),'実質公債費比率（分子）の構造'!L$53,NA())</f>
        <v>1034</v>
      </c>
      <c r="G50" s="176" t="e">
        <f>NA()</f>
        <v>#N/A</v>
      </c>
      <c r="H50" s="176" t="e">
        <f>NA()</f>
        <v>#N/A</v>
      </c>
      <c r="I50" s="176">
        <f>IF(ISNUMBER('実質公債費比率（分子）の構造'!M$53),'実質公債費比率（分子）の構造'!M$53,NA())</f>
        <v>1108</v>
      </c>
      <c r="J50" s="176" t="e">
        <f>NA()</f>
        <v>#N/A</v>
      </c>
      <c r="K50" s="176" t="e">
        <f>NA()</f>
        <v>#N/A</v>
      </c>
      <c r="L50" s="176">
        <f>IF(ISNUMBER('実質公債費比率（分子）の構造'!N$53),'実質公債費比率（分子）の構造'!N$53,NA())</f>
        <v>1155</v>
      </c>
      <c r="M50" s="176" t="e">
        <f>NA()</f>
        <v>#N/A</v>
      </c>
      <c r="N50" s="176" t="e">
        <f>NA()</f>
        <v>#N/A</v>
      </c>
      <c r="O50" s="176">
        <f>IF(ISNUMBER('実質公債費比率（分子）の構造'!O$53),'実質公債費比率（分子）の構造'!O$53,NA())</f>
        <v>932</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25507</v>
      </c>
      <c r="E56" s="175"/>
      <c r="F56" s="175"/>
      <c r="G56" s="175">
        <f>'将来負担比率（分子）の構造'!J$52</f>
        <v>25058</v>
      </c>
      <c r="H56" s="175"/>
      <c r="I56" s="175"/>
      <c r="J56" s="175">
        <f>'将来負担比率（分子）の構造'!K$52</f>
        <v>24544</v>
      </c>
      <c r="K56" s="175"/>
      <c r="L56" s="175"/>
      <c r="M56" s="175">
        <f>'将来負担比率（分子）の構造'!L$52</f>
        <v>23343</v>
      </c>
      <c r="N56" s="175"/>
      <c r="O56" s="175"/>
      <c r="P56" s="175">
        <f>'将来負担比率（分子）の構造'!M$52</f>
        <v>22262</v>
      </c>
    </row>
    <row r="57" spans="1:16" x14ac:dyDescent="0.15">
      <c r="A57" s="175" t="s">
        <v>42</v>
      </c>
      <c r="B57" s="175"/>
      <c r="C57" s="175"/>
      <c r="D57" s="175">
        <f>'将来負担比率（分子）の構造'!I$51</f>
        <v>7505</v>
      </c>
      <c r="E57" s="175"/>
      <c r="F57" s="175"/>
      <c r="G57" s="175">
        <f>'将来負担比率（分子）の構造'!J$51</f>
        <v>7312</v>
      </c>
      <c r="H57" s="175"/>
      <c r="I57" s="175"/>
      <c r="J57" s="175">
        <f>'将来負担比率（分子）の構造'!K$51</f>
        <v>7253</v>
      </c>
      <c r="K57" s="175"/>
      <c r="L57" s="175"/>
      <c r="M57" s="175">
        <f>'将来負担比率（分子）の構造'!L$51</f>
        <v>6990</v>
      </c>
      <c r="N57" s="175"/>
      <c r="O57" s="175"/>
      <c r="P57" s="175">
        <f>'将来負担比率（分子）の構造'!M$51</f>
        <v>6552</v>
      </c>
    </row>
    <row r="58" spans="1:16" x14ac:dyDescent="0.15">
      <c r="A58" s="175" t="s">
        <v>41</v>
      </c>
      <c r="B58" s="175"/>
      <c r="C58" s="175"/>
      <c r="D58" s="175">
        <f>'将来負担比率（分子）の構造'!I$50</f>
        <v>3481</v>
      </c>
      <c r="E58" s="175"/>
      <c r="F58" s="175"/>
      <c r="G58" s="175">
        <f>'将来負担比率（分子）の構造'!J$50</f>
        <v>3845</v>
      </c>
      <c r="H58" s="175"/>
      <c r="I58" s="175"/>
      <c r="J58" s="175">
        <f>'将来負担比率（分子）の構造'!K$50</f>
        <v>4522</v>
      </c>
      <c r="K58" s="175"/>
      <c r="L58" s="175"/>
      <c r="M58" s="175">
        <f>'将来負担比率（分子）の構造'!L$50</f>
        <v>4982</v>
      </c>
      <c r="N58" s="175"/>
      <c r="O58" s="175"/>
      <c r="P58" s="175">
        <f>'将来負担比率（分子）の構造'!M$50</f>
        <v>5612</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2933</v>
      </c>
      <c r="C62" s="175"/>
      <c r="D62" s="175"/>
      <c r="E62" s="175">
        <f>'将来負担比率（分子）の構造'!J$45</f>
        <v>2997</v>
      </c>
      <c r="F62" s="175"/>
      <c r="G62" s="175"/>
      <c r="H62" s="175">
        <f>'将来負担比率（分子）の構造'!K$45</f>
        <v>3100</v>
      </c>
      <c r="I62" s="175"/>
      <c r="J62" s="175"/>
      <c r="K62" s="175">
        <f>'将来負担比率（分子）の構造'!L$45</f>
        <v>3009</v>
      </c>
      <c r="L62" s="175"/>
      <c r="M62" s="175"/>
      <c r="N62" s="175">
        <f>'将来負担比率（分子）の構造'!M$45</f>
        <v>3022</v>
      </c>
      <c r="O62" s="175"/>
      <c r="P62" s="175"/>
    </row>
    <row r="63" spans="1:16" x14ac:dyDescent="0.15">
      <c r="A63" s="175" t="s">
        <v>34</v>
      </c>
      <c r="B63" s="175">
        <f>'将来負担比率（分子）の構造'!I$44</f>
        <v>102</v>
      </c>
      <c r="C63" s="175"/>
      <c r="D63" s="175"/>
      <c r="E63" s="175">
        <f>'将来負担比率（分子）の構造'!J$44</f>
        <v>84</v>
      </c>
      <c r="F63" s="175"/>
      <c r="G63" s="175"/>
      <c r="H63" s="175">
        <f>'将来負担比率（分子）の構造'!K$44</f>
        <v>69</v>
      </c>
      <c r="I63" s="175"/>
      <c r="J63" s="175"/>
      <c r="K63" s="175">
        <f>'将来負担比率（分子）の構造'!L$44</f>
        <v>56</v>
      </c>
      <c r="L63" s="175"/>
      <c r="M63" s="175"/>
      <c r="N63" s="175">
        <f>'将来負担比率（分子）の構造'!M$44</f>
        <v>44</v>
      </c>
      <c r="O63" s="175"/>
      <c r="P63" s="175"/>
    </row>
    <row r="64" spans="1:16" x14ac:dyDescent="0.15">
      <c r="A64" s="175" t="s">
        <v>33</v>
      </c>
      <c r="B64" s="175">
        <f>'将来負担比率（分子）の構造'!I$43</f>
        <v>16213</v>
      </c>
      <c r="C64" s="175"/>
      <c r="D64" s="175"/>
      <c r="E64" s="175">
        <f>'将来負担比率（分子）の構造'!J$43</f>
        <v>15024</v>
      </c>
      <c r="F64" s="175"/>
      <c r="G64" s="175"/>
      <c r="H64" s="175">
        <f>'将来負担比率（分子）の構造'!K$43</f>
        <v>14293</v>
      </c>
      <c r="I64" s="175"/>
      <c r="J64" s="175"/>
      <c r="K64" s="175">
        <f>'将来負担比率（分子）の構造'!L$43</f>
        <v>13275</v>
      </c>
      <c r="L64" s="175"/>
      <c r="M64" s="175"/>
      <c r="N64" s="175">
        <f>'将来負担比率（分子）の構造'!M$43</f>
        <v>11107</v>
      </c>
      <c r="O64" s="175"/>
      <c r="P64" s="175"/>
    </row>
    <row r="65" spans="1:16" x14ac:dyDescent="0.15">
      <c r="A65" s="175" t="s">
        <v>32</v>
      </c>
      <c r="B65" s="175">
        <f>'将来負担比率（分子）の構造'!I$42</f>
        <v>4</v>
      </c>
      <c r="C65" s="175"/>
      <c r="D65" s="175"/>
      <c r="E65" s="175">
        <f>'将来負担比率（分子）の構造'!J$42</f>
        <v>4</v>
      </c>
      <c r="F65" s="175"/>
      <c r="G65" s="175"/>
      <c r="H65" s="175">
        <f>'将来負担比率（分子）の構造'!K$42</f>
        <v>6</v>
      </c>
      <c r="I65" s="175"/>
      <c r="J65" s="175"/>
      <c r="K65" s="175">
        <f>'将来負担比率（分子）の構造'!L$42</f>
        <v>4</v>
      </c>
      <c r="L65" s="175"/>
      <c r="M65" s="175"/>
      <c r="N65" s="175">
        <f>'将来負担比率（分子）の構造'!M$42</f>
        <v>7</v>
      </c>
      <c r="O65" s="175"/>
      <c r="P65" s="175"/>
    </row>
    <row r="66" spans="1:16" x14ac:dyDescent="0.15">
      <c r="A66" s="175" t="s">
        <v>31</v>
      </c>
      <c r="B66" s="175">
        <f>'将来負担比率（分子）の構造'!I$41</f>
        <v>30396</v>
      </c>
      <c r="C66" s="175"/>
      <c r="D66" s="175"/>
      <c r="E66" s="175">
        <f>'将来負担比率（分子）の構造'!J$41</f>
        <v>30011</v>
      </c>
      <c r="F66" s="175"/>
      <c r="G66" s="175"/>
      <c r="H66" s="175">
        <f>'将来負担比率（分子）の構造'!K$41</f>
        <v>29414</v>
      </c>
      <c r="I66" s="175"/>
      <c r="J66" s="175"/>
      <c r="K66" s="175">
        <f>'将来負担比率（分子）の構造'!L$41</f>
        <v>27836</v>
      </c>
      <c r="L66" s="175"/>
      <c r="M66" s="175"/>
      <c r="N66" s="175">
        <f>'将来負担比率（分子）の構造'!M$41</f>
        <v>26935</v>
      </c>
      <c r="O66" s="175"/>
      <c r="P66" s="175"/>
    </row>
    <row r="67" spans="1:16" x14ac:dyDescent="0.15">
      <c r="A67" s="175" t="s">
        <v>71</v>
      </c>
      <c r="B67" s="175" t="e">
        <f>NA()</f>
        <v>#N/A</v>
      </c>
      <c r="C67" s="175">
        <f>IF(ISNUMBER('将来負担比率（分子）の構造'!I$53), IF('将来負担比率（分子）の構造'!I$53 &lt; 0, 0, '将来負担比率（分子）の構造'!I$53), NA())</f>
        <v>13155</v>
      </c>
      <c r="D67" s="175" t="e">
        <f>NA()</f>
        <v>#N/A</v>
      </c>
      <c r="E67" s="175" t="e">
        <f>NA()</f>
        <v>#N/A</v>
      </c>
      <c r="F67" s="175">
        <f>IF(ISNUMBER('将来負担比率（分子）の構造'!J$53), IF('将来負担比率（分子）の構造'!J$53 &lt; 0, 0, '将来負担比率（分子）の構造'!J$53), NA())</f>
        <v>11903</v>
      </c>
      <c r="G67" s="175" t="e">
        <f>NA()</f>
        <v>#N/A</v>
      </c>
      <c r="H67" s="175" t="e">
        <f>NA()</f>
        <v>#N/A</v>
      </c>
      <c r="I67" s="175">
        <f>IF(ISNUMBER('将来負担比率（分子）の構造'!K$53), IF('将来負担比率（分子）の構造'!K$53 &lt; 0, 0, '将来負担比率（分子）の構造'!K$53), NA())</f>
        <v>10564</v>
      </c>
      <c r="J67" s="175" t="e">
        <f>NA()</f>
        <v>#N/A</v>
      </c>
      <c r="K67" s="175" t="e">
        <f>NA()</f>
        <v>#N/A</v>
      </c>
      <c r="L67" s="175">
        <f>IF(ISNUMBER('将来負担比率（分子）の構造'!L$53), IF('将来負担比率（分子）の構造'!L$53 &lt; 0, 0, '将来負担比率（分子）の構造'!L$53), NA())</f>
        <v>8866</v>
      </c>
      <c r="M67" s="175" t="e">
        <f>NA()</f>
        <v>#N/A</v>
      </c>
      <c r="N67" s="175" t="e">
        <f>NA()</f>
        <v>#N/A</v>
      </c>
      <c r="O67" s="175">
        <f>IF(ISNUMBER('将来負担比率（分子）の構造'!M$53), IF('将来負担比率（分子）の構造'!M$53 &lt; 0, 0, '将来負担比率（分子）の構造'!M$53), NA())</f>
        <v>6689</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1947</v>
      </c>
      <c r="C72" s="179">
        <f>基金残高に係る経年分析!G55</f>
        <v>2664</v>
      </c>
      <c r="D72" s="179">
        <f>基金残高に係る経年分析!H55</f>
        <v>3159</v>
      </c>
    </row>
    <row r="73" spans="1:16" x14ac:dyDescent="0.15">
      <c r="A73" s="178" t="s">
        <v>74</v>
      </c>
      <c r="B73" s="179">
        <f>基金残高に係る経年分析!F56</f>
        <v>352</v>
      </c>
      <c r="C73" s="179" t="str">
        <f>基金残高に係る経年分析!G56</f>
        <v>-</v>
      </c>
      <c r="D73" s="179" t="str">
        <f>基金残高に係る経年分析!H56</f>
        <v>-</v>
      </c>
    </row>
    <row r="74" spans="1:16" x14ac:dyDescent="0.15">
      <c r="A74" s="178" t="s">
        <v>75</v>
      </c>
      <c r="B74" s="179">
        <f>基金残高に係る経年分析!F57</f>
        <v>2122</v>
      </c>
      <c r="C74" s="179">
        <f>基金残高に係る経年分析!G57</f>
        <v>2226</v>
      </c>
      <c r="D74" s="179">
        <f>基金残高に係る経年分析!H57</f>
        <v>2393</v>
      </c>
    </row>
  </sheetData>
  <sheetProtection algorithmName="SHA-512" hashValue="Ft7nYMFsbIUWuTHWdAyS2+b7Yd8CcVHFKm0fLLUUlWXvuVeeCG4F4SQiEhBHNo0mUbbOdYPqVS/N+ClxLt5maw==" saltValue="MZG7+VdQzswvYN05R6E/sg==" spinCount="100000" sheet="1" objects="1" scenarios="1"/>
  <phoneticPr fontId="2"/>
  <pageMargins left="0.78700000000000003" right="0.78700000000000003" top="0.98399999999999999" bottom="0.98399999999999999" header="0.51200000000000001" footer="0.51200000000000001"/>
  <pageSetup paperSize="9" orientation="portrait" verticalDpi="3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202</v>
      </c>
      <c r="DI1" s="603"/>
      <c r="DJ1" s="603"/>
      <c r="DK1" s="603"/>
      <c r="DL1" s="603"/>
      <c r="DM1" s="603"/>
      <c r="DN1" s="604"/>
      <c r="DO1" s="214"/>
      <c r="DP1" s="602" t="s">
        <v>203</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8264963</v>
      </c>
      <c r="S5" s="613"/>
      <c r="T5" s="613"/>
      <c r="U5" s="613"/>
      <c r="V5" s="613"/>
      <c r="W5" s="613"/>
      <c r="X5" s="613"/>
      <c r="Y5" s="614"/>
      <c r="Z5" s="615">
        <v>36.799999999999997</v>
      </c>
      <c r="AA5" s="615"/>
      <c r="AB5" s="615"/>
      <c r="AC5" s="615"/>
      <c r="AD5" s="616">
        <v>7576474</v>
      </c>
      <c r="AE5" s="616"/>
      <c r="AF5" s="616"/>
      <c r="AG5" s="616"/>
      <c r="AH5" s="616"/>
      <c r="AI5" s="616"/>
      <c r="AJ5" s="616"/>
      <c r="AK5" s="616"/>
      <c r="AL5" s="617">
        <v>57.2</v>
      </c>
      <c r="AM5" s="618"/>
      <c r="AN5" s="618"/>
      <c r="AO5" s="619"/>
      <c r="AP5" s="609" t="s">
        <v>216</v>
      </c>
      <c r="AQ5" s="610"/>
      <c r="AR5" s="610"/>
      <c r="AS5" s="610"/>
      <c r="AT5" s="610"/>
      <c r="AU5" s="610"/>
      <c r="AV5" s="610"/>
      <c r="AW5" s="610"/>
      <c r="AX5" s="610"/>
      <c r="AY5" s="610"/>
      <c r="AZ5" s="610"/>
      <c r="BA5" s="610"/>
      <c r="BB5" s="610"/>
      <c r="BC5" s="610"/>
      <c r="BD5" s="610"/>
      <c r="BE5" s="610"/>
      <c r="BF5" s="611"/>
      <c r="BG5" s="623">
        <v>7660161</v>
      </c>
      <c r="BH5" s="624"/>
      <c r="BI5" s="624"/>
      <c r="BJ5" s="624"/>
      <c r="BK5" s="624"/>
      <c r="BL5" s="624"/>
      <c r="BM5" s="624"/>
      <c r="BN5" s="625"/>
      <c r="BO5" s="626">
        <v>92.7</v>
      </c>
      <c r="BP5" s="626"/>
      <c r="BQ5" s="626"/>
      <c r="BR5" s="626"/>
      <c r="BS5" s="627">
        <v>105801</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169795</v>
      </c>
      <c r="S6" s="624"/>
      <c r="T6" s="624"/>
      <c r="U6" s="624"/>
      <c r="V6" s="624"/>
      <c r="W6" s="624"/>
      <c r="X6" s="624"/>
      <c r="Y6" s="625"/>
      <c r="Z6" s="626">
        <v>0.8</v>
      </c>
      <c r="AA6" s="626"/>
      <c r="AB6" s="626"/>
      <c r="AC6" s="626"/>
      <c r="AD6" s="627">
        <v>169795</v>
      </c>
      <c r="AE6" s="627"/>
      <c r="AF6" s="627"/>
      <c r="AG6" s="627"/>
      <c r="AH6" s="627"/>
      <c r="AI6" s="627"/>
      <c r="AJ6" s="627"/>
      <c r="AK6" s="627"/>
      <c r="AL6" s="628">
        <v>1.3</v>
      </c>
      <c r="AM6" s="629"/>
      <c r="AN6" s="629"/>
      <c r="AO6" s="630"/>
      <c r="AP6" s="620" t="s">
        <v>221</v>
      </c>
      <c r="AQ6" s="621"/>
      <c r="AR6" s="621"/>
      <c r="AS6" s="621"/>
      <c r="AT6" s="621"/>
      <c r="AU6" s="621"/>
      <c r="AV6" s="621"/>
      <c r="AW6" s="621"/>
      <c r="AX6" s="621"/>
      <c r="AY6" s="621"/>
      <c r="AZ6" s="621"/>
      <c r="BA6" s="621"/>
      <c r="BB6" s="621"/>
      <c r="BC6" s="621"/>
      <c r="BD6" s="621"/>
      <c r="BE6" s="621"/>
      <c r="BF6" s="622"/>
      <c r="BG6" s="623">
        <v>7660161</v>
      </c>
      <c r="BH6" s="624"/>
      <c r="BI6" s="624"/>
      <c r="BJ6" s="624"/>
      <c r="BK6" s="624"/>
      <c r="BL6" s="624"/>
      <c r="BM6" s="624"/>
      <c r="BN6" s="625"/>
      <c r="BO6" s="626">
        <v>92.7</v>
      </c>
      <c r="BP6" s="626"/>
      <c r="BQ6" s="626"/>
      <c r="BR6" s="626"/>
      <c r="BS6" s="627">
        <v>105801</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195769</v>
      </c>
      <c r="CS6" s="624"/>
      <c r="CT6" s="624"/>
      <c r="CU6" s="624"/>
      <c r="CV6" s="624"/>
      <c r="CW6" s="624"/>
      <c r="CX6" s="624"/>
      <c r="CY6" s="625"/>
      <c r="CZ6" s="617">
        <v>0.9</v>
      </c>
      <c r="DA6" s="618"/>
      <c r="DB6" s="618"/>
      <c r="DC6" s="634"/>
      <c r="DD6" s="632" t="s">
        <v>122</v>
      </c>
      <c r="DE6" s="624"/>
      <c r="DF6" s="624"/>
      <c r="DG6" s="624"/>
      <c r="DH6" s="624"/>
      <c r="DI6" s="624"/>
      <c r="DJ6" s="624"/>
      <c r="DK6" s="624"/>
      <c r="DL6" s="624"/>
      <c r="DM6" s="624"/>
      <c r="DN6" s="624"/>
      <c r="DO6" s="624"/>
      <c r="DP6" s="625"/>
      <c r="DQ6" s="632">
        <v>195769</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3153</v>
      </c>
      <c r="S7" s="624"/>
      <c r="T7" s="624"/>
      <c r="U7" s="624"/>
      <c r="V7" s="624"/>
      <c r="W7" s="624"/>
      <c r="X7" s="624"/>
      <c r="Y7" s="625"/>
      <c r="Z7" s="626">
        <v>0</v>
      </c>
      <c r="AA7" s="626"/>
      <c r="AB7" s="626"/>
      <c r="AC7" s="626"/>
      <c r="AD7" s="627">
        <v>3153</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2683225</v>
      </c>
      <c r="BH7" s="624"/>
      <c r="BI7" s="624"/>
      <c r="BJ7" s="624"/>
      <c r="BK7" s="624"/>
      <c r="BL7" s="624"/>
      <c r="BM7" s="624"/>
      <c r="BN7" s="625"/>
      <c r="BO7" s="626">
        <v>32.5</v>
      </c>
      <c r="BP7" s="626"/>
      <c r="BQ7" s="626"/>
      <c r="BR7" s="626"/>
      <c r="BS7" s="627">
        <v>105801</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2416024</v>
      </c>
      <c r="CS7" s="624"/>
      <c r="CT7" s="624"/>
      <c r="CU7" s="624"/>
      <c r="CV7" s="624"/>
      <c r="CW7" s="624"/>
      <c r="CX7" s="624"/>
      <c r="CY7" s="625"/>
      <c r="CZ7" s="626">
        <v>11</v>
      </c>
      <c r="DA7" s="626"/>
      <c r="DB7" s="626"/>
      <c r="DC7" s="626"/>
      <c r="DD7" s="632">
        <v>40250</v>
      </c>
      <c r="DE7" s="624"/>
      <c r="DF7" s="624"/>
      <c r="DG7" s="624"/>
      <c r="DH7" s="624"/>
      <c r="DI7" s="624"/>
      <c r="DJ7" s="624"/>
      <c r="DK7" s="624"/>
      <c r="DL7" s="624"/>
      <c r="DM7" s="624"/>
      <c r="DN7" s="624"/>
      <c r="DO7" s="624"/>
      <c r="DP7" s="625"/>
      <c r="DQ7" s="632">
        <v>1819473</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57766</v>
      </c>
      <c r="S8" s="624"/>
      <c r="T8" s="624"/>
      <c r="U8" s="624"/>
      <c r="V8" s="624"/>
      <c r="W8" s="624"/>
      <c r="X8" s="624"/>
      <c r="Y8" s="625"/>
      <c r="Z8" s="626">
        <v>0.3</v>
      </c>
      <c r="AA8" s="626"/>
      <c r="AB8" s="626"/>
      <c r="AC8" s="626"/>
      <c r="AD8" s="627">
        <v>57766</v>
      </c>
      <c r="AE8" s="627"/>
      <c r="AF8" s="627"/>
      <c r="AG8" s="627"/>
      <c r="AH8" s="627"/>
      <c r="AI8" s="627"/>
      <c r="AJ8" s="627"/>
      <c r="AK8" s="627"/>
      <c r="AL8" s="628">
        <v>0.4</v>
      </c>
      <c r="AM8" s="629"/>
      <c r="AN8" s="629"/>
      <c r="AO8" s="630"/>
      <c r="AP8" s="620" t="s">
        <v>227</v>
      </c>
      <c r="AQ8" s="621"/>
      <c r="AR8" s="621"/>
      <c r="AS8" s="621"/>
      <c r="AT8" s="621"/>
      <c r="AU8" s="621"/>
      <c r="AV8" s="621"/>
      <c r="AW8" s="621"/>
      <c r="AX8" s="621"/>
      <c r="AY8" s="621"/>
      <c r="AZ8" s="621"/>
      <c r="BA8" s="621"/>
      <c r="BB8" s="621"/>
      <c r="BC8" s="621"/>
      <c r="BD8" s="621"/>
      <c r="BE8" s="621"/>
      <c r="BF8" s="622"/>
      <c r="BG8" s="623">
        <v>80434</v>
      </c>
      <c r="BH8" s="624"/>
      <c r="BI8" s="624"/>
      <c r="BJ8" s="624"/>
      <c r="BK8" s="624"/>
      <c r="BL8" s="624"/>
      <c r="BM8" s="624"/>
      <c r="BN8" s="625"/>
      <c r="BO8" s="626">
        <v>1</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7129522</v>
      </c>
      <c r="CS8" s="624"/>
      <c r="CT8" s="624"/>
      <c r="CU8" s="624"/>
      <c r="CV8" s="624"/>
      <c r="CW8" s="624"/>
      <c r="CX8" s="624"/>
      <c r="CY8" s="625"/>
      <c r="CZ8" s="626">
        <v>32.4</v>
      </c>
      <c r="DA8" s="626"/>
      <c r="DB8" s="626"/>
      <c r="DC8" s="626"/>
      <c r="DD8" s="632">
        <v>18167</v>
      </c>
      <c r="DE8" s="624"/>
      <c r="DF8" s="624"/>
      <c r="DG8" s="624"/>
      <c r="DH8" s="624"/>
      <c r="DI8" s="624"/>
      <c r="DJ8" s="624"/>
      <c r="DK8" s="624"/>
      <c r="DL8" s="624"/>
      <c r="DM8" s="624"/>
      <c r="DN8" s="624"/>
      <c r="DO8" s="624"/>
      <c r="DP8" s="625"/>
      <c r="DQ8" s="632">
        <v>4243251</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61616</v>
      </c>
      <c r="S9" s="624"/>
      <c r="T9" s="624"/>
      <c r="U9" s="624"/>
      <c r="V9" s="624"/>
      <c r="W9" s="624"/>
      <c r="X9" s="624"/>
      <c r="Y9" s="625"/>
      <c r="Z9" s="626">
        <v>0.3</v>
      </c>
      <c r="AA9" s="626"/>
      <c r="AB9" s="626"/>
      <c r="AC9" s="626"/>
      <c r="AD9" s="627">
        <v>61616</v>
      </c>
      <c r="AE9" s="627"/>
      <c r="AF9" s="627"/>
      <c r="AG9" s="627"/>
      <c r="AH9" s="627"/>
      <c r="AI9" s="627"/>
      <c r="AJ9" s="627"/>
      <c r="AK9" s="627"/>
      <c r="AL9" s="628">
        <v>0.5</v>
      </c>
      <c r="AM9" s="629"/>
      <c r="AN9" s="629"/>
      <c r="AO9" s="630"/>
      <c r="AP9" s="620" t="s">
        <v>230</v>
      </c>
      <c r="AQ9" s="621"/>
      <c r="AR9" s="621"/>
      <c r="AS9" s="621"/>
      <c r="AT9" s="621"/>
      <c r="AU9" s="621"/>
      <c r="AV9" s="621"/>
      <c r="AW9" s="621"/>
      <c r="AX9" s="621"/>
      <c r="AY9" s="621"/>
      <c r="AZ9" s="621"/>
      <c r="BA9" s="621"/>
      <c r="BB9" s="621"/>
      <c r="BC9" s="621"/>
      <c r="BD9" s="621"/>
      <c r="BE9" s="621"/>
      <c r="BF9" s="622"/>
      <c r="BG9" s="623">
        <v>2151071</v>
      </c>
      <c r="BH9" s="624"/>
      <c r="BI9" s="624"/>
      <c r="BJ9" s="624"/>
      <c r="BK9" s="624"/>
      <c r="BL9" s="624"/>
      <c r="BM9" s="624"/>
      <c r="BN9" s="625"/>
      <c r="BO9" s="626">
        <v>26</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3200386</v>
      </c>
      <c r="CS9" s="624"/>
      <c r="CT9" s="624"/>
      <c r="CU9" s="624"/>
      <c r="CV9" s="624"/>
      <c r="CW9" s="624"/>
      <c r="CX9" s="624"/>
      <c r="CY9" s="625"/>
      <c r="CZ9" s="626">
        <v>14.5</v>
      </c>
      <c r="DA9" s="626"/>
      <c r="DB9" s="626"/>
      <c r="DC9" s="626"/>
      <c r="DD9" s="632">
        <v>476641</v>
      </c>
      <c r="DE9" s="624"/>
      <c r="DF9" s="624"/>
      <c r="DG9" s="624"/>
      <c r="DH9" s="624"/>
      <c r="DI9" s="624"/>
      <c r="DJ9" s="624"/>
      <c r="DK9" s="624"/>
      <c r="DL9" s="624"/>
      <c r="DM9" s="624"/>
      <c r="DN9" s="624"/>
      <c r="DO9" s="624"/>
      <c r="DP9" s="625"/>
      <c r="DQ9" s="632">
        <v>2449204</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156741</v>
      </c>
      <c r="BH10" s="624"/>
      <c r="BI10" s="624"/>
      <c r="BJ10" s="624"/>
      <c r="BK10" s="624"/>
      <c r="BL10" s="624"/>
      <c r="BM10" s="624"/>
      <c r="BN10" s="625"/>
      <c r="BO10" s="626">
        <v>1.9</v>
      </c>
      <c r="BP10" s="626"/>
      <c r="BQ10" s="626"/>
      <c r="BR10" s="626"/>
      <c r="BS10" s="627">
        <v>26085</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21301</v>
      </c>
      <c r="CS10" s="624"/>
      <c r="CT10" s="624"/>
      <c r="CU10" s="624"/>
      <c r="CV10" s="624"/>
      <c r="CW10" s="624"/>
      <c r="CX10" s="624"/>
      <c r="CY10" s="625"/>
      <c r="CZ10" s="626">
        <v>0.1</v>
      </c>
      <c r="DA10" s="626"/>
      <c r="DB10" s="626"/>
      <c r="DC10" s="626"/>
      <c r="DD10" s="632" t="s">
        <v>122</v>
      </c>
      <c r="DE10" s="624"/>
      <c r="DF10" s="624"/>
      <c r="DG10" s="624"/>
      <c r="DH10" s="624"/>
      <c r="DI10" s="624"/>
      <c r="DJ10" s="624"/>
      <c r="DK10" s="624"/>
      <c r="DL10" s="624"/>
      <c r="DM10" s="624"/>
      <c r="DN10" s="624"/>
      <c r="DO10" s="624"/>
      <c r="DP10" s="625"/>
      <c r="DQ10" s="632">
        <v>16301</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1072809</v>
      </c>
      <c r="S11" s="624"/>
      <c r="T11" s="624"/>
      <c r="U11" s="624"/>
      <c r="V11" s="624"/>
      <c r="W11" s="624"/>
      <c r="X11" s="624"/>
      <c r="Y11" s="625"/>
      <c r="Z11" s="628">
        <v>4.8</v>
      </c>
      <c r="AA11" s="629"/>
      <c r="AB11" s="629"/>
      <c r="AC11" s="635"/>
      <c r="AD11" s="632">
        <v>1072809</v>
      </c>
      <c r="AE11" s="624"/>
      <c r="AF11" s="624"/>
      <c r="AG11" s="624"/>
      <c r="AH11" s="624"/>
      <c r="AI11" s="624"/>
      <c r="AJ11" s="624"/>
      <c r="AK11" s="625"/>
      <c r="AL11" s="628">
        <v>8.1</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294979</v>
      </c>
      <c r="BH11" s="624"/>
      <c r="BI11" s="624"/>
      <c r="BJ11" s="624"/>
      <c r="BK11" s="624"/>
      <c r="BL11" s="624"/>
      <c r="BM11" s="624"/>
      <c r="BN11" s="625"/>
      <c r="BO11" s="626">
        <v>3.6</v>
      </c>
      <c r="BP11" s="626"/>
      <c r="BQ11" s="626"/>
      <c r="BR11" s="626"/>
      <c r="BS11" s="627">
        <v>79716</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452102</v>
      </c>
      <c r="CS11" s="624"/>
      <c r="CT11" s="624"/>
      <c r="CU11" s="624"/>
      <c r="CV11" s="624"/>
      <c r="CW11" s="624"/>
      <c r="CX11" s="624"/>
      <c r="CY11" s="625"/>
      <c r="CZ11" s="626">
        <v>2.1</v>
      </c>
      <c r="DA11" s="626"/>
      <c r="DB11" s="626"/>
      <c r="DC11" s="626"/>
      <c r="DD11" s="632">
        <v>135576</v>
      </c>
      <c r="DE11" s="624"/>
      <c r="DF11" s="624"/>
      <c r="DG11" s="624"/>
      <c r="DH11" s="624"/>
      <c r="DI11" s="624"/>
      <c r="DJ11" s="624"/>
      <c r="DK11" s="624"/>
      <c r="DL11" s="624"/>
      <c r="DM11" s="624"/>
      <c r="DN11" s="624"/>
      <c r="DO11" s="624"/>
      <c r="DP11" s="625"/>
      <c r="DQ11" s="632">
        <v>188875</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v>14115</v>
      </c>
      <c r="S12" s="624"/>
      <c r="T12" s="624"/>
      <c r="U12" s="624"/>
      <c r="V12" s="624"/>
      <c r="W12" s="624"/>
      <c r="X12" s="624"/>
      <c r="Y12" s="625"/>
      <c r="Z12" s="626">
        <v>0.1</v>
      </c>
      <c r="AA12" s="626"/>
      <c r="AB12" s="626"/>
      <c r="AC12" s="626"/>
      <c r="AD12" s="627">
        <v>14115</v>
      </c>
      <c r="AE12" s="627"/>
      <c r="AF12" s="627"/>
      <c r="AG12" s="627"/>
      <c r="AH12" s="627"/>
      <c r="AI12" s="627"/>
      <c r="AJ12" s="627"/>
      <c r="AK12" s="627"/>
      <c r="AL12" s="628">
        <v>0.1</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4490388</v>
      </c>
      <c r="BH12" s="624"/>
      <c r="BI12" s="624"/>
      <c r="BJ12" s="624"/>
      <c r="BK12" s="624"/>
      <c r="BL12" s="624"/>
      <c r="BM12" s="624"/>
      <c r="BN12" s="625"/>
      <c r="BO12" s="626">
        <v>54.3</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406631</v>
      </c>
      <c r="CS12" s="624"/>
      <c r="CT12" s="624"/>
      <c r="CU12" s="624"/>
      <c r="CV12" s="624"/>
      <c r="CW12" s="624"/>
      <c r="CX12" s="624"/>
      <c r="CY12" s="625"/>
      <c r="CZ12" s="626">
        <v>1.8</v>
      </c>
      <c r="DA12" s="626"/>
      <c r="DB12" s="626"/>
      <c r="DC12" s="626"/>
      <c r="DD12" s="632">
        <v>12130</v>
      </c>
      <c r="DE12" s="624"/>
      <c r="DF12" s="624"/>
      <c r="DG12" s="624"/>
      <c r="DH12" s="624"/>
      <c r="DI12" s="624"/>
      <c r="DJ12" s="624"/>
      <c r="DK12" s="624"/>
      <c r="DL12" s="624"/>
      <c r="DM12" s="624"/>
      <c r="DN12" s="624"/>
      <c r="DO12" s="624"/>
      <c r="DP12" s="625"/>
      <c r="DQ12" s="632">
        <v>230541</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4469062</v>
      </c>
      <c r="BH13" s="624"/>
      <c r="BI13" s="624"/>
      <c r="BJ13" s="624"/>
      <c r="BK13" s="624"/>
      <c r="BL13" s="624"/>
      <c r="BM13" s="624"/>
      <c r="BN13" s="625"/>
      <c r="BO13" s="626">
        <v>54.1</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2049459</v>
      </c>
      <c r="CS13" s="624"/>
      <c r="CT13" s="624"/>
      <c r="CU13" s="624"/>
      <c r="CV13" s="624"/>
      <c r="CW13" s="624"/>
      <c r="CX13" s="624"/>
      <c r="CY13" s="625"/>
      <c r="CZ13" s="626">
        <v>9.3000000000000007</v>
      </c>
      <c r="DA13" s="626"/>
      <c r="DB13" s="626"/>
      <c r="DC13" s="626"/>
      <c r="DD13" s="632">
        <v>892560</v>
      </c>
      <c r="DE13" s="624"/>
      <c r="DF13" s="624"/>
      <c r="DG13" s="624"/>
      <c r="DH13" s="624"/>
      <c r="DI13" s="624"/>
      <c r="DJ13" s="624"/>
      <c r="DK13" s="624"/>
      <c r="DL13" s="624"/>
      <c r="DM13" s="624"/>
      <c r="DN13" s="624"/>
      <c r="DO13" s="624"/>
      <c r="DP13" s="625"/>
      <c r="DQ13" s="632">
        <v>1254487</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v>1752</v>
      </c>
      <c r="S14" s="624"/>
      <c r="T14" s="624"/>
      <c r="U14" s="624"/>
      <c r="V14" s="624"/>
      <c r="W14" s="624"/>
      <c r="X14" s="624"/>
      <c r="Y14" s="625"/>
      <c r="Z14" s="626">
        <v>0</v>
      </c>
      <c r="AA14" s="626"/>
      <c r="AB14" s="626"/>
      <c r="AC14" s="626"/>
      <c r="AD14" s="627">
        <v>1752</v>
      </c>
      <c r="AE14" s="627"/>
      <c r="AF14" s="627"/>
      <c r="AG14" s="627"/>
      <c r="AH14" s="627"/>
      <c r="AI14" s="627"/>
      <c r="AJ14" s="627"/>
      <c r="AK14" s="627"/>
      <c r="AL14" s="628">
        <v>0</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156245</v>
      </c>
      <c r="BH14" s="624"/>
      <c r="BI14" s="624"/>
      <c r="BJ14" s="624"/>
      <c r="BK14" s="624"/>
      <c r="BL14" s="624"/>
      <c r="BM14" s="624"/>
      <c r="BN14" s="625"/>
      <c r="BO14" s="626">
        <v>1.9</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1148123</v>
      </c>
      <c r="CS14" s="624"/>
      <c r="CT14" s="624"/>
      <c r="CU14" s="624"/>
      <c r="CV14" s="624"/>
      <c r="CW14" s="624"/>
      <c r="CX14" s="624"/>
      <c r="CY14" s="625"/>
      <c r="CZ14" s="626">
        <v>5.2</v>
      </c>
      <c r="DA14" s="626"/>
      <c r="DB14" s="626"/>
      <c r="DC14" s="626"/>
      <c r="DD14" s="632">
        <v>223451</v>
      </c>
      <c r="DE14" s="624"/>
      <c r="DF14" s="624"/>
      <c r="DG14" s="624"/>
      <c r="DH14" s="624"/>
      <c r="DI14" s="624"/>
      <c r="DJ14" s="624"/>
      <c r="DK14" s="624"/>
      <c r="DL14" s="624"/>
      <c r="DM14" s="624"/>
      <c r="DN14" s="624"/>
      <c r="DO14" s="624"/>
      <c r="DP14" s="625"/>
      <c r="DQ14" s="632">
        <v>641058</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t="s">
        <v>122</v>
      </c>
      <c r="S15" s="624"/>
      <c r="T15" s="624"/>
      <c r="U15" s="624"/>
      <c r="V15" s="624"/>
      <c r="W15" s="624"/>
      <c r="X15" s="624"/>
      <c r="Y15" s="625"/>
      <c r="Z15" s="626" t="s">
        <v>122</v>
      </c>
      <c r="AA15" s="626"/>
      <c r="AB15" s="626"/>
      <c r="AC15" s="626"/>
      <c r="AD15" s="627" t="s">
        <v>122</v>
      </c>
      <c r="AE15" s="627"/>
      <c r="AF15" s="627"/>
      <c r="AG15" s="627"/>
      <c r="AH15" s="627"/>
      <c r="AI15" s="627"/>
      <c r="AJ15" s="627"/>
      <c r="AK15" s="627"/>
      <c r="AL15" s="628" t="s">
        <v>122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330303</v>
      </c>
      <c r="BH15" s="624"/>
      <c r="BI15" s="624"/>
      <c r="BJ15" s="624"/>
      <c r="BK15" s="624"/>
      <c r="BL15" s="624"/>
      <c r="BM15" s="624"/>
      <c r="BN15" s="625"/>
      <c r="BO15" s="626">
        <v>4</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2408663</v>
      </c>
      <c r="CS15" s="624"/>
      <c r="CT15" s="624"/>
      <c r="CU15" s="624"/>
      <c r="CV15" s="624"/>
      <c r="CW15" s="624"/>
      <c r="CX15" s="624"/>
      <c r="CY15" s="625"/>
      <c r="CZ15" s="626">
        <v>10.9</v>
      </c>
      <c r="DA15" s="626"/>
      <c r="DB15" s="626"/>
      <c r="DC15" s="626"/>
      <c r="DD15" s="632">
        <v>575482</v>
      </c>
      <c r="DE15" s="624"/>
      <c r="DF15" s="624"/>
      <c r="DG15" s="624"/>
      <c r="DH15" s="624"/>
      <c r="DI15" s="624"/>
      <c r="DJ15" s="624"/>
      <c r="DK15" s="624"/>
      <c r="DL15" s="624"/>
      <c r="DM15" s="624"/>
      <c r="DN15" s="624"/>
      <c r="DO15" s="624"/>
      <c r="DP15" s="625"/>
      <c r="DQ15" s="632">
        <v>1730114</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31893</v>
      </c>
      <c r="S16" s="624"/>
      <c r="T16" s="624"/>
      <c r="U16" s="624"/>
      <c r="V16" s="624"/>
      <c r="W16" s="624"/>
      <c r="X16" s="624"/>
      <c r="Y16" s="625"/>
      <c r="Z16" s="626">
        <v>0.1</v>
      </c>
      <c r="AA16" s="626"/>
      <c r="AB16" s="626"/>
      <c r="AC16" s="626"/>
      <c r="AD16" s="627">
        <v>31893</v>
      </c>
      <c r="AE16" s="627"/>
      <c r="AF16" s="627"/>
      <c r="AG16" s="627"/>
      <c r="AH16" s="627"/>
      <c r="AI16" s="627"/>
      <c r="AJ16" s="627"/>
      <c r="AK16" s="627"/>
      <c r="AL16" s="628">
        <v>0.2</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11242</v>
      </c>
      <c r="CS16" s="624"/>
      <c r="CT16" s="624"/>
      <c r="CU16" s="624"/>
      <c r="CV16" s="624"/>
      <c r="CW16" s="624"/>
      <c r="CX16" s="624"/>
      <c r="CY16" s="625"/>
      <c r="CZ16" s="626">
        <v>0.1</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94738</v>
      </c>
      <c r="S17" s="624"/>
      <c r="T17" s="624"/>
      <c r="U17" s="624"/>
      <c r="V17" s="624"/>
      <c r="W17" s="624"/>
      <c r="X17" s="624"/>
      <c r="Y17" s="625"/>
      <c r="Z17" s="626">
        <v>0.4</v>
      </c>
      <c r="AA17" s="626"/>
      <c r="AB17" s="626"/>
      <c r="AC17" s="626"/>
      <c r="AD17" s="627">
        <v>94738</v>
      </c>
      <c r="AE17" s="627"/>
      <c r="AF17" s="627"/>
      <c r="AG17" s="627"/>
      <c r="AH17" s="627"/>
      <c r="AI17" s="627"/>
      <c r="AJ17" s="627"/>
      <c r="AK17" s="627"/>
      <c r="AL17" s="628">
        <v>0.7</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2581164</v>
      </c>
      <c r="CS17" s="624"/>
      <c r="CT17" s="624"/>
      <c r="CU17" s="624"/>
      <c r="CV17" s="624"/>
      <c r="CW17" s="624"/>
      <c r="CX17" s="624"/>
      <c r="CY17" s="625"/>
      <c r="CZ17" s="626">
        <v>11.7</v>
      </c>
      <c r="DA17" s="626"/>
      <c r="DB17" s="626"/>
      <c r="DC17" s="626"/>
      <c r="DD17" s="632" t="s">
        <v>122</v>
      </c>
      <c r="DE17" s="624"/>
      <c r="DF17" s="624"/>
      <c r="DG17" s="624"/>
      <c r="DH17" s="624"/>
      <c r="DI17" s="624"/>
      <c r="DJ17" s="624"/>
      <c r="DK17" s="624"/>
      <c r="DL17" s="624"/>
      <c r="DM17" s="624"/>
      <c r="DN17" s="624"/>
      <c r="DO17" s="624"/>
      <c r="DP17" s="625"/>
      <c r="DQ17" s="632">
        <v>2537209</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58489</v>
      </c>
      <c r="S18" s="624"/>
      <c r="T18" s="624"/>
      <c r="U18" s="624"/>
      <c r="V18" s="624"/>
      <c r="W18" s="624"/>
      <c r="X18" s="624"/>
      <c r="Y18" s="625"/>
      <c r="Z18" s="626">
        <v>0.3</v>
      </c>
      <c r="AA18" s="626"/>
      <c r="AB18" s="626"/>
      <c r="AC18" s="626"/>
      <c r="AD18" s="627">
        <v>58489</v>
      </c>
      <c r="AE18" s="627"/>
      <c r="AF18" s="627"/>
      <c r="AG18" s="627"/>
      <c r="AH18" s="627"/>
      <c r="AI18" s="627"/>
      <c r="AJ18" s="627"/>
      <c r="AK18" s="627"/>
      <c r="AL18" s="628">
        <v>0.4</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46503</v>
      </c>
      <c r="S19" s="624"/>
      <c r="T19" s="624"/>
      <c r="U19" s="624"/>
      <c r="V19" s="624"/>
      <c r="W19" s="624"/>
      <c r="X19" s="624"/>
      <c r="Y19" s="625"/>
      <c r="Z19" s="626">
        <v>0.2</v>
      </c>
      <c r="AA19" s="626"/>
      <c r="AB19" s="626"/>
      <c r="AC19" s="626"/>
      <c r="AD19" s="627">
        <v>46503</v>
      </c>
      <c r="AE19" s="627"/>
      <c r="AF19" s="627"/>
      <c r="AG19" s="627"/>
      <c r="AH19" s="627"/>
      <c r="AI19" s="627"/>
      <c r="AJ19" s="627"/>
      <c r="AK19" s="627"/>
      <c r="AL19" s="628">
        <v>0.4</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604802</v>
      </c>
      <c r="BH19" s="624"/>
      <c r="BI19" s="624"/>
      <c r="BJ19" s="624"/>
      <c r="BK19" s="624"/>
      <c r="BL19" s="624"/>
      <c r="BM19" s="624"/>
      <c r="BN19" s="625"/>
      <c r="BO19" s="626">
        <v>7.3</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11986</v>
      </c>
      <c r="S20" s="624"/>
      <c r="T20" s="624"/>
      <c r="U20" s="624"/>
      <c r="V20" s="624"/>
      <c r="W20" s="624"/>
      <c r="X20" s="624"/>
      <c r="Y20" s="625"/>
      <c r="Z20" s="626">
        <v>0.1</v>
      </c>
      <c r="AA20" s="626"/>
      <c r="AB20" s="626"/>
      <c r="AC20" s="626"/>
      <c r="AD20" s="627">
        <v>11986</v>
      </c>
      <c r="AE20" s="627"/>
      <c r="AF20" s="627"/>
      <c r="AG20" s="627"/>
      <c r="AH20" s="627"/>
      <c r="AI20" s="627"/>
      <c r="AJ20" s="627"/>
      <c r="AK20" s="627"/>
      <c r="AL20" s="628">
        <v>0.1</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604802</v>
      </c>
      <c r="BH20" s="624"/>
      <c r="BI20" s="624"/>
      <c r="BJ20" s="624"/>
      <c r="BK20" s="624"/>
      <c r="BL20" s="624"/>
      <c r="BM20" s="624"/>
      <c r="BN20" s="625"/>
      <c r="BO20" s="626">
        <v>7.3</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22020386</v>
      </c>
      <c r="CS20" s="624"/>
      <c r="CT20" s="624"/>
      <c r="CU20" s="624"/>
      <c r="CV20" s="624"/>
      <c r="CW20" s="624"/>
      <c r="CX20" s="624"/>
      <c r="CY20" s="625"/>
      <c r="CZ20" s="626">
        <v>100</v>
      </c>
      <c r="DA20" s="626"/>
      <c r="DB20" s="626"/>
      <c r="DC20" s="626"/>
      <c r="DD20" s="632">
        <v>2374257</v>
      </c>
      <c r="DE20" s="624"/>
      <c r="DF20" s="624"/>
      <c r="DG20" s="624"/>
      <c r="DH20" s="624"/>
      <c r="DI20" s="624"/>
      <c r="DJ20" s="624"/>
      <c r="DK20" s="624"/>
      <c r="DL20" s="624"/>
      <c r="DM20" s="624"/>
      <c r="DN20" s="624"/>
      <c r="DO20" s="624"/>
      <c r="DP20" s="625"/>
      <c r="DQ20" s="632">
        <v>15306282</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4548290</v>
      </c>
      <c r="S21" s="624"/>
      <c r="T21" s="624"/>
      <c r="U21" s="624"/>
      <c r="V21" s="624"/>
      <c r="W21" s="624"/>
      <c r="X21" s="624"/>
      <c r="Y21" s="625"/>
      <c r="Z21" s="626">
        <v>20.3</v>
      </c>
      <c r="AA21" s="626"/>
      <c r="AB21" s="626"/>
      <c r="AC21" s="626"/>
      <c r="AD21" s="627">
        <v>3996315</v>
      </c>
      <c r="AE21" s="627"/>
      <c r="AF21" s="627"/>
      <c r="AG21" s="627"/>
      <c r="AH21" s="627"/>
      <c r="AI21" s="627"/>
      <c r="AJ21" s="627"/>
      <c r="AK21" s="627"/>
      <c r="AL21" s="628">
        <v>30.2</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22114</v>
      </c>
      <c r="BH21" s="624"/>
      <c r="BI21" s="624"/>
      <c r="BJ21" s="624"/>
      <c r="BK21" s="624"/>
      <c r="BL21" s="624"/>
      <c r="BM21" s="624"/>
      <c r="BN21" s="625"/>
      <c r="BO21" s="626">
        <v>0.3</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3996315</v>
      </c>
      <c r="S22" s="624"/>
      <c r="T22" s="624"/>
      <c r="U22" s="624"/>
      <c r="V22" s="624"/>
      <c r="W22" s="624"/>
      <c r="X22" s="624"/>
      <c r="Y22" s="625"/>
      <c r="Z22" s="626">
        <v>17.8</v>
      </c>
      <c r="AA22" s="626"/>
      <c r="AB22" s="626"/>
      <c r="AC22" s="626"/>
      <c r="AD22" s="627">
        <v>3996315</v>
      </c>
      <c r="AE22" s="627"/>
      <c r="AF22" s="627"/>
      <c r="AG22" s="627"/>
      <c r="AH22" s="627"/>
      <c r="AI22" s="627"/>
      <c r="AJ22" s="627"/>
      <c r="AK22" s="627"/>
      <c r="AL22" s="628">
        <v>30.2</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551975</v>
      </c>
      <c r="S23" s="624"/>
      <c r="T23" s="624"/>
      <c r="U23" s="624"/>
      <c r="V23" s="624"/>
      <c r="W23" s="624"/>
      <c r="X23" s="624"/>
      <c r="Y23" s="625"/>
      <c r="Z23" s="626">
        <v>2.5</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582688</v>
      </c>
      <c r="BH23" s="624"/>
      <c r="BI23" s="624"/>
      <c r="BJ23" s="624"/>
      <c r="BK23" s="624"/>
      <c r="BL23" s="624"/>
      <c r="BM23" s="624"/>
      <c r="BN23" s="625"/>
      <c r="BO23" s="626">
        <v>7.1</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10803667</v>
      </c>
      <c r="CS24" s="613"/>
      <c r="CT24" s="613"/>
      <c r="CU24" s="613"/>
      <c r="CV24" s="613"/>
      <c r="CW24" s="613"/>
      <c r="CX24" s="613"/>
      <c r="CY24" s="614"/>
      <c r="CZ24" s="617">
        <v>49.1</v>
      </c>
      <c r="DA24" s="618"/>
      <c r="DB24" s="618"/>
      <c r="DC24" s="634"/>
      <c r="DD24" s="658">
        <v>7843750</v>
      </c>
      <c r="DE24" s="613"/>
      <c r="DF24" s="613"/>
      <c r="DG24" s="613"/>
      <c r="DH24" s="613"/>
      <c r="DI24" s="613"/>
      <c r="DJ24" s="613"/>
      <c r="DK24" s="614"/>
      <c r="DL24" s="658">
        <v>7249399</v>
      </c>
      <c r="DM24" s="613"/>
      <c r="DN24" s="613"/>
      <c r="DO24" s="613"/>
      <c r="DP24" s="613"/>
      <c r="DQ24" s="613"/>
      <c r="DR24" s="613"/>
      <c r="DS24" s="613"/>
      <c r="DT24" s="613"/>
      <c r="DU24" s="613"/>
      <c r="DV24" s="614"/>
      <c r="DW24" s="617">
        <v>54.2</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14379379</v>
      </c>
      <c r="S25" s="624"/>
      <c r="T25" s="624"/>
      <c r="U25" s="624"/>
      <c r="V25" s="624"/>
      <c r="W25" s="624"/>
      <c r="X25" s="624"/>
      <c r="Y25" s="625"/>
      <c r="Z25" s="626">
        <v>64.099999999999994</v>
      </c>
      <c r="AA25" s="626"/>
      <c r="AB25" s="626"/>
      <c r="AC25" s="626"/>
      <c r="AD25" s="627">
        <v>13138915</v>
      </c>
      <c r="AE25" s="627"/>
      <c r="AF25" s="627"/>
      <c r="AG25" s="627"/>
      <c r="AH25" s="627"/>
      <c r="AI25" s="627"/>
      <c r="AJ25" s="627"/>
      <c r="AK25" s="627"/>
      <c r="AL25" s="628">
        <v>99.3</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4509799</v>
      </c>
      <c r="CS25" s="655"/>
      <c r="CT25" s="655"/>
      <c r="CU25" s="655"/>
      <c r="CV25" s="655"/>
      <c r="CW25" s="655"/>
      <c r="CX25" s="655"/>
      <c r="CY25" s="656"/>
      <c r="CZ25" s="628">
        <v>20.5</v>
      </c>
      <c r="DA25" s="653"/>
      <c r="DB25" s="653"/>
      <c r="DC25" s="657"/>
      <c r="DD25" s="632">
        <v>3778591</v>
      </c>
      <c r="DE25" s="655"/>
      <c r="DF25" s="655"/>
      <c r="DG25" s="655"/>
      <c r="DH25" s="655"/>
      <c r="DI25" s="655"/>
      <c r="DJ25" s="655"/>
      <c r="DK25" s="656"/>
      <c r="DL25" s="632">
        <v>3714317</v>
      </c>
      <c r="DM25" s="655"/>
      <c r="DN25" s="655"/>
      <c r="DO25" s="655"/>
      <c r="DP25" s="655"/>
      <c r="DQ25" s="655"/>
      <c r="DR25" s="655"/>
      <c r="DS25" s="655"/>
      <c r="DT25" s="655"/>
      <c r="DU25" s="655"/>
      <c r="DV25" s="656"/>
      <c r="DW25" s="628">
        <v>27.8</v>
      </c>
      <c r="DX25" s="653"/>
      <c r="DY25" s="653"/>
      <c r="DZ25" s="653"/>
      <c r="EA25" s="653"/>
      <c r="EB25" s="653"/>
      <c r="EC25" s="654"/>
    </row>
    <row r="26" spans="2:133" ht="11.25" customHeight="1" x14ac:dyDescent="0.15">
      <c r="B26" s="620" t="s">
        <v>283</v>
      </c>
      <c r="C26" s="621"/>
      <c r="D26" s="621"/>
      <c r="E26" s="621"/>
      <c r="F26" s="621"/>
      <c r="G26" s="621"/>
      <c r="H26" s="621"/>
      <c r="I26" s="621"/>
      <c r="J26" s="621"/>
      <c r="K26" s="621"/>
      <c r="L26" s="621"/>
      <c r="M26" s="621"/>
      <c r="N26" s="621"/>
      <c r="O26" s="621"/>
      <c r="P26" s="621"/>
      <c r="Q26" s="622"/>
      <c r="R26" s="623">
        <v>5318</v>
      </c>
      <c r="S26" s="624"/>
      <c r="T26" s="624"/>
      <c r="U26" s="624"/>
      <c r="V26" s="624"/>
      <c r="W26" s="624"/>
      <c r="X26" s="624"/>
      <c r="Y26" s="625"/>
      <c r="Z26" s="626">
        <v>0</v>
      </c>
      <c r="AA26" s="626"/>
      <c r="AB26" s="626"/>
      <c r="AC26" s="626"/>
      <c r="AD26" s="627">
        <v>5318</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2919539</v>
      </c>
      <c r="CS26" s="624"/>
      <c r="CT26" s="624"/>
      <c r="CU26" s="624"/>
      <c r="CV26" s="624"/>
      <c r="CW26" s="624"/>
      <c r="CX26" s="624"/>
      <c r="CY26" s="625"/>
      <c r="CZ26" s="628">
        <v>13.3</v>
      </c>
      <c r="DA26" s="653"/>
      <c r="DB26" s="653"/>
      <c r="DC26" s="657"/>
      <c r="DD26" s="632">
        <v>2446173</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15">
      <c r="B27" s="620" t="s">
        <v>286</v>
      </c>
      <c r="C27" s="621"/>
      <c r="D27" s="621"/>
      <c r="E27" s="621"/>
      <c r="F27" s="621"/>
      <c r="G27" s="621"/>
      <c r="H27" s="621"/>
      <c r="I27" s="621"/>
      <c r="J27" s="621"/>
      <c r="K27" s="621"/>
      <c r="L27" s="621"/>
      <c r="M27" s="621"/>
      <c r="N27" s="621"/>
      <c r="O27" s="621"/>
      <c r="P27" s="621"/>
      <c r="Q27" s="622"/>
      <c r="R27" s="623">
        <v>279104</v>
      </c>
      <c r="S27" s="624"/>
      <c r="T27" s="624"/>
      <c r="U27" s="624"/>
      <c r="V27" s="624"/>
      <c r="W27" s="624"/>
      <c r="X27" s="624"/>
      <c r="Y27" s="625"/>
      <c r="Z27" s="626">
        <v>1.2</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8264963</v>
      </c>
      <c r="BH27" s="624"/>
      <c r="BI27" s="624"/>
      <c r="BJ27" s="624"/>
      <c r="BK27" s="624"/>
      <c r="BL27" s="624"/>
      <c r="BM27" s="624"/>
      <c r="BN27" s="625"/>
      <c r="BO27" s="626">
        <v>100</v>
      </c>
      <c r="BP27" s="626"/>
      <c r="BQ27" s="626"/>
      <c r="BR27" s="626"/>
      <c r="BS27" s="627">
        <v>105801</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3712705</v>
      </c>
      <c r="CS27" s="655"/>
      <c r="CT27" s="655"/>
      <c r="CU27" s="655"/>
      <c r="CV27" s="655"/>
      <c r="CW27" s="655"/>
      <c r="CX27" s="655"/>
      <c r="CY27" s="656"/>
      <c r="CZ27" s="628">
        <v>16.899999999999999</v>
      </c>
      <c r="DA27" s="653"/>
      <c r="DB27" s="653"/>
      <c r="DC27" s="657"/>
      <c r="DD27" s="632">
        <v>1527951</v>
      </c>
      <c r="DE27" s="655"/>
      <c r="DF27" s="655"/>
      <c r="DG27" s="655"/>
      <c r="DH27" s="655"/>
      <c r="DI27" s="655"/>
      <c r="DJ27" s="655"/>
      <c r="DK27" s="656"/>
      <c r="DL27" s="632">
        <v>1033774</v>
      </c>
      <c r="DM27" s="655"/>
      <c r="DN27" s="655"/>
      <c r="DO27" s="655"/>
      <c r="DP27" s="655"/>
      <c r="DQ27" s="655"/>
      <c r="DR27" s="655"/>
      <c r="DS27" s="655"/>
      <c r="DT27" s="655"/>
      <c r="DU27" s="655"/>
      <c r="DV27" s="656"/>
      <c r="DW27" s="628">
        <v>7.7</v>
      </c>
      <c r="DX27" s="653"/>
      <c r="DY27" s="653"/>
      <c r="DZ27" s="653"/>
      <c r="EA27" s="653"/>
      <c r="EB27" s="653"/>
      <c r="EC27" s="654"/>
    </row>
    <row r="28" spans="2:133" ht="11.25" customHeight="1" x14ac:dyDescent="0.15">
      <c r="B28" s="620" t="s">
        <v>289</v>
      </c>
      <c r="C28" s="621"/>
      <c r="D28" s="621"/>
      <c r="E28" s="621"/>
      <c r="F28" s="621"/>
      <c r="G28" s="621"/>
      <c r="H28" s="621"/>
      <c r="I28" s="621"/>
      <c r="J28" s="621"/>
      <c r="K28" s="621"/>
      <c r="L28" s="621"/>
      <c r="M28" s="621"/>
      <c r="N28" s="621"/>
      <c r="O28" s="621"/>
      <c r="P28" s="621"/>
      <c r="Q28" s="622"/>
      <c r="R28" s="623">
        <v>308533</v>
      </c>
      <c r="S28" s="624"/>
      <c r="T28" s="624"/>
      <c r="U28" s="624"/>
      <c r="V28" s="624"/>
      <c r="W28" s="624"/>
      <c r="X28" s="624"/>
      <c r="Y28" s="625"/>
      <c r="Z28" s="626">
        <v>1.4</v>
      </c>
      <c r="AA28" s="626"/>
      <c r="AB28" s="626"/>
      <c r="AC28" s="626"/>
      <c r="AD28" s="627">
        <v>74664</v>
      </c>
      <c r="AE28" s="627"/>
      <c r="AF28" s="627"/>
      <c r="AG28" s="627"/>
      <c r="AH28" s="627"/>
      <c r="AI28" s="627"/>
      <c r="AJ28" s="627"/>
      <c r="AK28" s="627"/>
      <c r="AL28" s="628">
        <v>0.6</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2581163</v>
      </c>
      <c r="CS28" s="624"/>
      <c r="CT28" s="624"/>
      <c r="CU28" s="624"/>
      <c r="CV28" s="624"/>
      <c r="CW28" s="624"/>
      <c r="CX28" s="624"/>
      <c r="CY28" s="625"/>
      <c r="CZ28" s="628">
        <v>11.7</v>
      </c>
      <c r="DA28" s="653"/>
      <c r="DB28" s="653"/>
      <c r="DC28" s="657"/>
      <c r="DD28" s="632">
        <v>2537208</v>
      </c>
      <c r="DE28" s="624"/>
      <c r="DF28" s="624"/>
      <c r="DG28" s="624"/>
      <c r="DH28" s="624"/>
      <c r="DI28" s="624"/>
      <c r="DJ28" s="624"/>
      <c r="DK28" s="625"/>
      <c r="DL28" s="632">
        <v>2501308</v>
      </c>
      <c r="DM28" s="624"/>
      <c r="DN28" s="624"/>
      <c r="DO28" s="624"/>
      <c r="DP28" s="624"/>
      <c r="DQ28" s="624"/>
      <c r="DR28" s="624"/>
      <c r="DS28" s="624"/>
      <c r="DT28" s="624"/>
      <c r="DU28" s="624"/>
      <c r="DV28" s="625"/>
      <c r="DW28" s="628">
        <v>18.7</v>
      </c>
      <c r="DX28" s="653"/>
      <c r="DY28" s="653"/>
      <c r="DZ28" s="653"/>
      <c r="EA28" s="653"/>
      <c r="EB28" s="653"/>
      <c r="EC28" s="654"/>
    </row>
    <row r="29" spans="2:133" ht="11.25" customHeight="1" x14ac:dyDescent="0.15">
      <c r="B29" s="620" t="s">
        <v>291</v>
      </c>
      <c r="C29" s="621"/>
      <c r="D29" s="621"/>
      <c r="E29" s="621"/>
      <c r="F29" s="621"/>
      <c r="G29" s="621"/>
      <c r="H29" s="621"/>
      <c r="I29" s="621"/>
      <c r="J29" s="621"/>
      <c r="K29" s="621"/>
      <c r="L29" s="621"/>
      <c r="M29" s="621"/>
      <c r="N29" s="621"/>
      <c r="O29" s="621"/>
      <c r="P29" s="621"/>
      <c r="Q29" s="622"/>
      <c r="R29" s="623">
        <v>30912</v>
      </c>
      <c r="S29" s="624"/>
      <c r="T29" s="624"/>
      <c r="U29" s="624"/>
      <c r="V29" s="624"/>
      <c r="W29" s="624"/>
      <c r="X29" s="624"/>
      <c r="Y29" s="625"/>
      <c r="Z29" s="626">
        <v>0.1</v>
      </c>
      <c r="AA29" s="626"/>
      <c r="AB29" s="626"/>
      <c r="AC29" s="626"/>
      <c r="AD29" s="627">
        <v>16808</v>
      </c>
      <c r="AE29" s="627"/>
      <c r="AF29" s="627"/>
      <c r="AG29" s="627"/>
      <c r="AH29" s="627"/>
      <c r="AI29" s="627"/>
      <c r="AJ29" s="627"/>
      <c r="AK29" s="627"/>
      <c r="AL29" s="628">
        <v>0.1</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2581163</v>
      </c>
      <c r="CS29" s="655"/>
      <c r="CT29" s="655"/>
      <c r="CU29" s="655"/>
      <c r="CV29" s="655"/>
      <c r="CW29" s="655"/>
      <c r="CX29" s="655"/>
      <c r="CY29" s="656"/>
      <c r="CZ29" s="628">
        <v>11.7</v>
      </c>
      <c r="DA29" s="653"/>
      <c r="DB29" s="653"/>
      <c r="DC29" s="657"/>
      <c r="DD29" s="632">
        <v>2537208</v>
      </c>
      <c r="DE29" s="655"/>
      <c r="DF29" s="655"/>
      <c r="DG29" s="655"/>
      <c r="DH29" s="655"/>
      <c r="DI29" s="655"/>
      <c r="DJ29" s="655"/>
      <c r="DK29" s="656"/>
      <c r="DL29" s="632">
        <v>2501308</v>
      </c>
      <c r="DM29" s="655"/>
      <c r="DN29" s="655"/>
      <c r="DO29" s="655"/>
      <c r="DP29" s="655"/>
      <c r="DQ29" s="655"/>
      <c r="DR29" s="655"/>
      <c r="DS29" s="655"/>
      <c r="DT29" s="655"/>
      <c r="DU29" s="655"/>
      <c r="DV29" s="656"/>
      <c r="DW29" s="628">
        <v>18.7</v>
      </c>
      <c r="DX29" s="653"/>
      <c r="DY29" s="653"/>
      <c r="DZ29" s="653"/>
      <c r="EA29" s="653"/>
      <c r="EB29" s="653"/>
      <c r="EC29" s="654"/>
    </row>
    <row r="30" spans="2:133" ht="11.25" customHeight="1" x14ac:dyDescent="0.15">
      <c r="B30" s="620" t="s">
        <v>293</v>
      </c>
      <c r="C30" s="621"/>
      <c r="D30" s="621"/>
      <c r="E30" s="621"/>
      <c r="F30" s="621"/>
      <c r="G30" s="621"/>
      <c r="H30" s="621"/>
      <c r="I30" s="621"/>
      <c r="J30" s="621"/>
      <c r="K30" s="621"/>
      <c r="L30" s="621"/>
      <c r="M30" s="621"/>
      <c r="N30" s="621"/>
      <c r="O30" s="621"/>
      <c r="P30" s="621"/>
      <c r="Q30" s="622"/>
      <c r="R30" s="623">
        <v>2996557</v>
      </c>
      <c r="S30" s="624"/>
      <c r="T30" s="624"/>
      <c r="U30" s="624"/>
      <c r="V30" s="624"/>
      <c r="W30" s="624"/>
      <c r="X30" s="624"/>
      <c r="Y30" s="625"/>
      <c r="Z30" s="626">
        <v>13.4</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2499011</v>
      </c>
      <c r="CS30" s="624"/>
      <c r="CT30" s="624"/>
      <c r="CU30" s="624"/>
      <c r="CV30" s="624"/>
      <c r="CW30" s="624"/>
      <c r="CX30" s="624"/>
      <c r="CY30" s="625"/>
      <c r="CZ30" s="628">
        <v>11.3</v>
      </c>
      <c r="DA30" s="653"/>
      <c r="DB30" s="653"/>
      <c r="DC30" s="657"/>
      <c r="DD30" s="632">
        <v>2456819</v>
      </c>
      <c r="DE30" s="624"/>
      <c r="DF30" s="624"/>
      <c r="DG30" s="624"/>
      <c r="DH30" s="624"/>
      <c r="DI30" s="624"/>
      <c r="DJ30" s="624"/>
      <c r="DK30" s="625"/>
      <c r="DL30" s="632">
        <v>2420919</v>
      </c>
      <c r="DM30" s="624"/>
      <c r="DN30" s="624"/>
      <c r="DO30" s="624"/>
      <c r="DP30" s="624"/>
      <c r="DQ30" s="624"/>
      <c r="DR30" s="624"/>
      <c r="DS30" s="624"/>
      <c r="DT30" s="624"/>
      <c r="DU30" s="624"/>
      <c r="DV30" s="625"/>
      <c r="DW30" s="628">
        <v>18.100000000000001</v>
      </c>
      <c r="DX30" s="653"/>
      <c r="DY30" s="653"/>
      <c r="DZ30" s="653"/>
      <c r="EA30" s="653"/>
      <c r="EB30" s="653"/>
      <c r="EC30" s="654"/>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298</v>
      </c>
      <c r="AQ31" s="670"/>
      <c r="AR31" s="670"/>
      <c r="AS31" s="670"/>
      <c r="AT31" s="675" t="s">
        <v>299</v>
      </c>
      <c r="AU31" s="218"/>
      <c r="AV31" s="218"/>
      <c r="AW31" s="218"/>
      <c r="AX31" s="609" t="s">
        <v>177</v>
      </c>
      <c r="AY31" s="610"/>
      <c r="AZ31" s="610"/>
      <c r="BA31" s="610"/>
      <c r="BB31" s="610"/>
      <c r="BC31" s="610"/>
      <c r="BD31" s="610"/>
      <c r="BE31" s="610"/>
      <c r="BF31" s="611"/>
      <c r="BG31" s="679">
        <v>99.3</v>
      </c>
      <c r="BH31" s="667"/>
      <c r="BI31" s="667"/>
      <c r="BJ31" s="667"/>
      <c r="BK31" s="667"/>
      <c r="BL31" s="667"/>
      <c r="BM31" s="618">
        <v>95.9</v>
      </c>
      <c r="BN31" s="667"/>
      <c r="BO31" s="667"/>
      <c r="BP31" s="667"/>
      <c r="BQ31" s="668"/>
      <c r="BR31" s="679">
        <v>99.3</v>
      </c>
      <c r="BS31" s="667"/>
      <c r="BT31" s="667"/>
      <c r="BU31" s="667"/>
      <c r="BV31" s="667"/>
      <c r="BW31" s="667"/>
      <c r="BX31" s="618">
        <v>96.1</v>
      </c>
      <c r="BY31" s="667"/>
      <c r="BZ31" s="667"/>
      <c r="CA31" s="667"/>
      <c r="CB31" s="668"/>
      <c r="CD31" s="661"/>
      <c r="CE31" s="662"/>
      <c r="CF31" s="620" t="s">
        <v>300</v>
      </c>
      <c r="CG31" s="621"/>
      <c r="CH31" s="621"/>
      <c r="CI31" s="621"/>
      <c r="CJ31" s="621"/>
      <c r="CK31" s="621"/>
      <c r="CL31" s="621"/>
      <c r="CM31" s="621"/>
      <c r="CN31" s="621"/>
      <c r="CO31" s="621"/>
      <c r="CP31" s="621"/>
      <c r="CQ31" s="622"/>
      <c r="CR31" s="623">
        <v>82152</v>
      </c>
      <c r="CS31" s="655"/>
      <c r="CT31" s="655"/>
      <c r="CU31" s="655"/>
      <c r="CV31" s="655"/>
      <c r="CW31" s="655"/>
      <c r="CX31" s="655"/>
      <c r="CY31" s="656"/>
      <c r="CZ31" s="628">
        <v>0.4</v>
      </c>
      <c r="DA31" s="653"/>
      <c r="DB31" s="653"/>
      <c r="DC31" s="657"/>
      <c r="DD31" s="632">
        <v>80389</v>
      </c>
      <c r="DE31" s="655"/>
      <c r="DF31" s="655"/>
      <c r="DG31" s="655"/>
      <c r="DH31" s="655"/>
      <c r="DI31" s="655"/>
      <c r="DJ31" s="655"/>
      <c r="DK31" s="656"/>
      <c r="DL31" s="632">
        <v>80389</v>
      </c>
      <c r="DM31" s="655"/>
      <c r="DN31" s="655"/>
      <c r="DO31" s="655"/>
      <c r="DP31" s="655"/>
      <c r="DQ31" s="655"/>
      <c r="DR31" s="655"/>
      <c r="DS31" s="655"/>
      <c r="DT31" s="655"/>
      <c r="DU31" s="655"/>
      <c r="DV31" s="656"/>
      <c r="DW31" s="628">
        <v>0.6</v>
      </c>
      <c r="DX31" s="653"/>
      <c r="DY31" s="653"/>
      <c r="DZ31" s="653"/>
      <c r="EA31" s="653"/>
      <c r="EB31" s="653"/>
      <c r="EC31" s="654"/>
    </row>
    <row r="32" spans="2:133" ht="11.25" customHeight="1" x14ac:dyDescent="0.15">
      <c r="B32" s="620" t="s">
        <v>301</v>
      </c>
      <c r="C32" s="621"/>
      <c r="D32" s="621"/>
      <c r="E32" s="621"/>
      <c r="F32" s="621"/>
      <c r="G32" s="621"/>
      <c r="H32" s="621"/>
      <c r="I32" s="621"/>
      <c r="J32" s="621"/>
      <c r="K32" s="621"/>
      <c r="L32" s="621"/>
      <c r="M32" s="621"/>
      <c r="N32" s="621"/>
      <c r="O32" s="621"/>
      <c r="P32" s="621"/>
      <c r="Q32" s="622"/>
      <c r="R32" s="623">
        <v>1265369</v>
      </c>
      <c r="S32" s="624"/>
      <c r="T32" s="624"/>
      <c r="U32" s="624"/>
      <c r="V32" s="624"/>
      <c r="W32" s="624"/>
      <c r="X32" s="624"/>
      <c r="Y32" s="625"/>
      <c r="Z32" s="626">
        <v>5.6</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14" t="s">
        <v>302</v>
      </c>
      <c r="AX32" s="620" t="s">
        <v>303</v>
      </c>
      <c r="AY32" s="621"/>
      <c r="AZ32" s="621"/>
      <c r="BA32" s="621"/>
      <c r="BB32" s="621"/>
      <c r="BC32" s="621"/>
      <c r="BD32" s="621"/>
      <c r="BE32" s="621"/>
      <c r="BF32" s="622"/>
      <c r="BG32" s="680">
        <v>99.3</v>
      </c>
      <c r="BH32" s="655"/>
      <c r="BI32" s="655"/>
      <c r="BJ32" s="655"/>
      <c r="BK32" s="655"/>
      <c r="BL32" s="655"/>
      <c r="BM32" s="629">
        <v>96.6</v>
      </c>
      <c r="BN32" s="655"/>
      <c r="BO32" s="655"/>
      <c r="BP32" s="655"/>
      <c r="BQ32" s="678"/>
      <c r="BR32" s="680">
        <v>99.3</v>
      </c>
      <c r="BS32" s="655"/>
      <c r="BT32" s="655"/>
      <c r="BU32" s="655"/>
      <c r="BV32" s="655"/>
      <c r="BW32" s="655"/>
      <c r="BX32" s="629">
        <v>96.8</v>
      </c>
      <c r="BY32" s="655"/>
      <c r="BZ32" s="655"/>
      <c r="CA32" s="655"/>
      <c r="CB32" s="678"/>
      <c r="CD32" s="663"/>
      <c r="CE32" s="664"/>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7"/>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15">
      <c r="B33" s="620" t="s">
        <v>305</v>
      </c>
      <c r="C33" s="621"/>
      <c r="D33" s="621"/>
      <c r="E33" s="621"/>
      <c r="F33" s="621"/>
      <c r="G33" s="621"/>
      <c r="H33" s="621"/>
      <c r="I33" s="621"/>
      <c r="J33" s="621"/>
      <c r="K33" s="621"/>
      <c r="L33" s="621"/>
      <c r="M33" s="621"/>
      <c r="N33" s="621"/>
      <c r="O33" s="621"/>
      <c r="P33" s="621"/>
      <c r="Q33" s="622"/>
      <c r="R33" s="623">
        <v>86262</v>
      </c>
      <c r="S33" s="624"/>
      <c r="T33" s="624"/>
      <c r="U33" s="624"/>
      <c r="V33" s="624"/>
      <c r="W33" s="624"/>
      <c r="X33" s="624"/>
      <c r="Y33" s="625"/>
      <c r="Z33" s="626">
        <v>0.4</v>
      </c>
      <c r="AA33" s="626"/>
      <c r="AB33" s="626"/>
      <c r="AC33" s="626"/>
      <c r="AD33" s="627" t="s">
        <v>122</v>
      </c>
      <c r="AE33" s="627"/>
      <c r="AF33" s="627"/>
      <c r="AG33" s="627"/>
      <c r="AH33" s="627"/>
      <c r="AI33" s="627"/>
      <c r="AJ33" s="627"/>
      <c r="AK33" s="627"/>
      <c r="AL33" s="628" t="s">
        <v>122</v>
      </c>
      <c r="AM33" s="629"/>
      <c r="AN33" s="629"/>
      <c r="AO33" s="630"/>
      <c r="AP33" s="673"/>
      <c r="AQ33" s="674"/>
      <c r="AR33" s="674"/>
      <c r="AS33" s="674"/>
      <c r="AT33" s="677"/>
      <c r="AU33" s="219"/>
      <c r="AV33" s="219"/>
      <c r="AW33" s="219"/>
      <c r="AX33" s="644" t="s">
        <v>306</v>
      </c>
      <c r="AY33" s="645"/>
      <c r="AZ33" s="645"/>
      <c r="BA33" s="645"/>
      <c r="BB33" s="645"/>
      <c r="BC33" s="645"/>
      <c r="BD33" s="645"/>
      <c r="BE33" s="645"/>
      <c r="BF33" s="646"/>
      <c r="BG33" s="681">
        <v>99.3</v>
      </c>
      <c r="BH33" s="682"/>
      <c r="BI33" s="682"/>
      <c r="BJ33" s="682"/>
      <c r="BK33" s="682"/>
      <c r="BL33" s="682"/>
      <c r="BM33" s="683">
        <v>95.4</v>
      </c>
      <c r="BN33" s="682"/>
      <c r="BO33" s="682"/>
      <c r="BP33" s="682"/>
      <c r="BQ33" s="684"/>
      <c r="BR33" s="681">
        <v>99.2</v>
      </c>
      <c r="BS33" s="682"/>
      <c r="BT33" s="682"/>
      <c r="BU33" s="682"/>
      <c r="BV33" s="682"/>
      <c r="BW33" s="682"/>
      <c r="BX33" s="683">
        <v>95.5</v>
      </c>
      <c r="BY33" s="682"/>
      <c r="BZ33" s="682"/>
      <c r="CA33" s="682"/>
      <c r="CB33" s="684"/>
      <c r="CD33" s="620" t="s">
        <v>307</v>
      </c>
      <c r="CE33" s="621"/>
      <c r="CF33" s="621"/>
      <c r="CG33" s="621"/>
      <c r="CH33" s="621"/>
      <c r="CI33" s="621"/>
      <c r="CJ33" s="621"/>
      <c r="CK33" s="621"/>
      <c r="CL33" s="621"/>
      <c r="CM33" s="621"/>
      <c r="CN33" s="621"/>
      <c r="CO33" s="621"/>
      <c r="CP33" s="621"/>
      <c r="CQ33" s="622"/>
      <c r="CR33" s="623">
        <v>8831220</v>
      </c>
      <c r="CS33" s="655"/>
      <c r="CT33" s="655"/>
      <c r="CU33" s="655"/>
      <c r="CV33" s="655"/>
      <c r="CW33" s="655"/>
      <c r="CX33" s="655"/>
      <c r="CY33" s="656"/>
      <c r="CZ33" s="628">
        <v>40.1</v>
      </c>
      <c r="DA33" s="653"/>
      <c r="DB33" s="653"/>
      <c r="DC33" s="657"/>
      <c r="DD33" s="632">
        <v>7068054</v>
      </c>
      <c r="DE33" s="655"/>
      <c r="DF33" s="655"/>
      <c r="DG33" s="655"/>
      <c r="DH33" s="655"/>
      <c r="DI33" s="655"/>
      <c r="DJ33" s="655"/>
      <c r="DK33" s="656"/>
      <c r="DL33" s="632">
        <v>5114109</v>
      </c>
      <c r="DM33" s="655"/>
      <c r="DN33" s="655"/>
      <c r="DO33" s="655"/>
      <c r="DP33" s="655"/>
      <c r="DQ33" s="655"/>
      <c r="DR33" s="655"/>
      <c r="DS33" s="655"/>
      <c r="DT33" s="655"/>
      <c r="DU33" s="655"/>
      <c r="DV33" s="656"/>
      <c r="DW33" s="628">
        <v>38.299999999999997</v>
      </c>
      <c r="DX33" s="653"/>
      <c r="DY33" s="653"/>
      <c r="DZ33" s="653"/>
      <c r="EA33" s="653"/>
      <c r="EB33" s="653"/>
      <c r="EC33" s="654"/>
    </row>
    <row r="34" spans="2:133" ht="11.25" customHeight="1" x14ac:dyDescent="0.15">
      <c r="B34" s="620" t="s">
        <v>308</v>
      </c>
      <c r="C34" s="621"/>
      <c r="D34" s="621"/>
      <c r="E34" s="621"/>
      <c r="F34" s="621"/>
      <c r="G34" s="621"/>
      <c r="H34" s="621"/>
      <c r="I34" s="621"/>
      <c r="J34" s="621"/>
      <c r="K34" s="621"/>
      <c r="L34" s="621"/>
      <c r="M34" s="621"/>
      <c r="N34" s="621"/>
      <c r="O34" s="621"/>
      <c r="P34" s="621"/>
      <c r="Q34" s="622"/>
      <c r="R34" s="623">
        <v>348291</v>
      </c>
      <c r="S34" s="624"/>
      <c r="T34" s="624"/>
      <c r="U34" s="624"/>
      <c r="V34" s="624"/>
      <c r="W34" s="624"/>
      <c r="X34" s="624"/>
      <c r="Y34" s="625"/>
      <c r="Z34" s="626">
        <v>1.6</v>
      </c>
      <c r="AA34" s="626"/>
      <c r="AB34" s="626"/>
      <c r="AC34" s="626"/>
      <c r="AD34" s="627" t="s">
        <v>122</v>
      </c>
      <c r="AE34" s="627"/>
      <c r="AF34" s="627"/>
      <c r="AG34" s="627"/>
      <c r="AH34" s="627"/>
      <c r="AI34" s="627"/>
      <c r="AJ34" s="627"/>
      <c r="AK34" s="627"/>
      <c r="AL34" s="628" t="s">
        <v>122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309</v>
      </c>
      <c r="CE34" s="621"/>
      <c r="CF34" s="621"/>
      <c r="CG34" s="621"/>
      <c r="CH34" s="621"/>
      <c r="CI34" s="621"/>
      <c r="CJ34" s="621"/>
      <c r="CK34" s="621"/>
      <c r="CL34" s="621"/>
      <c r="CM34" s="621"/>
      <c r="CN34" s="621"/>
      <c r="CO34" s="621"/>
      <c r="CP34" s="621"/>
      <c r="CQ34" s="622"/>
      <c r="CR34" s="623">
        <v>2477329</v>
      </c>
      <c r="CS34" s="624"/>
      <c r="CT34" s="624"/>
      <c r="CU34" s="624"/>
      <c r="CV34" s="624"/>
      <c r="CW34" s="624"/>
      <c r="CX34" s="624"/>
      <c r="CY34" s="625"/>
      <c r="CZ34" s="628">
        <v>11.3</v>
      </c>
      <c r="DA34" s="653"/>
      <c r="DB34" s="653"/>
      <c r="DC34" s="657"/>
      <c r="DD34" s="632">
        <v>1979608</v>
      </c>
      <c r="DE34" s="624"/>
      <c r="DF34" s="624"/>
      <c r="DG34" s="624"/>
      <c r="DH34" s="624"/>
      <c r="DI34" s="624"/>
      <c r="DJ34" s="624"/>
      <c r="DK34" s="625"/>
      <c r="DL34" s="632">
        <v>1445669</v>
      </c>
      <c r="DM34" s="624"/>
      <c r="DN34" s="624"/>
      <c r="DO34" s="624"/>
      <c r="DP34" s="624"/>
      <c r="DQ34" s="624"/>
      <c r="DR34" s="624"/>
      <c r="DS34" s="624"/>
      <c r="DT34" s="624"/>
      <c r="DU34" s="624"/>
      <c r="DV34" s="625"/>
      <c r="DW34" s="628">
        <v>10.8</v>
      </c>
      <c r="DX34" s="653"/>
      <c r="DY34" s="653"/>
      <c r="DZ34" s="653"/>
      <c r="EA34" s="653"/>
      <c r="EB34" s="653"/>
      <c r="EC34" s="654"/>
    </row>
    <row r="35" spans="2:133" ht="11.25" customHeight="1" x14ac:dyDescent="0.15">
      <c r="B35" s="620" t="s">
        <v>310</v>
      </c>
      <c r="C35" s="621"/>
      <c r="D35" s="621"/>
      <c r="E35" s="621"/>
      <c r="F35" s="621"/>
      <c r="G35" s="621"/>
      <c r="H35" s="621"/>
      <c r="I35" s="621"/>
      <c r="J35" s="621"/>
      <c r="K35" s="621"/>
      <c r="L35" s="621"/>
      <c r="M35" s="621"/>
      <c r="N35" s="621"/>
      <c r="O35" s="621"/>
      <c r="P35" s="621"/>
      <c r="Q35" s="622"/>
      <c r="R35" s="623">
        <v>402767</v>
      </c>
      <c r="S35" s="624"/>
      <c r="T35" s="624"/>
      <c r="U35" s="624"/>
      <c r="V35" s="624"/>
      <c r="W35" s="624"/>
      <c r="X35" s="624"/>
      <c r="Y35" s="625"/>
      <c r="Z35" s="626">
        <v>1.8</v>
      </c>
      <c r="AA35" s="626"/>
      <c r="AB35" s="626"/>
      <c r="AC35" s="626"/>
      <c r="AD35" s="627" t="s">
        <v>122</v>
      </c>
      <c r="AE35" s="627"/>
      <c r="AF35" s="627"/>
      <c r="AG35" s="627"/>
      <c r="AH35" s="627"/>
      <c r="AI35" s="627"/>
      <c r="AJ35" s="627"/>
      <c r="AK35" s="627"/>
      <c r="AL35" s="628" t="s">
        <v>122</v>
      </c>
      <c r="AM35" s="629"/>
      <c r="AN35" s="629"/>
      <c r="AO35" s="630"/>
      <c r="AP35" s="222"/>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164794</v>
      </c>
      <c r="CS35" s="655"/>
      <c r="CT35" s="655"/>
      <c r="CU35" s="655"/>
      <c r="CV35" s="655"/>
      <c r="CW35" s="655"/>
      <c r="CX35" s="655"/>
      <c r="CY35" s="656"/>
      <c r="CZ35" s="628">
        <v>0.7</v>
      </c>
      <c r="DA35" s="653"/>
      <c r="DB35" s="653"/>
      <c r="DC35" s="657"/>
      <c r="DD35" s="632">
        <v>120708</v>
      </c>
      <c r="DE35" s="655"/>
      <c r="DF35" s="655"/>
      <c r="DG35" s="655"/>
      <c r="DH35" s="655"/>
      <c r="DI35" s="655"/>
      <c r="DJ35" s="655"/>
      <c r="DK35" s="656"/>
      <c r="DL35" s="632">
        <v>120708</v>
      </c>
      <c r="DM35" s="655"/>
      <c r="DN35" s="655"/>
      <c r="DO35" s="655"/>
      <c r="DP35" s="655"/>
      <c r="DQ35" s="655"/>
      <c r="DR35" s="655"/>
      <c r="DS35" s="655"/>
      <c r="DT35" s="655"/>
      <c r="DU35" s="655"/>
      <c r="DV35" s="656"/>
      <c r="DW35" s="628">
        <v>0.9</v>
      </c>
      <c r="DX35" s="653"/>
      <c r="DY35" s="653"/>
      <c r="DZ35" s="653"/>
      <c r="EA35" s="653"/>
      <c r="EB35" s="653"/>
      <c r="EC35" s="654"/>
    </row>
    <row r="36" spans="2:133" ht="11.25" customHeight="1" x14ac:dyDescent="0.15">
      <c r="B36" s="620" t="s">
        <v>314</v>
      </c>
      <c r="C36" s="621"/>
      <c r="D36" s="621"/>
      <c r="E36" s="621"/>
      <c r="F36" s="621"/>
      <c r="G36" s="621"/>
      <c r="H36" s="621"/>
      <c r="I36" s="621"/>
      <c r="J36" s="621"/>
      <c r="K36" s="621"/>
      <c r="L36" s="621"/>
      <c r="M36" s="621"/>
      <c r="N36" s="621"/>
      <c r="O36" s="621"/>
      <c r="P36" s="621"/>
      <c r="Q36" s="622"/>
      <c r="R36" s="623">
        <v>331066</v>
      </c>
      <c r="S36" s="624"/>
      <c r="T36" s="624"/>
      <c r="U36" s="624"/>
      <c r="V36" s="624"/>
      <c r="W36" s="624"/>
      <c r="X36" s="624"/>
      <c r="Y36" s="625"/>
      <c r="Z36" s="626">
        <v>1.5</v>
      </c>
      <c r="AA36" s="626"/>
      <c r="AB36" s="626"/>
      <c r="AC36" s="626"/>
      <c r="AD36" s="627" t="s">
        <v>122</v>
      </c>
      <c r="AE36" s="627"/>
      <c r="AF36" s="627"/>
      <c r="AG36" s="627"/>
      <c r="AH36" s="627"/>
      <c r="AI36" s="627"/>
      <c r="AJ36" s="627"/>
      <c r="AK36" s="627"/>
      <c r="AL36" s="628" t="s">
        <v>122</v>
      </c>
      <c r="AM36" s="629"/>
      <c r="AN36" s="629"/>
      <c r="AO36" s="630"/>
      <c r="AP36" s="222"/>
      <c r="AQ36" s="689" t="s">
        <v>315</v>
      </c>
      <c r="AR36" s="690"/>
      <c r="AS36" s="690"/>
      <c r="AT36" s="690"/>
      <c r="AU36" s="690"/>
      <c r="AV36" s="690"/>
      <c r="AW36" s="690"/>
      <c r="AX36" s="690"/>
      <c r="AY36" s="691"/>
      <c r="AZ36" s="612">
        <v>4249500</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7990</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2347131</v>
      </c>
      <c r="CS36" s="624"/>
      <c r="CT36" s="624"/>
      <c r="CU36" s="624"/>
      <c r="CV36" s="624"/>
      <c r="CW36" s="624"/>
      <c r="CX36" s="624"/>
      <c r="CY36" s="625"/>
      <c r="CZ36" s="628">
        <v>10.7</v>
      </c>
      <c r="DA36" s="653"/>
      <c r="DB36" s="653"/>
      <c r="DC36" s="657"/>
      <c r="DD36" s="632">
        <v>1912337</v>
      </c>
      <c r="DE36" s="624"/>
      <c r="DF36" s="624"/>
      <c r="DG36" s="624"/>
      <c r="DH36" s="624"/>
      <c r="DI36" s="624"/>
      <c r="DJ36" s="624"/>
      <c r="DK36" s="625"/>
      <c r="DL36" s="632">
        <v>1103361</v>
      </c>
      <c r="DM36" s="624"/>
      <c r="DN36" s="624"/>
      <c r="DO36" s="624"/>
      <c r="DP36" s="624"/>
      <c r="DQ36" s="624"/>
      <c r="DR36" s="624"/>
      <c r="DS36" s="624"/>
      <c r="DT36" s="624"/>
      <c r="DU36" s="624"/>
      <c r="DV36" s="625"/>
      <c r="DW36" s="628">
        <v>8.3000000000000007</v>
      </c>
      <c r="DX36" s="653"/>
      <c r="DY36" s="653"/>
      <c r="DZ36" s="653"/>
      <c r="EA36" s="653"/>
      <c r="EB36" s="653"/>
      <c r="EC36" s="654"/>
    </row>
    <row r="37" spans="2:133" ht="11.25" customHeight="1" x14ac:dyDescent="0.15">
      <c r="B37" s="620" t="s">
        <v>318</v>
      </c>
      <c r="C37" s="621"/>
      <c r="D37" s="621"/>
      <c r="E37" s="621"/>
      <c r="F37" s="621"/>
      <c r="G37" s="621"/>
      <c r="H37" s="621"/>
      <c r="I37" s="621"/>
      <c r="J37" s="621"/>
      <c r="K37" s="621"/>
      <c r="L37" s="621"/>
      <c r="M37" s="621"/>
      <c r="N37" s="621"/>
      <c r="O37" s="621"/>
      <c r="P37" s="621"/>
      <c r="Q37" s="622"/>
      <c r="R37" s="623">
        <v>409232</v>
      </c>
      <c r="S37" s="624"/>
      <c r="T37" s="624"/>
      <c r="U37" s="624"/>
      <c r="V37" s="624"/>
      <c r="W37" s="624"/>
      <c r="X37" s="624"/>
      <c r="Y37" s="625"/>
      <c r="Z37" s="626">
        <v>1.8</v>
      </c>
      <c r="AA37" s="626"/>
      <c r="AB37" s="626"/>
      <c r="AC37" s="626"/>
      <c r="AD37" s="627">
        <v>1858</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1372942</v>
      </c>
      <c r="BA37" s="624"/>
      <c r="BB37" s="624"/>
      <c r="BC37" s="624"/>
      <c r="BD37" s="655"/>
      <c r="BE37" s="655"/>
      <c r="BF37" s="678"/>
      <c r="BG37" s="620" t="s">
        <v>320</v>
      </c>
      <c r="BH37" s="621"/>
      <c r="BI37" s="621"/>
      <c r="BJ37" s="621"/>
      <c r="BK37" s="621"/>
      <c r="BL37" s="621"/>
      <c r="BM37" s="621"/>
      <c r="BN37" s="621"/>
      <c r="BO37" s="621"/>
      <c r="BP37" s="621"/>
      <c r="BQ37" s="621"/>
      <c r="BR37" s="621"/>
      <c r="BS37" s="621"/>
      <c r="BT37" s="621"/>
      <c r="BU37" s="622"/>
      <c r="BV37" s="623">
        <v>-63498</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4739</v>
      </c>
      <c r="CS37" s="655"/>
      <c r="CT37" s="655"/>
      <c r="CU37" s="655"/>
      <c r="CV37" s="655"/>
      <c r="CW37" s="655"/>
      <c r="CX37" s="655"/>
      <c r="CY37" s="656"/>
      <c r="CZ37" s="628">
        <v>0</v>
      </c>
      <c r="DA37" s="653"/>
      <c r="DB37" s="653"/>
      <c r="DC37" s="657"/>
      <c r="DD37" s="632">
        <v>4739</v>
      </c>
      <c r="DE37" s="655"/>
      <c r="DF37" s="655"/>
      <c r="DG37" s="655"/>
      <c r="DH37" s="655"/>
      <c r="DI37" s="655"/>
      <c r="DJ37" s="655"/>
      <c r="DK37" s="656"/>
      <c r="DL37" s="632">
        <v>4739</v>
      </c>
      <c r="DM37" s="655"/>
      <c r="DN37" s="655"/>
      <c r="DO37" s="655"/>
      <c r="DP37" s="655"/>
      <c r="DQ37" s="655"/>
      <c r="DR37" s="655"/>
      <c r="DS37" s="655"/>
      <c r="DT37" s="655"/>
      <c r="DU37" s="655"/>
      <c r="DV37" s="656"/>
      <c r="DW37" s="628">
        <v>0</v>
      </c>
      <c r="DX37" s="653"/>
      <c r="DY37" s="653"/>
      <c r="DZ37" s="653"/>
      <c r="EA37" s="653"/>
      <c r="EB37" s="653"/>
      <c r="EC37" s="654"/>
    </row>
    <row r="38" spans="2:133" ht="11.25" customHeight="1" x14ac:dyDescent="0.15">
      <c r="B38" s="620" t="s">
        <v>322</v>
      </c>
      <c r="C38" s="621"/>
      <c r="D38" s="621"/>
      <c r="E38" s="621"/>
      <c r="F38" s="621"/>
      <c r="G38" s="621"/>
      <c r="H38" s="621"/>
      <c r="I38" s="621"/>
      <c r="J38" s="621"/>
      <c r="K38" s="621"/>
      <c r="L38" s="621"/>
      <c r="M38" s="621"/>
      <c r="N38" s="621"/>
      <c r="O38" s="621"/>
      <c r="P38" s="621"/>
      <c r="Q38" s="622"/>
      <c r="R38" s="623">
        <v>1598371</v>
      </c>
      <c r="S38" s="624"/>
      <c r="T38" s="624"/>
      <c r="U38" s="624"/>
      <c r="V38" s="624"/>
      <c r="W38" s="624"/>
      <c r="X38" s="624"/>
      <c r="Y38" s="625"/>
      <c r="Z38" s="626">
        <v>7.1</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650545</v>
      </c>
      <c r="BA38" s="624"/>
      <c r="BB38" s="624"/>
      <c r="BC38" s="624"/>
      <c r="BD38" s="655"/>
      <c r="BE38" s="655"/>
      <c r="BF38" s="678"/>
      <c r="BG38" s="620" t="s">
        <v>324</v>
      </c>
      <c r="BH38" s="621"/>
      <c r="BI38" s="621"/>
      <c r="BJ38" s="621"/>
      <c r="BK38" s="621"/>
      <c r="BL38" s="621"/>
      <c r="BM38" s="621"/>
      <c r="BN38" s="621"/>
      <c r="BO38" s="621"/>
      <c r="BP38" s="621"/>
      <c r="BQ38" s="621"/>
      <c r="BR38" s="621"/>
      <c r="BS38" s="621"/>
      <c r="BT38" s="621"/>
      <c r="BU38" s="622"/>
      <c r="BV38" s="623">
        <v>5609</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1978609</v>
      </c>
      <c r="CS38" s="624"/>
      <c r="CT38" s="624"/>
      <c r="CU38" s="624"/>
      <c r="CV38" s="624"/>
      <c r="CW38" s="624"/>
      <c r="CX38" s="624"/>
      <c r="CY38" s="625"/>
      <c r="CZ38" s="628">
        <v>9</v>
      </c>
      <c r="DA38" s="653"/>
      <c r="DB38" s="653"/>
      <c r="DC38" s="657"/>
      <c r="DD38" s="632">
        <v>1633030</v>
      </c>
      <c r="DE38" s="624"/>
      <c r="DF38" s="624"/>
      <c r="DG38" s="624"/>
      <c r="DH38" s="624"/>
      <c r="DI38" s="624"/>
      <c r="DJ38" s="624"/>
      <c r="DK38" s="625"/>
      <c r="DL38" s="632">
        <v>1487192</v>
      </c>
      <c r="DM38" s="624"/>
      <c r="DN38" s="624"/>
      <c r="DO38" s="624"/>
      <c r="DP38" s="624"/>
      <c r="DQ38" s="624"/>
      <c r="DR38" s="624"/>
      <c r="DS38" s="624"/>
      <c r="DT38" s="624"/>
      <c r="DU38" s="624"/>
      <c r="DV38" s="625"/>
      <c r="DW38" s="628">
        <v>11.1</v>
      </c>
      <c r="DX38" s="653"/>
      <c r="DY38" s="653"/>
      <c r="DZ38" s="653"/>
      <c r="EA38" s="653"/>
      <c r="EB38" s="653"/>
      <c r="EC38" s="654"/>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129751</v>
      </c>
      <c r="BA39" s="624"/>
      <c r="BB39" s="624"/>
      <c r="BC39" s="624"/>
      <c r="BD39" s="655"/>
      <c r="BE39" s="655"/>
      <c r="BF39" s="678"/>
      <c r="BG39" s="620" t="s">
        <v>328</v>
      </c>
      <c r="BH39" s="621"/>
      <c r="BI39" s="621"/>
      <c r="BJ39" s="621"/>
      <c r="BK39" s="621"/>
      <c r="BL39" s="621"/>
      <c r="BM39" s="621"/>
      <c r="BN39" s="621"/>
      <c r="BO39" s="621"/>
      <c r="BP39" s="621"/>
      <c r="BQ39" s="621"/>
      <c r="BR39" s="621"/>
      <c r="BS39" s="621"/>
      <c r="BT39" s="621"/>
      <c r="BU39" s="622"/>
      <c r="BV39" s="623">
        <v>8285</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746284</v>
      </c>
      <c r="CS39" s="655"/>
      <c r="CT39" s="655"/>
      <c r="CU39" s="655"/>
      <c r="CV39" s="655"/>
      <c r="CW39" s="655"/>
      <c r="CX39" s="655"/>
      <c r="CY39" s="656"/>
      <c r="CZ39" s="628">
        <v>3.4</v>
      </c>
      <c r="DA39" s="653"/>
      <c r="DB39" s="653"/>
      <c r="DC39" s="657"/>
      <c r="DD39" s="632">
        <v>393298</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x14ac:dyDescent="0.15">
      <c r="B40" s="620" t="s">
        <v>330</v>
      </c>
      <c r="C40" s="621"/>
      <c r="D40" s="621"/>
      <c r="E40" s="621"/>
      <c r="F40" s="621"/>
      <c r="G40" s="621"/>
      <c r="H40" s="621"/>
      <c r="I40" s="621"/>
      <c r="J40" s="621"/>
      <c r="K40" s="621"/>
      <c r="L40" s="621"/>
      <c r="M40" s="621"/>
      <c r="N40" s="621"/>
      <c r="O40" s="621"/>
      <c r="P40" s="621"/>
      <c r="Q40" s="622"/>
      <c r="R40" s="623">
        <v>128071</v>
      </c>
      <c r="S40" s="624"/>
      <c r="T40" s="624"/>
      <c r="U40" s="624"/>
      <c r="V40" s="624"/>
      <c r="W40" s="624"/>
      <c r="X40" s="624"/>
      <c r="Y40" s="625"/>
      <c r="Z40" s="626">
        <v>0.6</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v>117653</v>
      </c>
      <c r="BA40" s="624"/>
      <c r="BB40" s="624"/>
      <c r="BC40" s="624"/>
      <c r="BD40" s="655"/>
      <c r="BE40" s="655"/>
      <c r="BF40" s="678"/>
      <c r="BG40" s="671" t="s">
        <v>332</v>
      </c>
      <c r="BH40" s="672"/>
      <c r="BI40" s="672"/>
      <c r="BJ40" s="672"/>
      <c r="BK40" s="672"/>
      <c r="BL40" s="223"/>
      <c r="BM40" s="621" t="s">
        <v>333</v>
      </c>
      <c r="BN40" s="621"/>
      <c r="BO40" s="621"/>
      <c r="BP40" s="621"/>
      <c r="BQ40" s="621"/>
      <c r="BR40" s="621"/>
      <c r="BS40" s="621"/>
      <c r="BT40" s="621"/>
      <c r="BU40" s="622"/>
      <c r="BV40" s="623">
        <v>90</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1117073</v>
      </c>
      <c r="CS40" s="624"/>
      <c r="CT40" s="624"/>
      <c r="CU40" s="624"/>
      <c r="CV40" s="624"/>
      <c r="CW40" s="624"/>
      <c r="CX40" s="624"/>
      <c r="CY40" s="625"/>
      <c r="CZ40" s="628">
        <v>5.0999999999999996</v>
      </c>
      <c r="DA40" s="653"/>
      <c r="DB40" s="653"/>
      <c r="DC40" s="657"/>
      <c r="DD40" s="632">
        <v>1029073</v>
      </c>
      <c r="DE40" s="624"/>
      <c r="DF40" s="624"/>
      <c r="DG40" s="624"/>
      <c r="DH40" s="624"/>
      <c r="DI40" s="624"/>
      <c r="DJ40" s="624"/>
      <c r="DK40" s="625"/>
      <c r="DL40" s="632">
        <v>957179</v>
      </c>
      <c r="DM40" s="624"/>
      <c r="DN40" s="624"/>
      <c r="DO40" s="624"/>
      <c r="DP40" s="624"/>
      <c r="DQ40" s="624"/>
      <c r="DR40" s="624"/>
      <c r="DS40" s="624"/>
      <c r="DT40" s="624"/>
      <c r="DU40" s="624"/>
      <c r="DV40" s="625"/>
      <c r="DW40" s="628">
        <v>7.2</v>
      </c>
      <c r="DX40" s="653"/>
      <c r="DY40" s="653"/>
      <c r="DZ40" s="653"/>
      <c r="EA40" s="653"/>
      <c r="EB40" s="653"/>
      <c r="EC40" s="654"/>
    </row>
    <row r="41" spans="2:133" ht="11.25" customHeight="1" x14ac:dyDescent="0.15">
      <c r="B41" s="644" t="s">
        <v>335</v>
      </c>
      <c r="C41" s="645"/>
      <c r="D41" s="645"/>
      <c r="E41" s="645"/>
      <c r="F41" s="645"/>
      <c r="G41" s="645"/>
      <c r="H41" s="645"/>
      <c r="I41" s="645"/>
      <c r="J41" s="645"/>
      <c r="K41" s="645"/>
      <c r="L41" s="645"/>
      <c r="M41" s="645"/>
      <c r="N41" s="645"/>
      <c r="O41" s="645"/>
      <c r="P41" s="645"/>
      <c r="Q41" s="646"/>
      <c r="R41" s="695">
        <v>22441161</v>
      </c>
      <c r="S41" s="696"/>
      <c r="T41" s="696"/>
      <c r="U41" s="696"/>
      <c r="V41" s="696"/>
      <c r="W41" s="696"/>
      <c r="X41" s="696"/>
      <c r="Y41" s="700"/>
      <c r="Z41" s="701">
        <v>100</v>
      </c>
      <c r="AA41" s="701"/>
      <c r="AB41" s="701"/>
      <c r="AC41" s="701"/>
      <c r="AD41" s="702">
        <v>13237563</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366922</v>
      </c>
      <c r="BA41" s="624"/>
      <c r="BB41" s="624"/>
      <c r="BC41" s="624"/>
      <c r="BD41" s="655"/>
      <c r="BE41" s="655"/>
      <c r="BF41" s="678"/>
      <c r="BG41" s="671"/>
      <c r="BH41" s="672"/>
      <c r="BI41" s="672"/>
      <c r="BJ41" s="672"/>
      <c r="BK41" s="672"/>
      <c r="BL41" s="223"/>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339</v>
      </c>
      <c r="AR42" s="693"/>
      <c r="AS42" s="693"/>
      <c r="AT42" s="693"/>
      <c r="AU42" s="693"/>
      <c r="AV42" s="693"/>
      <c r="AW42" s="693"/>
      <c r="AX42" s="693"/>
      <c r="AY42" s="694"/>
      <c r="AZ42" s="695">
        <v>1611687</v>
      </c>
      <c r="BA42" s="696"/>
      <c r="BB42" s="696"/>
      <c r="BC42" s="696"/>
      <c r="BD42" s="682"/>
      <c r="BE42" s="682"/>
      <c r="BF42" s="684"/>
      <c r="BG42" s="673"/>
      <c r="BH42" s="674"/>
      <c r="BI42" s="674"/>
      <c r="BJ42" s="674"/>
      <c r="BK42" s="674"/>
      <c r="BL42" s="224"/>
      <c r="BM42" s="645" t="s">
        <v>340</v>
      </c>
      <c r="BN42" s="645"/>
      <c r="BO42" s="645"/>
      <c r="BP42" s="645"/>
      <c r="BQ42" s="645"/>
      <c r="BR42" s="645"/>
      <c r="BS42" s="645"/>
      <c r="BT42" s="645"/>
      <c r="BU42" s="646"/>
      <c r="BV42" s="695">
        <v>447</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2385499</v>
      </c>
      <c r="CS42" s="655"/>
      <c r="CT42" s="655"/>
      <c r="CU42" s="655"/>
      <c r="CV42" s="655"/>
      <c r="CW42" s="655"/>
      <c r="CX42" s="655"/>
      <c r="CY42" s="656"/>
      <c r="CZ42" s="628">
        <v>10.8</v>
      </c>
      <c r="DA42" s="653"/>
      <c r="DB42" s="653"/>
      <c r="DC42" s="657"/>
      <c r="DD42" s="632">
        <v>394478</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14" t="s">
        <v>342</v>
      </c>
      <c r="CD43" s="620" t="s">
        <v>343</v>
      </c>
      <c r="CE43" s="621"/>
      <c r="CF43" s="621"/>
      <c r="CG43" s="621"/>
      <c r="CH43" s="621"/>
      <c r="CI43" s="621"/>
      <c r="CJ43" s="621"/>
      <c r="CK43" s="621"/>
      <c r="CL43" s="621"/>
      <c r="CM43" s="621"/>
      <c r="CN43" s="621"/>
      <c r="CO43" s="621"/>
      <c r="CP43" s="621"/>
      <c r="CQ43" s="622"/>
      <c r="CR43" s="623">
        <v>53906</v>
      </c>
      <c r="CS43" s="655"/>
      <c r="CT43" s="655"/>
      <c r="CU43" s="655"/>
      <c r="CV43" s="655"/>
      <c r="CW43" s="655"/>
      <c r="CX43" s="655"/>
      <c r="CY43" s="656"/>
      <c r="CZ43" s="628">
        <v>0.2</v>
      </c>
      <c r="DA43" s="653"/>
      <c r="DB43" s="653"/>
      <c r="DC43" s="657"/>
      <c r="DD43" s="632">
        <v>50764</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2374257</v>
      </c>
      <c r="CS44" s="624"/>
      <c r="CT44" s="624"/>
      <c r="CU44" s="624"/>
      <c r="CV44" s="624"/>
      <c r="CW44" s="624"/>
      <c r="CX44" s="624"/>
      <c r="CY44" s="625"/>
      <c r="CZ44" s="628">
        <v>10.8</v>
      </c>
      <c r="DA44" s="629"/>
      <c r="DB44" s="629"/>
      <c r="DC44" s="635"/>
      <c r="DD44" s="632">
        <v>394478</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633147</v>
      </c>
      <c r="CS45" s="655"/>
      <c r="CT45" s="655"/>
      <c r="CU45" s="655"/>
      <c r="CV45" s="655"/>
      <c r="CW45" s="655"/>
      <c r="CX45" s="655"/>
      <c r="CY45" s="656"/>
      <c r="CZ45" s="628">
        <v>2.9</v>
      </c>
      <c r="DA45" s="653"/>
      <c r="DB45" s="653"/>
      <c r="DC45" s="657"/>
      <c r="DD45" s="632">
        <v>23329</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25"/>
      <c r="CD46" s="661"/>
      <c r="CE46" s="662"/>
      <c r="CF46" s="620" t="s">
        <v>348</v>
      </c>
      <c r="CG46" s="621"/>
      <c r="CH46" s="621"/>
      <c r="CI46" s="621"/>
      <c r="CJ46" s="621"/>
      <c r="CK46" s="621"/>
      <c r="CL46" s="621"/>
      <c r="CM46" s="621"/>
      <c r="CN46" s="621"/>
      <c r="CO46" s="621"/>
      <c r="CP46" s="621"/>
      <c r="CQ46" s="622"/>
      <c r="CR46" s="623">
        <v>1631494</v>
      </c>
      <c r="CS46" s="624"/>
      <c r="CT46" s="624"/>
      <c r="CU46" s="624"/>
      <c r="CV46" s="624"/>
      <c r="CW46" s="624"/>
      <c r="CX46" s="624"/>
      <c r="CY46" s="625"/>
      <c r="CZ46" s="628">
        <v>7.4</v>
      </c>
      <c r="DA46" s="629"/>
      <c r="DB46" s="629"/>
      <c r="DC46" s="635"/>
      <c r="DD46" s="632">
        <v>364433</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25"/>
      <c r="CD47" s="661"/>
      <c r="CE47" s="662"/>
      <c r="CF47" s="620" t="s">
        <v>349</v>
      </c>
      <c r="CG47" s="621"/>
      <c r="CH47" s="621"/>
      <c r="CI47" s="621"/>
      <c r="CJ47" s="621"/>
      <c r="CK47" s="621"/>
      <c r="CL47" s="621"/>
      <c r="CM47" s="621"/>
      <c r="CN47" s="621"/>
      <c r="CO47" s="621"/>
      <c r="CP47" s="621"/>
      <c r="CQ47" s="622"/>
      <c r="CR47" s="623">
        <v>11242</v>
      </c>
      <c r="CS47" s="655"/>
      <c r="CT47" s="655"/>
      <c r="CU47" s="655"/>
      <c r="CV47" s="655"/>
      <c r="CW47" s="655"/>
      <c r="CX47" s="655"/>
      <c r="CY47" s="656"/>
      <c r="CZ47" s="628">
        <v>0.1</v>
      </c>
      <c r="DA47" s="653"/>
      <c r="DB47" s="653"/>
      <c r="DC47" s="657"/>
      <c r="DD47" s="632" t="s">
        <v>122</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25"/>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25"/>
      <c r="CD49" s="644" t="s">
        <v>351</v>
      </c>
      <c r="CE49" s="645"/>
      <c r="CF49" s="645"/>
      <c r="CG49" s="645"/>
      <c r="CH49" s="645"/>
      <c r="CI49" s="645"/>
      <c r="CJ49" s="645"/>
      <c r="CK49" s="645"/>
      <c r="CL49" s="645"/>
      <c r="CM49" s="645"/>
      <c r="CN49" s="645"/>
      <c r="CO49" s="645"/>
      <c r="CP49" s="645"/>
      <c r="CQ49" s="646"/>
      <c r="CR49" s="695">
        <v>22020386</v>
      </c>
      <c r="CS49" s="682"/>
      <c r="CT49" s="682"/>
      <c r="CU49" s="682"/>
      <c r="CV49" s="682"/>
      <c r="CW49" s="682"/>
      <c r="CX49" s="682"/>
      <c r="CY49" s="711"/>
      <c r="CZ49" s="703">
        <v>100</v>
      </c>
      <c r="DA49" s="712"/>
      <c r="DB49" s="712"/>
      <c r="DC49" s="713"/>
      <c r="DD49" s="714">
        <v>15306282</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FD+waCF4aP8usI0S/TAVAuWwhIwY2mjZ4MOjlh4340JodUt3mwsmWaOJ6MX/MUsSTbSkou7nA4ec88o6d+w7kw==" saltValue="PPyQLivcUi11WQCsOskYg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election activeCell="AK43" sqref="AK43:AO43"/>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353</v>
      </c>
      <c r="DK2" s="723"/>
      <c r="DL2" s="723"/>
      <c r="DM2" s="723"/>
      <c r="DN2" s="723"/>
      <c r="DO2" s="724"/>
      <c r="DP2" s="228"/>
      <c r="DQ2" s="722" t="s">
        <v>354</v>
      </c>
      <c r="DR2" s="723"/>
      <c r="DS2" s="723"/>
      <c r="DT2" s="723"/>
      <c r="DU2" s="723"/>
      <c r="DV2" s="723"/>
      <c r="DW2" s="723"/>
      <c r="DX2" s="723"/>
      <c r="DY2" s="723"/>
      <c r="DZ2" s="724"/>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32"/>
      <c r="BA5" s="232"/>
      <c r="BB5" s="232"/>
      <c r="BC5" s="232"/>
      <c r="BD5" s="232"/>
      <c r="BE5" s="233"/>
      <c r="BF5" s="233"/>
      <c r="BG5" s="233"/>
      <c r="BH5" s="233"/>
      <c r="BI5" s="233"/>
      <c r="BJ5" s="233"/>
      <c r="BK5" s="233"/>
      <c r="BL5" s="233"/>
      <c r="BM5" s="233"/>
      <c r="BN5" s="233"/>
      <c r="BO5" s="233"/>
      <c r="BP5" s="233"/>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34"/>
    </row>
    <row r="6" spans="1:131" s="235"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15">
      <c r="A7" s="236">
        <v>1</v>
      </c>
      <c r="B7" s="749" t="s">
        <v>374</v>
      </c>
      <c r="C7" s="750"/>
      <c r="D7" s="750"/>
      <c r="E7" s="750"/>
      <c r="F7" s="750"/>
      <c r="G7" s="750"/>
      <c r="H7" s="750"/>
      <c r="I7" s="750"/>
      <c r="J7" s="750"/>
      <c r="K7" s="750"/>
      <c r="L7" s="750"/>
      <c r="M7" s="750"/>
      <c r="N7" s="750"/>
      <c r="O7" s="750"/>
      <c r="P7" s="751"/>
      <c r="Q7" s="752">
        <v>23397</v>
      </c>
      <c r="R7" s="753"/>
      <c r="S7" s="753"/>
      <c r="T7" s="753"/>
      <c r="U7" s="753"/>
      <c r="V7" s="753">
        <v>22976</v>
      </c>
      <c r="W7" s="753"/>
      <c r="X7" s="753"/>
      <c r="Y7" s="753"/>
      <c r="Z7" s="753"/>
      <c r="AA7" s="753">
        <v>421</v>
      </c>
      <c r="AB7" s="753"/>
      <c r="AC7" s="753"/>
      <c r="AD7" s="753"/>
      <c r="AE7" s="754"/>
      <c r="AF7" s="755">
        <v>336</v>
      </c>
      <c r="AG7" s="756"/>
      <c r="AH7" s="756"/>
      <c r="AI7" s="756"/>
      <c r="AJ7" s="757"/>
      <c r="AK7" s="758">
        <v>400</v>
      </c>
      <c r="AL7" s="759"/>
      <c r="AM7" s="759"/>
      <c r="AN7" s="759"/>
      <c r="AO7" s="759"/>
      <c r="AP7" s="759">
        <v>26935</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555</v>
      </c>
      <c r="BT7" s="747"/>
      <c r="BU7" s="747"/>
      <c r="BV7" s="747"/>
      <c r="BW7" s="747"/>
      <c r="BX7" s="747"/>
      <c r="BY7" s="747"/>
      <c r="BZ7" s="747"/>
      <c r="CA7" s="747"/>
      <c r="CB7" s="747"/>
      <c r="CC7" s="747"/>
      <c r="CD7" s="747"/>
      <c r="CE7" s="747"/>
      <c r="CF7" s="747"/>
      <c r="CG7" s="762"/>
      <c r="CH7" s="743">
        <v>-1</v>
      </c>
      <c r="CI7" s="744"/>
      <c r="CJ7" s="744"/>
      <c r="CK7" s="744"/>
      <c r="CL7" s="745"/>
      <c r="CM7" s="743">
        <v>105</v>
      </c>
      <c r="CN7" s="744"/>
      <c r="CO7" s="744"/>
      <c r="CP7" s="744"/>
      <c r="CQ7" s="745"/>
      <c r="CR7" s="743">
        <v>102</v>
      </c>
      <c r="CS7" s="744"/>
      <c r="CT7" s="744"/>
      <c r="CU7" s="744"/>
      <c r="CV7" s="745"/>
      <c r="CW7" s="743">
        <v>65</v>
      </c>
      <c r="CX7" s="744"/>
      <c r="CY7" s="744"/>
      <c r="CZ7" s="744"/>
      <c r="DA7" s="745"/>
      <c r="DB7" s="743" t="s">
        <v>557</v>
      </c>
      <c r="DC7" s="744"/>
      <c r="DD7" s="744"/>
      <c r="DE7" s="744"/>
      <c r="DF7" s="745"/>
      <c r="DG7" s="743" t="s">
        <v>557</v>
      </c>
      <c r="DH7" s="744"/>
      <c r="DI7" s="744"/>
      <c r="DJ7" s="744"/>
      <c r="DK7" s="745"/>
      <c r="DL7" s="743" t="s">
        <v>557</v>
      </c>
      <c r="DM7" s="744"/>
      <c r="DN7" s="744"/>
      <c r="DO7" s="744"/>
      <c r="DP7" s="745"/>
      <c r="DQ7" s="743" t="s">
        <v>557</v>
      </c>
      <c r="DR7" s="744"/>
      <c r="DS7" s="744"/>
      <c r="DT7" s="744"/>
      <c r="DU7" s="745"/>
      <c r="DV7" s="746"/>
      <c r="DW7" s="747"/>
      <c r="DX7" s="747"/>
      <c r="DY7" s="747"/>
      <c r="DZ7" s="748"/>
      <c r="EA7" s="234"/>
    </row>
    <row r="8" spans="1:131" s="235" customFormat="1" ht="26.25" customHeight="1" x14ac:dyDescent="0.15">
      <c r="A8" s="238">
        <v>2</v>
      </c>
      <c r="B8" s="780" t="s">
        <v>375</v>
      </c>
      <c r="C8" s="781"/>
      <c r="D8" s="781"/>
      <c r="E8" s="781"/>
      <c r="F8" s="781"/>
      <c r="G8" s="781"/>
      <c r="H8" s="781"/>
      <c r="I8" s="781"/>
      <c r="J8" s="781"/>
      <c r="K8" s="781"/>
      <c r="L8" s="781"/>
      <c r="M8" s="781"/>
      <c r="N8" s="781"/>
      <c r="O8" s="781"/>
      <c r="P8" s="782"/>
      <c r="Q8" s="783">
        <v>5</v>
      </c>
      <c r="R8" s="784"/>
      <c r="S8" s="784"/>
      <c r="T8" s="784"/>
      <c r="U8" s="784"/>
      <c r="V8" s="784">
        <v>5</v>
      </c>
      <c r="W8" s="784"/>
      <c r="X8" s="784"/>
      <c r="Y8" s="784"/>
      <c r="Z8" s="784"/>
      <c r="AA8" s="784" t="s">
        <v>550</v>
      </c>
      <c r="AB8" s="784"/>
      <c r="AC8" s="784"/>
      <c r="AD8" s="784"/>
      <c r="AE8" s="785"/>
      <c r="AF8" s="786" t="s">
        <v>122</v>
      </c>
      <c r="AG8" s="787"/>
      <c r="AH8" s="787"/>
      <c r="AI8" s="787"/>
      <c r="AJ8" s="788"/>
      <c r="AK8" s="769">
        <v>3</v>
      </c>
      <c r="AL8" s="770"/>
      <c r="AM8" s="770"/>
      <c r="AN8" s="770"/>
      <c r="AO8" s="770"/>
      <c r="AP8" s="770" t="s">
        <v>550</v>
      </c>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t="s">
        <v>556</v>
      </c>
      <c r="BT8" s="774"/>
      <c r="BU8" s="774"/>
      <c r="BV8" s="774"/>
      <c r="BW8" s="774"/>
      <c r="BX8" s="774"/>
      <c r="BY8" s="774"/>
      <c r="BZ8" s="774"/>
      <c r="CA8" s="774"/>
      <c r="CB8" s="774"/>
      <c r="CC8" s="774"/>
      <c r="CD8" s="774"/>
      <c r="CE8" s="774"/>
      <c r="CF8" s="774"/>
      <c r="CG8" s="775"/>
      <c r="CH8" s="776">
        <v>-3</v>
      </c>
      <c r="CI8" s="777"/>
      <c r="CJ8" s="777"/>
      <c r="CK8" s="777"/>
      <c r="CL8" s="778"/>
      <c r="CM8" s="776">
        <v>96</v>
      </c>
      <c r="CN8" s="777"/>
      <c r="CO8" s="777"/>
      <c r="CP8" s="777"/>
      <c r="CQ8" s="778"/>
      <c r="CR8" s="776">
        <v>23</v>
      </c>
      <c r="CS8" s="777"/>
      <c r="CT8" s="777"/>
      <c r="CU8" s="777"/>
      <c r="CV8" s="778"/>
      <c r="CW8" s="776" t="s">
        <v>557</v>
      </c>
      <c r="CX8" s="777"/>
      <c r="CY8" s="777"/>
      <c r="CZ8" s="777"/>
      <c r="DA8" s="778"/>
      <c r="DB8" s="776" t="s">
        <v>557</v>
      </c>
      <c r="DC8" s="777"/>
      <c r="DD8" s="777"/>
      <c r="DE8" s="777"/>
      <c r="DF8" s="778"/>
      <c r="DG8" s="776" t="s">
        <v>557</v>
      </c>
      <c r="DH8" s="777"/>
      <c r="DI8" s="777"/>
      <c r="DJ8" s="777"/>
      <c r="DK8" s="778"/>
      <c r="DL8" s="776" t="s">
        <v>557</v>
      </c>
      <c r="DM8" s="777"/>
      <c r="DN8" s="777"/>
      <c r="DO8" s="777"/>
      <c r="DP8" s="778"/>
      <c r="DQ8" s="776" t="s">
        <v>557</v>
      </c>
      <c r="DR8" s="777"/>
      <c r="DS8" s="777"/>
      <c r="DT8" s="777"/>
      <c r="DU8" s="778"/>
      <c r="DV8" s="773"/>
      <c r="DW8" s="774"/>
      <c r="DX8" s="774"/>
      <c r="DY8" s="774"/>
      <c r="DZ8" s="779"/>
      <c r="EA8" s="234"/>
    </row>
    <row r="9" spans="1:131" s="235" customFormat="1" ht="26.25" customHeight="1" x14ac:dyDescent="0.15">
      <c r="A9" s="238">
        <v>3</v>
      </c>
      <c r="B9" s="780" t="s">
        <v>376</v>
      </c>
      <c r="C9" s="781"/>
      <c r="D9" s="781"/>
      <c r="E9" s="781"/>
      <c r="F9" s="781"/>
      <c r="G9" s="781"/>
      <c r="H9" s="781"/>
      <c r="I9" s="781"/>
      <c r="J9" s="781"/>
      <c r="K9" s="781"/>
      <c r="L9" s="781"/>
      <c r="M9" s="781"/>
      <c r="N9" s="781"/>
      <c r="O9" s="781"/>
      <c r="P9" s="782"/>
      <c r="Q9" s="783">
        <v>0</v>
      </c>
      <c r="R9" s="784"/>
      <c r="S9" s="784"/>
      <c r="T9" s="784"/>
      <c r="U9" s="784"/>
      <c r="V9" s="784">
        <v>0</v>
      </c>
      <c r="W9" s="784"/>
      <c r="X9" s="784"/>
      <c r="Y9" s="784"/>
      <c r="Z9" s="784"/>
      <c r="AA9" s="784" t="s">
        <v>550</v>
      </c>
      <c r="AB9" s="784"/>
      <c r="AC9" s="784"/>
      <c r="AD9" s="784"/>
      <c r="AE9" s="785"/>
      <c r="AF9" s="786" t="s">
        <v>122</v>
      </c>
      <c r="AG9" s="787"/>
      <c r="AH9" s="787"/>
      <c r="AI9" s="787"/>
      <c r="AJ9" s="788"/>
      <c r="AK9" s="769" t="s">
        <v>550</v>
      </c>
      <c r="AL9" s="770"/>
      <c r="AM9" s="770"/>
      <c r="AN9" s="770"/>
      <c r="AO9" s="770"/>
      <c r="AP9" s="770" t="s">
        <v>550</v>
      </c>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34"/>
    </row>
    <row r="10" spans="1:131" s="235" customFormat="1" ht="26.25" customHeight="1" x14ac:dyDescent="0.15">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15">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15">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15">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15">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15">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15">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15">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15">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15">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15">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15">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377</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
      <c r="A23" s="240" t="s">
        <v>378</v>
      </c>
      <c r="B23" s="789" t="s">
        <v>379</v>
      </c>
      <c r="C23" s="790"/>
      <c r="D23" s="790"/>
      <c r="E23" s="790"/>
      <c r="F23" s="790"/>
      <c r="G23" s="790"/>
      <c r="H23" s="790"/>
      <c r="I23" s="790"/>
      <c r="J23" s="790"/>
      <c r="K23" s="790"/>
      <c r="L23" s="790"/>
      <c r="M23" s="790"/>
      <c r="N23" s="790"/>
      <c r="O23" s="790"/>
      <c r="P23" s="791"/>
      <c r="Q23" s="792">
        <v>23402</v>
      </c>
      <c r="R23" s="793"/>
      <c r="S23" s="793"/>
      <c r="T23" s="793"/>
      <c r="U23" s="793"/>
      <c r="V23" s="793">
        <v>22982</v>
      </c>
      <c r="W23" s="793"/>
      <c r="X23" s="793"/>
      <c r="Y23" s="793"/>
      <c r="Z23" s="793"/>
      <c r="AA23" s="793">
        <v>421</v>
      </c>
      <c r="AB23" s="793"/>
      <c r="AC23" s="793"/>
      <c r="AD23" s="793"/>
      <c r="AE23" s="794"/>
      <c r="AF23" s="795">
        <v>336</v>
      </c>
      <c r="AG23" s="793"/>
      <c r="AH23" s="793"/>
      <c r="AI23" s="793"/>
      <c r="AJ23" s="796"/>
      <c r="AK23" s="797"/>
      <c r="AL23" s="798"/>
      <c r="AM23" s="798"/>
      <c r="AN23" s="798"/>
      <c r="AO23" s="798"/>
      <c r="AP23" s="793">
        <v>26935</v>
      </c>
      <c r="AQ23" s="793"/>
      <c r="AR23" s="793"/>
      <c r="AS23" s="793"/>
      <c r="AT23" s="793"/>
      <c r="AU23" s="809"/>
      <c r="AV23" s="809"/>
      <c r="AW23" s="809"/>
      <c r="AX23" s="809"/>
      <c r="AY23" s="810"/>
      <c r="AZ23" s="811" t="s">
        <v>122</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15">
      <c r="A24" s="808" t="s">
        <v>380</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
      <c r="A25" s="725" t="s">
        <v>381</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382</v>
      </c>
      <c r="R26" s="734"/>
      <c r="S26" s="734"/>
      <c r="T26" s="734"/>
      <c r="U26" s="735"/>
      <c r="V26" s="733" t="s">
        <v>383</v>
      </c>
      <c r="W26" s="734"/>
      <c r="X26" s="734"/>
      <c r="Y26" s="734"/>
      <c r="Z26" s="735"/>
      <c r="AA26" s="733" t="s">
        <v>384</v>
      </c>
      <c r="AB26" s="734"/>
      <c r="AC26" s="734"/>
      <c r="AD26" s="734"/>
      <c r="AE26" s="734"/>
      <c r="AF26" s="814" t="s">
        <v>385</v>
      </c>
      <c r="AG26" s="815"/>
      <c r="AH26" s="815"/>
      <c r="AI26" s="815"/>
      <c r="AJ26" s="816"/>
      <c r="AK26" s="734" t="s">
        <v>386</v>
      </c>
      <c r="AL26" s="734"/>
      <c r="AM26" s="734"/>
      <c r="AN26" s="734"/>
      <c r="AO26" s="735"/>
      <c r="AP26" s="733" t="s">
        <v>387</v>
      </c>
      <c r="AQ26" s="734"/>
      <c r="AR26" s="734"/>
      <c r="AS26" s="734"/>
      <c r="AT26" s="735"/>
      <c r="AU26" s="733" t="s">
        <v>388</v>
      </c>
      <c r="AV26" s="734"/>
      <c r="AW26" s="734"/>
      <c r="AX26" s="734"/>
      <c r="AY26" s="735"/>
      <c r="AZ26" s="733" t="s">
        <v>389</v>
      </c>
      <c r="BA26" s="734"/>
      <c r="BB26" s="734"/>
      <c r="BC26" s="734"/>
      <c r="BD26" s="735"/>
      <c r="BE26" s="733" t="s">
        <v>364</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15">
      <c r="A28" s="242">
        <v>1</v>
      </c>
      <c r="B28" s="749" t="s">
        <v>390</v>
      </c>
      <c r="C28" s="750"/>
      <c r="D28" s="750"/>
      <c r="E28" s="750"/>
      <c r="F28" s="750"/>
      <c r="G28" s="750"/>
      <c r="H28" s="750"/>
      <c r="I28" s="750"/>
      <c r="J28" s="750"/>
      <c r="K28" s="750"/>
      <c r="L28" s="750"/>
      <c r="M28" s="750"/>
      <c r="N28" s="750"/>
      <c r="O28" s="750"/>
      <c r="P28" s="751"/>
      <c r="Q28" s="822">
        <v>5031</v>
      </c>
      <c r="R28" s="823"/>
      <c r="S28" s="823"/>
      <c r="T28" s="823"/>
      <c r="U28" s="823"/>
      <c r="V28" s="823">
        <v>5023</v>
      </c>
      <c r="W28" s="823"/>
      <c r="X28" s="823"/>
      <c r="Y28" s="823"/>
      <c r="Z28" s="823"/>
      <c r="AA28" s="823">
        <v>8</v>
      </c>
      <c r="AB28" s="823"/>
      <c r="AC28" s="823"/>
      <c r="AD28" s="823"/>
      <c r="AE28" s="824"/>
      <c r="AF28" s="825">
        <v>8</v>
      </c>
      <c r="AG28" s="823"/>
      <c r="AH28" s="823"/>
      <c r="AI28" s="823"/>
      <c r="AJ28" s="826"/>
      <c r="AK28" s="827">
        <v>417</v>
      </c>
      <c r="AL28" s="828"/>
      <c r="AM28" s="828"/>
      <c r="AN28" s="828"/>
      <c r="AO28" s="828"/>
      <c r="AP28" s="828" t="s">
        <v>551</v>
      </c>
      <c r="AQ28" s="828"/>
      <c r="AR28" s="828"/>
      <c r="AS28" s="828"/>
      <c r="AT28" s="828"/>
      <c r="AU28" s="828" t="s">
        <v>551</v>
      </c>
      <c r="AV28" s="828"/>
      <c r="AW28" s="828"/>
      <c r="AX28" s="828"/>
      <c r="AY28" s="828"/>
      <c r="AZ28" s="829" t="s">
        <v>551</v>
      </c>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15">
      <c r="A29" s="242">
        <v>2</v>
      </c>
      <c r="B29" s="780" t="s">
        <v>391</v>
      </c>
      <c r="C29" s="781"/>
      <c r="D29" s="781"/>
      <c r="E29" s="781"/>
      <c r="F29" s="781"/>
      <c r="G29" s="781"/>
      <c r="H29" s="781"/>
      <c r="I29" s="781"/>
      <c r="J29" s="781"/>
      <c r="K29" s="781"/>
      <c r="L29" s="781"/>
      <c r="M29" s="781"/>
      <c r="N29" s="781"/>
      <c r="O29" s="781"/>
      <c r="P29" s="782"/>
      <c r="Q29" s="783">
        <v>4774</v>
      </c>
      <c r="R29" s="784"/>
      <c r="S29" s="784"/>
      <c r="T29" s="784"/>
      <c r="U29" s="784"/>
      <c r="V29" s="784">
        <v>4644</v>
      </c>
      <c r="W29" s="784"/>
      <c r="X29" s="784"/>
      <c r="Y29" s="784"/>
      <c r="Z29" s="784"/>
      <c r="AA29" s="784">
        <v>130</v>
      </c>
      <c r="AB29" s="784"/>
      <c r="AC29" s="784"/>
      <c r="AD29" s="784"/>
      <c r="AE29" s="785"/>
      <c r="AF29" s="786">
        <v>130</v>
      </c>
      <c r="AG29" s="787"/>
      <c r="AH29" s="787"/>
      <c r="AI29" s="787"/>
      <c r="AJ29" s="788"/>
      <c r="AK29" s="834">
        <v>717</v>
      </c>
      <c r="AL29" s="830"/>
      <c r="AM29" s="830"/>
      <c r="AN29" s="830"/>
      <c r="AO29" s="830"/>
      <c r="AP29" s="830" t="s">
        <v>551</v>
      </c>
      <c r="AQ29" s="830"/>
      <c r="AR29" s="830"/>
      <c r="AS29" s="830"/>
      <c r="AT29" s="830"/>
      <c r="AU29" s="830" t="s">
        <v>551</v>
      </c>
      <c r="AV29" s="830"/>
      <c r="AW29" s="830"/>
      <c r="AX29" s="830"/>
      <c r="AY29" s="830"/>
      <c r="AZ29" s="831" t="s">
        <v>551</v>
      </c>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15">
      <c r="A30" s="242">
        <v>3</v>
      </c>
      <c r="B30" s="780" t="s">
        <v>392</v>
      </c>
      <c r="C30" s="781"/>
      <c r="D30" s="781"/>
      <c r="E30" s="781"/>
      <c r="F30" s="781"/>
      <c r="G30" s="781"/>
      <c r="H30" s="781"/>
      <c r="I30" s="781"/>
      <c r="J30" s="781"/>
      <c r="K30" s="781"/>
      <c r="L30" s="781"/>
      <c r="M30" s="781"/>
      <c r="N30" s="781"/>
      <c r="O30" s="781"/>
      <c r="P30" s="782"/>
      <c r="Q30" s="783">
        <v>849</v>
      </c>
      <c r="R30" s="784"/>
      <c r="S30" s="784"/>
      <c r="T30" s="784"/>
      <c r="U30" s="784"/>
      <c r="V30" s="784">
        <v>833</v>
      </c>
      <c r="W30" s="784"/>
      <c r="X30" s="784"/>
      <c r="Y30" s="784"/>
      <c r="Z30" s="784"/>
      <c r="AA30" s="784">
        <v>16</v>
      </c>
      <c r="AB30" s="784"/>
      <c r="AC30" s="784"/>
      <c r="AD30" s="784"/>
      <c r="AE30" s="785"/>
      <c r="AF30" s="786">
        <v>16</v>
      </c>
      <c r="AG30" s="787"/>
      <c r="AH30" s="787"/>
      <c r="AI30" s="787"/>
      <c r="AJ30" s="788"/>
      <c r="AK30" s="834">
        <v>168</v>
      </c>
      <c r="AL30" s="830"/>
      <c r="AM30" s="830"/>
      <c r="AN30" s="830"/>
      <c r="AO30" s="830"/>
      <c r="AP30" s="830" t="s">
        <v>551</v>
      </c>
      <c r="AQ30" s="830"/>
      <c r="AR30" s="830"/>
      <c r="AS30" s="830"/>
      <c r="AT30" s="830"/>
      <c r="AU30" s="830" t="s">
        <v>551</v>
      </c>
      <c r="AV30" s="830"/>
      <c r="AW30" s="830"/>
      <c r="AX30" s="830"/>
      <c r="AY30" s="830"/>
      <c r="AZ30" s="831" t="s">
        <v>551</v>
      </c>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15">
      <c r="A31" s="242">
        <v>4</v>
      </c>
      <c r="B31" s="780" t="s">
        <v>393</v>
      </c>
      <c r="C31" s="781"/>
      <c r="D31" s="781"/>
      <c r="E31" s="781"/>
      <c r="F31" s="781"/>
      <c r="G31" s="781"/>
      <c r="H31" s="781"/>
      <c r="I31" s="781"/>
      <c r="J31" s="781"/>
      <c r="K31" s="781"/>
      <c r="L31" s="781"/>
      <c r="M31" s="781"/>
      <c r="N31" s="781"/>
      <c r="O31" s="781"/>
      <c r="P31" s="782"/>
      <c r="Q31" s="783">
        <v>949</v>
      </c>
      <c r="R31" s="784"/>
      <c r="S31" s="784"/>
      <c r="T31" s="784"/>
      <c r="U31" s="784"/>
      <c r="V31" s="784">
        <v>928</v>
      </c>
      <c r="W31" s="784"/>
      <c r="X31" s="784"/>
      <c r="Y31" s="784"/>
      <c r="Z31" s="784"/>
      <c r="AA31" s="784">
        <v>21</v>
      </c>
      <c r="AB31" s="784"/>
      <c r="AC31" s="784"/>
      <c r="AD31" s="784"/>
      <c r="AE31" s="785"/>
      <c r="AF31" s="786">
        <v>1481</v>
      </c>
      <c r="AG31" s="787"/>
      <c r="AH31" s="787"/>
      <c r="AI31" s="787"/>
      <c r="AJ31" s="788"/>
      <c r="AK31" s="834">
        <v>8</v>
      </c>
      <c r="AL31" s="830"/>
      <c r="AM31" s="830"/>
      <c r="AN31" s="830"/>
      <c r="AO31" s="830"/>
      <c r="AP31" s="830">
        <v>3144</v>
      </c>
      <c r="AQ31" s="830"/>
      <c r="AR31" s="830"/>
      <c r="AS31" s="830"/>
      <c r="AT31" s="830"/>
      <c r="AU31" s="830">
        <v>19</v>
      </c>
      <c r="AV31" s="830"/>
      <c r="AW31" s="830"/>
      <c r="AX31" s="830"/>
      <c r="AY31" s="830"/>
      <c r="AZ31" s="831" t="s">
        <v>551</v>
      </c>
      <c r="BA31" s="831"/>
      <c r="BB31" s="831"/>
      <c r="BC31" s="831"/>
      <c r="BD31" s="831"/>
      <c r="BE31" s="832" t="s">
        <v>394</v>
      </c>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15">
      <c r="A32" s="242">
        <v>5</v>
      </c>
      <c r="B32" s="780" t="s">
        <v>395</v>
      </c>
      <c r="C32" s="781"/>
      <c r="D32" s="781"/>
      <c r="E32" s="781"/>
      <c r="F32" s="781"/>
      <c r="G32" s="781"/>
      <c r="H32" s="781"/>
      <c r="I32" s="781"/>
      <c r="J32" s="781"/>
      <c r="K32" s="781"/>
      <c r="L32" s="781"/>
      <c r="M32" s="781"/>
      <c r="N32" s="781"/>
      <c r="O32" s="781"/>
      <c r="P32" s="782"/>
      <c r="Q32" s="783">
        <v>8233</v>
      </c>
      <c r="R32" s="784"/>
      <c r="S32" s="784"/>
      <c r="T32" s="784"/>
      <c r="U32" s="784"/>
      <c r="V32" s="784">
        <v>8988</v>
      </c>
      <c r="W32" s="784"/>
      <c r="X32" s="784"/>
      <c r="Y32" s="784"/>
      <c r="Z32" s="784"/>
      <c r="AA32" s="784">
        <v>-755</v>
      </c>
      <c r="AB32" s="784"/>
      <c r="AC32" s="784"/>
      <c r="AD32" s="784"/>
      <c r="AE32" s="785"/>
      <c r="AF32" s="786">
        <v>163</v>
      </c>
      <c r="AG32" s="787"/>
      <c r="AH32" s="787"/>
      <c r="AI32" s="787"/>
      <c r="AJ32" s="788"/>
      <c r="AK32" s="834">
        <v>1373</v>
      </c>
      <c r="AL32" s="830"/>
      <c r="AM32" s="830"/>
      <c r="AN32" s="830"/>
      <c r="AO32" s="830"/>
      <c r="AP32" s="830">
        <v>6369</v>
      </c>
      <c r="AQ32" s="830"/>
      <c r="AR32" s="830"/>
      <c r="AS32" s="830"/>
      <c r="AT32" s="830"/>
      <c r="AU32" s="830">
        <v>3536</v>
      </c>
      <c r="AV32" s="830"/>
      <c r="AW32" s="830"/>
      <c r="AX32" s="830"/>
      <c r="AY32" s="830"/>
      <c r="AZ32" s="831" t="s">
        <v>551</v>
      </c>
      <c r="BA32" s="831"/>
      <c r="BB32" s="831"/>
      <c r="BC32" s="831"/>
      <c r="BD32" s="831"/>
      <c r="BE32" s="832" t="s">
        <v>394</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15">
      <c r="A33" s="242">
        <v>6</v>
      </c>
      <c r="B33" s="780" t="s">
        <v>396</v>
      </c>
      <c r="C33" s="781"/>
      <c r="D33" s="781"/>
      <c r="E33" s="781"/>
      <c r="F33" s="781"/>
      <c r="G33" s="781"/>
      <c r="H33" s="781"/>
      <c r="I33" s="781"/>
      <c r="J33" s="781"/>
      <c r="K33" s="781"/>
      <c r="L33" s="781"/>
      <c r="M33" s="781"/>
      <c r="N33" s="781"/>
      <c r="O33" s="781"/>
      <c r="P33" s="782"/>
      <c r="Q33" s="783">
        <v>343</v>
      </c>
      <c r="R33" s="784"/>
      <c r="S33" s="784"/>
      <c r="T33" s="784"/>
      <c r="U33" s="784"/>
      <c r="V33" s="784">
        <v>337</v>
      </c>
      <c r="W33" s="784"/>
      <c r="X33" s="784"/>
      <c r="Y33" s="784"/>
      <c r="Z33" s="784"/>
      <c r="AA33" s="784">
        <v>6</v>
      </c>
      <c r="AB33" s="784"/>
      <c r="AC33" s="784"/>
      <c r="AD33" s="784"/>
      <c r="AE33" s="785"/>
      <c r="AF33" s="786">
        <v>42</v>
      </c>
      <c r="AG33" s="787"/>
      <c r="AH33" s="787"/>
      <c r="AI33" s="787"/>
      <c r="AJ33" s="788"/>
      <c r="AK33" s="834">
        <v>118</v>
      </c>
      <c r="AL33" s="830"/>
      <c r="AM33" s="830"/>
      <c r="AN33" s="830"/>
      <c r="AO33" s="830"/>
      <c r="AP33" s="830">
        <v>370</v>
      </c>
      <c r="AQ33" s="830"/>
      <c r="AR33" s="830"/>
      <c r="AS33" s="830"/>
      <c r="AT33" s="830"/>
      <c r="AU33" s="830">
        <v>24</v>
      </c>
      <c r="AV33" s="830"/>
      <c r="AW33" s="830"/>
      <c r="AX33" s="830"/>
      <c r="AY33" s="830"/>
      <c r="AZ33" s="831" t="s">
        <v>551</v>
      </c>
      <c r="BA33" s="831"/>
      <c r="BB33" s="831"/>
      <c r="BC33" s="831"/>
      <c r="BD33" s="831"/>
      <c r="BE33" s="832" t="s">
        <v>394</v>
      </c>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15">
      <c r="A34" s="242">
        <v>7</v>
      </c>
      <c r="B34" s="780" t="s">
        <v>397</v>
      </c>
      <c r="C34" s="781"/>
      <c r="D34" s="781"/>
      <c r="E34" s="781"/>
      <c r="F34" s="781"/>
      <c r="G34" s="781"/>
      <c r="H34" s="781"/>
      <c r="I34" s="781"/>
      <c r="J34" s="781"/>
      <c r="K34" s="781"/>
      <c r="L34" s="781"/>
      <c r="M34" s="781"/>
      <c r="N34" s="781"/>
      <c r="O34" s="781"/>
      <c r="P34" s="782"/>
      <c r="Q34" s="783">
        <v>1932</v>
      </c>
      <c r="R34" s="784"/>
      <c r="S34" s="784"/>
      <c r="T34" s="784"/>
      <c r="U34" s="784"/>
      <c r="V34" s="784">
        <v>2036</v>
      </c>
      <c r="W34" s="784"/>
      <c r="X34" s="784"/>
      <c r="Y34" s="784"/>
      <c r="Z34" s="784"/>
      <c r="AA34" s="784">
        <v>-104</v>
      </c>
      <c r="AB34" s="784"/>
      <c r="AC34" s="784"/>
      <c r="AD34" s="784"/>
      <c r="AE34" s="785"/>
      <c r="AF34" s="786">
        <v>316</v>
      </c>
      <c r="AG34" s="787"/>
      <c r="AH34" s="787"/>
      <c r="AI34" s="787"/>
      <c r="AJ34" s="788"/>
      <c r="AK34" s="834">
        <v>651</v>
      </c>
      <c r="AL34" s="830"/>
      <c r="AM34" s="830"/>
      <c r="AN34" s="830"/>
      <c r="AO34" s="830"/>
      <c r="AP34" s="830">
        <v>12064</v>
      </c>
      <c r="AQ34" s="830"/>
      <c r="AR34" s="830"/>
      <c r="AS34" s="830"/>
      <c r="AT34" s="830"/>
      <c r="AU34" s="830">
        <v>7528</v>
      </c>
      <c r="AV34" s="830"/>
      <c r="AW34" s="830"/>
      <c r="AX34" s="830"/>
      <c r="AY34" s="830"/>
      <c r="AZ34" s="831" t="s">
        <v>551</v>
      </c>
      <c r="BA34" s="831"/>
      <c r="BB34" s="831"/>
      <c r="BC34" s="831"/>
      <c r="BD34" s="831"/>
      <c r="BE34" s="832" t="s">
        <v>394</v>
      </c>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15">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15">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15">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15">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15">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15">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15">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15">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15">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15">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15">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15">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15">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15">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15">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15">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15">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15">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15">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15">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15">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15">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15">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15">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15">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15">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15">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398</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
      <c r="A63" s="240" t="s">
        <v>378</v>
      </c>
      <c r="B63" s="789" t="s">
        <v>399</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2156</v>
      </c>
      <c r="AG63" s="844"/>
      <c r="AH63" s="844"/>
      <c r="AI63" s="844"/>
      <c r="AJ63" s="845"/>
      <c r="AK63" s="846"/>
      <c r="AL63" s="841"/>
      <c r="AM63" s="841"/>
      <c r="AN63" s="841"/>
      <c r="AO63" s="841"/>
      <c r="AP63" s="844">
        <v>21947</v>
      </c>
      <c r="AQ63" s="844"/>
      <c r="AR63" s="844"/>
      <c r="AS63" s="844"/>
      <c r="AT63" s="844"/>
      <c r="AU63" s="844">
        <v>11107</v>
      </c>
      <c r="AV63" s="844"/>
      <c r="AW63" s="844"/>
      <c r="AX63" s="844"/>
      <c r="AY63" s="844"/>
      <c r="AZ63" s="848"/>
      <c r="BA63" s="848"/>
      <c r="BB63" s="848"/>
      <c r="BC63" s="848"/>
      <c r="BD63" s="848"/>
      <c r="BE63" s="849"/>
      <c r="BF63" s="849"/>
      <c r="BG63" s="849"/>
      <c r="BH63" s="849"/>
      <c r="BI63" s="850"/>
      <c r="BJ63" s="851" t="s">
        <v>122</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
      <c r="A65" s="232" t="s">
        <v>400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15">
      <c r="A66" s="727" t="s">
        <v>401</v>
      </c>
      <c r="B66" s="728"/>
      <c r="C66" s="728"/>
      <c r="D66" s="728"/>
      <c r="E66" s="728"/>
      <c r="F66" s="728"/>
      <c r="G66" s="728"/>
      <c r="H66" s="728"/>
      <c r="I66" s="728"/>
      <c r="J66" s="728"/>
      <c r="K66" s="728"/>
      <c r="L66" s="728"/>
      <c r="M66" s="728"/>
      <c r="N66" s="728"/>
      <c r="O66" s="728"/>
      <c r="P66" s="729"/>
      <c r="Q66" s="733" t="s">
        <v>382</v>
      </c>
      <c r="R66" s="734"/>
      <c r="S66" s="734"/>
      <c r="T66" s="734"/>
      <c r="U66" s="735"/>
      <c r="V66" s="733" t="s">
        <v>383</v>
      </c>
      <c r="W66" s="734"/>
      <c r="X66" s="734"/>
      <c r="Y66" s="734"/>
      <c r="Z66" s="735"/>
      <c r="AA66" s="733" t="s">
        <v>384</v>
      </c>
      <c r="AB66" s="734"/>
      <c r="AC66" s="734"/>
      <c r="AD66" s="734"/>
      <c r="AE66" s="735"/>
      <c r="AF66" s="854" t="s">
        <v>385</v>
      </c>
      <c r="AG66" s="815"/>
      <c r="AH66" s="815"/>
      <c r="AI66" s="815"/>
      <c r="AJ66" s="855"/>
      <c r="AK66" s="733" t="s">
        <v>386</v>
      </c>
      <c r="AL66" s="728"/>
      <c r="AM66" s="728"/>
      <c r="AN66" s="728"/>
      <c r="AO66" s="729"/>
      <c r="AP66" s="733" t="s">
        <v>387</v>
      </c>
      <c r="AQ66" s="734"/>
      <c r="AR66" s="734"/>
      <c r="AS66" s="734"/>
      <c r="AT66" s="735"/>
      <c r="AU66" s="733" t="s">
        <v>402</v>
      </c>
      <c r="AV66" s="734"/>
      <c r="AW66" s="734"/>
      <c r="AX66" s="734"/>
      <c r="AY66" s="735"/>
      <c r="AZ66" s="733" t="s">
        <v>364</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15">
      <c r="A68" s="236">
        <v>1</v>
      </c>
      <c r="B68" s="869" t="s">
        <v>552</v>
      </c>
      <c r="C68" s="870"/>
      <c r="D68" s="870"/>
      <c r="E68" s="870"/>
      <c r="F68" s="870"/>
      <c r="G68" s="870"/>
      <c r="H68" s="870"/>
      <c r="I68" s="870"/>
      <c r="J68" s="870"/>
      <c r="K68" s="870"/>
      <c r="L68" s="870"/>
      <c r="M68" s="870"/>
      <c r="N68" s="870"/>
      <c r="O68" s="870"/>
      <c r="P68" s="871"/>
      <c r="Q68" s="872" t="s">
        <v>557</v>
      </c>
      <c r="R68" s="866"/>
      <c r="S68" s="866"/>
      <c r="T68" s="866"/>
      <c r="U68" s="866"/>
      <c r="V68" s="866" t="s">
        <v>557</v>
      </c>
      <c r="W68" s="866"/>
      <c r="X68" s="866"/>
      <c r="Y68" s="866"/>
      <c r="Z68" s="866"/>
      <c r="AA68" s="866" t="s">
        <v>557</v>
      </c>
      <c r="AB68" s="866"/>
      <c r="AC68" s="866"/>
      <c r="AD68" s="866"/>
      <c r="AE68" s="866"/>
      <c r="AF68" s="866">
        <v>1</v>
      </c>
      <c r="AG68" s="866"/>
      <c r="AH68" s="866"/>
      <c r="AI68" s="866"/>
      <c r="AJ68" s="866"/>
      <c r="AK68" s="866" t="s">
        <v>557</v>
      </c>
      <c r="AL68" s="866"/>
      <c r="AM68" s="866"/>
      <c r="AN68" s="866"/>
      <c r="AO68" s="866"/>
      <c r="AP68" s="866">
        <v>111</v>
      </c>
      <c r="AQ68" s="866"/>
      <c r="AR68" s="866"/>
      <c r="AS68" s="866"/>
      <c r="AT68" s="866"/>
      <c r="AU68" s="866">
        <v>44</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15">
      <c r="A69" s="238">
        <v>2</v>
      </c>
      <c r="B69" s="873" t="s">
        <v>553</v>
      </c>
      <c r="C69" s="874"/>
      <c r="D69" s="874"/>
      <c r="E69" s="874"/>
      <c r="F69" s="874"/>
      <c r="G69" s="874"/>
      <c r="H69" s="874"/>
      <c r="I69" s="874"/>
      <c r="J69" s="874"/>
      <c r="K69" s="874"/>
      <c r="L69" s="874"/>
      <c r="M69" s="874"/>
      <c r="N69" s="874"/>
      <c r="O69" s="874"/>
      <c r="P69" s="875"/>
      <c r="Q69" s="876">
        <v>684</v>
      </c>
      <c r="R69" s="830"/>
      <c r="S69" s="830"/>
      <c r="T69" s="830"/>
      <c r="U69" s="830"/>
      <c r="V69" s="830">
        <v>181</v>
      </c>
      <c r="W69" s="830"/>
      <c r="X69" s="830"/>
      <c r="Y69" s="830"/>
      <c r="Z69" s="830"/>
      <c r="AA69" s="830">
        <v>503</v>
      </c>
      <c r="AB69" s="830"/>
      <c r="AC69" s="830"/>
      <c r="AD69" s="830"/>
      <c r="AE69" s="830"/>
      <c r="AF69" s="830">
        <v>503</v>
      </c>
      <c r="AG69" s="830"/>
      <c r="AH69" s="830"/>
      <c r="AI69" s="830"/>
      <c r="AJ69" s="830"/>
      <c r="AK69" s="830" t="s">
        <v>557</v>
      </c>
      <c r="AL69" s="830"/>
      <c r="AM69" s="830"/>
      <c r="AN69" s="830"/>
      <c r="AO69" s="830"/>
      <c r="AP69" s="830" t="s">
        <v>557</v>
      </c>
      <c r="AQ69" s="830"/>
      <c r="AR69" s="830"/>
      <c r="AS69" s="830"/>
      <c r="AT69" s="830"/>
      <c r="AU69" s="830" t="s">
        <v>557</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15">
      <c r="A70" s="238">
        <v>3</v>
      </c>
      <c r="B70" s="873" t="s">
        <v>554</v>
      </c>
      <c r="C70" s="874"/>
      <c r="D70" s="874"/>
      <c r="E70" s="874"/>
      <c r="F70" s="874"/>
      <c r="G70" s="874"/>
      <c r="H70" s="874"/>
      <c r="I70" s="874"/>
      <c r="J70" s="874"/>
      <c r="K70" s="874"/>
      <c r="L70" s="874"/>
      <c r="M70" s="874"/>
      <c r="N70" s="874"/>
      <c r="O70" s="874"/>
      <c r="P70" s="875"/>
      <c r="Q70" s="876">
        <v>871279</v>
      </c>
      <c r="R70" s="830"/>
      <c r="S70" s="830"/>
      <c r="T70" s="830"/>
      <c r="U70" s="830"/>
      <c r="V70" s="830">
        <v>850651</v>
      </c>
      <c r="W70" s="830"/>
      <c r="X70" s="830"/>
      <c r="Y70" s="830"/>
      <c r="Z70" s="830"/>
      <c r="AA70" s="830">
        <v>20628</v>
      </c>
      <c r="AB70" s="830"/>
      <c r="AC70" s="830"/>
      <c r="AD70" s="830"/>
      <c r="AE70" s="830"/>
      <c r="AF70" s="830">
        <v>20628</v>
      </c>
      <c r="AG70" s="830"/>
      <c r="AH70" s="830"/>
      <c r="AI70" s="830"/>
      <c r="AJ70" s="830"/>
      <c r="AK70" s="830">
        <v>10502</v>
      </c>
      <c r="AL70" s="830"/>
      <c r="AM70" s="830"/>
      <c r="AN70" s="830"/>
      <c r="AO70" s="830"/>
      <c r="AP70" s="830" t="s">
        <v>557</v>
      </c>
      <c r="AQ70" s="830"/>
      <c r="AR70" s="830"/>
      <c r="AS70" s="830"/>
      <c r="AT70" s="830"/>
      <c r="AU70" s="830" t="s">
        <v>557</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15">
      <c r="A71" s="238">
        <v>4</v>
      </c>
      <c r="B71" s="873"/>
      <c r="C71" s="874"/>
      <c r="D71" s="874"/>
      <c r="E71" s="874"/>
      <c r="F71" s="874"/>
      <c r="G71" s="874"/>
      <c r="H71" s="874"/>
      <c r="I71" s="874"/>
      <c r="J71" s="874"/>
      <c r="K71" s="874"/>
      <c r="L71" s="874"/>
      <c r="M71" s="874"/>
      <c r="N71" s="874"/>
      <c r="O71" s="874"/>
      <c r="P71" s="875"/>
      <c r="Q71" s="876"/>
      <c r="R71" s="830"/>
      <c r="S71" s="830"/>
      <c r="T71" s="830"/>
      <c r="U71" s="830"/>
      <c r="V71" s="830"/>
      <c r="W71" s="830"/>
      <c r="X71" s="830"/>
      <c r="Y71" s="830"/>
      <c r="Z71" s="830"/>
      <c r="AA71" s="830"/>
      <c r="AB71" s="830"/>
      <c r="AC71" s="830"/>
      <c r="AD71" s="830"/>
      <c r="AE71" s="830"/>
      <c r="AF71" s="830"/>
      <c r="AG71" s="830"/>
      <c r="AH71" s="830"/>
      <c r="AI71" s="830"/>
      <c r="AJ71" s="830"/>
      <c r="AK71" s="830"/>
      <c r="AL71" s="830"/>
      <c r="AM71" s="830"/>
      <c r="AN71" s="830"/>
      <c r="AO71" s="830"/>
      <c r="AP71" s="830"/>
      <c r="AQ71" s="830"/>
      <c r="AR71" s="830"/>
      <c r="AS71" s="830"/>
      <c r="AT71" s="830"/>
      <c r="AU71" s="830"/>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15">
      <c r="A72" s="238">
        <v>5</v>
      </c>
      <c r="B72" s="873"/>
      <c r="C72" s="874"/>
      <c r="D72" s="874"/>
      <c r="E72" s="874"/>
      <c r="F72" s="874"/>
      <c r="G72" s="874"/>
      <c r="H72" s="874"/>
      <c r="I72" s="874"/>
      <c r="J72" s="874"/>
      <c r="K72" s="874"/>
      <c r="L72" s="874"/>
      <c r="M72" s="874"/>
      <c r="N72" s="874"/>
      <c r="O72" s="874"/>
      <c r="P72" s="875"/>
      <c r="Q72" s="876"/>
      <c r="R72" s="830"/>
      <c r="S72" s="830"/>
      <c r="T72" s="830"/>
      <c r="U72" s="830"/>
      <c r="V72" s="830"/>
      <c r="W72" s="830"/>
      <c r="X72" s="830"/>
      <c r="Y72" s="830"/>
      <c r="Z72" s="830"/>
      <c r="AA72" s="830"/>
      <c r="AB72" s="830"/>
      <c r="AC72" s="830"/>
      <c r="AD72" s="830"/>
      <c r="AE72" s="830"/>
      <c r="AF72" s="830"/>
      <c r="AG72" s="830"/>
      <c r="AH72" s="830"/>
      <c r="AI72" s="830"/>
      <c r="AJ72" s="830"/>
      <c r="AK72" s="830"/>
      <c r="AL72" s="830"/>
      <c r="AM72" s="830"/>
      <c r="AN72" s="830"/>
      <c r="AO72" s="830"/>
      <c r="AP72" s="830"/>
      <c r="AQ72" s="830"/>
      <c r="AR72" s="830"/>
      <c r="AS72" s="830"/>
      <c r="AT72" s="830"/>
      <c r="AU72" s="830"/>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15">
      <c r="A73" s="238">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15">
      <c r="A74" s="238">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15">
      <c r="A75" s="238">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15">
      <c r="A76" s="238">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15">
      <c r="A77" s="238">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15">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15">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15">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15">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15">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15">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15">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15">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15">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15">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
      <c r="A88" s="240" t="s">
        <v>378</v>
      </c>
      <c r="B88" s="789" t="s">
        <v>403</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21132</v>
      </c>
      <c r="AG88" s="844"/>
      <c r="AH88" s="844"/>
      <c r="AI88" s="844"/>
      <c r="AJ88" s="844"/>
      <c r="AK88" s="841"/>
      <c r="AL88" s="841"/>
      <c r="AM88" s="841"/>
      <c r="AN88" s="841"/>
      <c r="AO88" s="841"/>
      <c r="AP88" s="844">
        <v>111</v>
      </c>
      <c r="AQ88" s="844"/>
      <c r="AR88" s="844"/>
      <c r="AS88" s="844"/>
      <c r="AT88" s="844"/>
      <c r="AU88" s="844">
        <v>44</v>
      </c>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378</v>
      </c>
      <c r="BR102" s="789" t="s">
        <v>404</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v>65</v>
      </c>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405</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406</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407</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408</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17" t="s">
        <v>409</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410</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15">
      <c r="A109" s="912" t="s">
        <v>411</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412</v>
      </c>
      <c r="AB109" s="893"/>
      <c r="AC109" s="893"/>
      <c r="AD109" s="893"/>
      <c r="AE109" s="894"/>
      <c r="AF109" s="892" t="s">
        <v>413</v>
      </c>
      <c r="AG109" s="893"/>
      <c r="AH109" s="893"/>
      <c r="AI109" s="893"/>
      <c r="AJ109" s="894"/>
      <c r="AK109" s="892" t="s">
        <v>294</v>
      </c>
      <c r="AL109" s="893"/>
      <c r="AM109" s="893"/>
      <c r="AN109" s="893"/>
      <c r="AO109" s="894"/>
      <c r="AP109" s="892" t="s">
        <v>414</v>
      </c>
      <c r="AQ109" s="893"/>
      <c r="AR109" s="893"/>
      <c r="AS109" s="893"/>
      <c r="AT109" s="895"/>
      <c r="AU109" s="912" t="s">
        <v>411</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412</v>
      </c>
      <c r="BR109" s="893"/>
      <c r="BS109" s="893"/>
      <c r="BT109" s="893"/>
      <c r="BU109" s="894"/>
      <c r="BV109" s="892" t="s">
        <v>413</v>
      </c>
      <c r="BW109" s="893"/>
      <c r="BX109" s="893"/>
      <c r="BY109" s="893"/>
      <c r="BZ109" s="894"/>
      <c r="CA109" s="892" t="s">
        <v>294</v>
      </c>
      <c r="CB109" s="893"/>
      <c r="CC109" s="893"/>
      <c r="CD109" s="893"/>
      <c r="CE109" s="894"/>
      <c r="CF109" s="913" t="s">
        <v>414</v>
      </c>
      <c r="CG109" s="913"/>
      <c r="CH109" s="913"/>
      <c r="CI109" s="913"/>
      <c r="CJ109" s="913"/>
      <c r="CK109" s="892" t="s">
        <v>415</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412</v>
      </c>
      <c r="DH109" s="893"/>
      <c r="DI109" s="893"/>
      <c r="DJ109" s="893"/>
      <c r="DK109" s="894"/>
      <c r="DL109" s="892" t="s">
        <v>413</v>
      </c>
      <c r="DM109" s="893"/>
      <c r="DN109" s="893"/>
      <c r="DO109" s="893"/>
      <c r="DP109" s="894"/>
      <c r="DQ109" s="892" t="s">
        <v>294</v>
      </c>
      <c r="DR109" s="893"/>
      <c r="DS109" s="893"/>
      <c r="DT109" s="893"/>
      <c r="DU109" s="894"/>
      <c r="DV109" s="892" t="s">
        <v>414</v>
      </c>
      <c r="DW109" s="893"/>
      <c r="DX109" s="893"/>
      <c r="DY109" s="893"/>
      <c r="DZ109" s="895"/>
    </row>
    <row r="110" spans="1:131" s="230" customFormat="1" ht="26.25" customHeight="1" x14ac:dyDescent="0.15">
      <c r="A110" s="896" t="s">
        <v>416</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2526060</v>
      </c>
      <c r="AB110" s="900"/>
      <c r="AC110" s="900"/>
      <c r="AD110" s="900"/>
      <c r="AE110" s="901"/>
      <c r="AF110" s="902">
        <v>2576705</v>
      </c>
      <c r="AG110" s="900"/>
      <c r="AH110" s="900"/>
      <c r="AI110" s="900"/>
      <c r="AJ110" s="901"/>
      <c r="AK110" s="902">
        <v>2545263</v>
      </c>
      <c r="AL110" s="900"/>
      <c r="AM110" s="900"/>
      <c r="AN110" s="900"/>
      <c r="AO110" s="901"/>
      <c r="AP110" s="903">
        <v>22.9</v>
      </c>
      <c r="AQ110" s="904"/>
      <c r="AR110" s="904"/>
      <c r="AS110" s="904"/>
      <c r="AT110" s="905"/>
      <c r="AU110" s="906" t="s">
        <v>69</v>
      </c>
      <c r="AV110" s="907"/>
      <c r="AW110" s="907"/>
      <c r="AX110" s="907"/>
      <c r="AY110" s="907"/>
      <c r="AZ110" s="929" t="s">
        <v>417</v>
      </c>
      <c r="BA110" s="897"/>
      <c r="BB110" s="897"/>
      <c r="BC110" s="897"/>
      <c r="BD110" s="897"/>
      <c r="BE110" s="897"/>
      <c r="BF110" s="897"/>
      <c r="BG110" s="897"/>
      <c r="BH110" s="897"/>
      <c r="BI110" s="897"/>
      <c r="BJ110" s="897"/>
      <c r="BK110" s="897"/>
      <c r="BL110" s="897"/>
      <c r="BM110" s="897"/>
      <c r="BN110" s="897"/>
      <c r="BO110" s="897"/>
      <c r="BP110" s="898"/>
      <c r="BQ110" s="930">
        <v>29413822</v>
      </c>
      <c r="BR110" s="931"/>
      <c r="BS110" s="931"/>
      <c r="BT110" s="931"/>
      <c r="BU110" s="931"/>
      <c r="BV110" s="931">
        <v>27835577</v>
      </c>
      <c r="BW110" s="931"/>
      <c r="BX110" s="931"/>
      <c r="BY110" s="931"/>
      <c r="BZ110" s="931"/>
      <c r="CA110" s="931">
        <v>26934937</v>
      </c>
      <c r="CB110" s="931"/>
      <c r="CC110" s="931"/>
      <c r="CD110" s="931"/>
      <c r="CE110" s="931"/>
      <c r="CF110" s="944">
        <v>241.8</v>
      </c>
      <c r="CG110" s="945"/>
      <c r="CH110" s="945"/>
      <c r="CI110" s="945"/>
      <c r="CJ110" s="945"/>
      <c r="CK110" s="946" t="s">
        <v>418</v>
      </c>
      <c r="CL110" s="947"/>
      <c r="CM110" s="929" t="s">
        <v>419</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30" customFormat="1" ht="26.25" customHeight="1" x14ac:dyDescent="0.15">
      <c r="A111" s="934" t="s">
        <v>420</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421</v>
      </c>
      <c r="BA111" s="923"/>
      <c r="BB111" s="923"/>
      <c r="BC111" s="923"/>
      <c r="BD111" s="923"/>
      <c r="BE111" s="923"/>
      <c r="BF111" s="923"/>
      <c r="BG111" s="923"/>
      <c r="BH111" s="923"/>
      <c r="BI111" s="923"/>
      <c r="BJ111" s="923"/>
      <c r="BK111" s="923"/>
      <c r="BL111" s="923"/>
      <c r="BM111" s="923"/>
      <c r="BN111" s="923"/>
      <c r="BO111" s="923"/>
      <c r="BP111" s="924"/>
      <c r="BQ111" s="925">
        <v>6472</v>
      </c>
      <c r="BR111" s="926"/>
      <c r="BS111" s="926"/>
      <c r="BT111" s="926"/>
      <c r="BU111" s="926"/>
      <c r="BV111" s="926">
        <v>3626</v>
      </c>
      <c r="BW111" s="926"/>
      <c r="BX111" s="926"/>
      <c r="BY111" s="926"/>
      <c r="BZ111" s="926"/>
      <c r="CA111" s="926">
        <v>7020</v>
      </c>
      <c r="CB111" s="926"/>
      <c r="CC111" s="926"/>
      <c r="CD111" s="926"/>
      <c r="CE111" s="926"/>
      <c r="CF111" s="920">
        <v>0.1</v>
      </c>
      <c r="CG111" s="921"/>
      <c r="CH111" s="921"/>
      <c r="CI111" s="921"/>
      <c r="CJ111" s="921"/>
      <c r="CK111" s="948"/>
      <c r="CL111" s="949"/>
      <c r="CM111" s="922" t="s">
        <v>422</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30" customFormat="1" ht="26.25" customHeight="1" x14ac:dyDescent="0.15">
      <c r="A112" s="952" t="s">
        <v>423</v>
      </c>
      <c r="B112" s="953"/>
      <c r="C112" s="923" t="s">
        <v>424</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425</v>
      </c>
      <c r="BA112" s="923"/>
      <c r="BB112" s="923"/>
      <c r="BC112" s="923"/>
      <c r="BD112" s="923"/>
      <c r="BE112" s="923"/>
      <c r="BF112" s="923"/>
      <c r="BG112" s="923"/>
      <c r="BH112" s="923"/>
      <c r="BI112" s="923"/>
      <c r="BJ112" s="923"/>
      <c r="BK112" s="923"/>
      <c r="BL112" s="923"/>
      <c r="BM112" s="923"/>
      <c r="BN112" s="923"/>
      <c r="BO112" s="923"/>
      <c r="BP112" s="924"/>
      <c r="BQ112" s="925">
        <v>14293320</v>
      </c>
      <c r="BR112" s="926"/>
      <c r="BS112" s="926"/>
      <c r="BT112" s="926"/>
      <c r="BU112" s="926"/>
      <c r="BV112" s="926">
        <v>13275095</v>
      </c>
      <c r="BW112" s="926"/>
      <c r="BX112" s="926"/>
      <c r="BY112" s="926"/>
      <c r="BZ112" s="926"/>
      <c r="CA112" s="926">
        <v>11107364</v>
      </c>
      <c r="CB112" s="926"/>
      <c r="CC112" s="926"/>
      <c r="CD112" s="926"/>
      <c r="CE112" s="926"/>
      <c r="CF112" s="920">
        <v>99.7</v>
      </c>
      <c r="CG112" s="921"/>
      <c r="CH112" s="921"/>
      <c r="CI112" s="921"/>
      <c r="CJ112" s="921"/>
      <c r="CK112" s="948"/>
      <c r="CL112" s="949"/>
      <c r="CM112" s="922" t="s">
        <v>426</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30" customFormat="1" ht="26.25" customHeight="1" x14ac:dyDescent="0.15">
      <c r="A113" s="954"/>
      <c r="B113" s="955"/>
      <c r="C113" s="923" t="s">
        <v>427</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1308533</v>
      </c>
      <c r="AB113" s="938"/>
      <c r="AC113" s="938"/>
      <c r="AD113" s="938"/>
      <c r="AE113" s="939"/>
      <c r="AF113" s="940">
        <v>1336495</v>
      </c>
      <c r="AG113" s="938"/>
      <c r="AH113" s="938"/>
      <c r="AI113" s="938"/>
      <c r="AJ113" s="939"/>
      <c r="AK113" s="940">
        <v>1128045</v>
      </c>
      <c r="AL113" s="938"/>
      <c r="AM113" s="938"/>
      <c r="AN113" s="938"/>
      <c r="AO113" s="939"/>
      <c r="AP113" s="941">
        <v>10.1</v>
      </c>
      <c r="AQ113" s="942"/>
      <c r="AR113" s="942"/>
      <c r="AS113" s="942"/>
      <c r="AT113" s="943"/>
      <c r="AU113" s="908"/>
      <c r="AV113" s="909"/>
      <c r="AW113" s="909"/>
      <c r="AX113" s="909"/>
      <c r="AY113" s="909"/>
      <c r="AZ113" s="922" t="s">
        <v>428</v>
      </c>
      <c r="BA113" s="923"/>
      <c r="BB113" s="923"/>
      <c r="BC113" s="923"/>
      <c r="BD113" s="923"/>
      <c r="BE113" s="923"/>
      <c r="BF113" s="923"/>
      <c r="BG113" s="923"/>
      <c r="BH113" s="923"/>
      <c r="BI113" s="923"/>
      <c r="BJ113" s="923"/>
      <c r="BK113" s="923"/>
      <c r="BL113" s="923"/>
      <c r="BM113" s="923"/>
      <c r="BN113" s="923"/>
      <c r="BO113" s="923"/>
      <c r="BP113" s="924"/>
      <c r="BQ113" s="925">
        <v>68887</v>
      </c>
      <c r="BR113" s="926"/>
      <c r="BS113" s="926"/>
      <c r="BT113" s="926"/>
      <c r="BU113" s="926"/>
      <c r="BV113" s="926">
        <v>56032</v>
      </c>
      <c r="BW113" s="926"/>
      <c r="BX113" s="926"/>
      <c r="BY113" s="926"/>
      <c r="BZ113" s="926"/>
      <c r="CA113" s="926">
        <v>44309</v>
      </c>
      <c r="CB113" s="926"/>
      <c r="CC113" s="926"/>
      <c r="CD113" s="926"/>
      <c r="CE113" s="926"/>
      <c r="CF113" s="920">
        <v>0.4</v>
      </c>
      <c r="CG113" s="921"/>
      <c r="CH113" s="921"/>
      <c r="CI113" s="921"/>
      <c r="CJ113" s="921"/>
      <c r="CK113" s="948"/>
      <c r="CL113" s="949"/>
      <c r="CM113" s="922" t="s">
        <v>429</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30" customFormat="1" ht="26.25" customHeight="1" x14ac:dyDescent="0.15">
      <c r="A114" s="954"/>
      <c r="B114" s="955"/>
      <c r="C114" s="923" t="s">
        <v>430</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14670</v>
      </c>
      <c r="AB114" s="959"/>
      <c r="AC114" s="959"/>
      <c r="AD114" s="959"/>
      <c r="AE114" s="960"/>
      <c r="AF114" s="961">
        <v>12855</v>
      </c>
      <c r="AG114" s="959"/>
      <c r="AH114" s="959"/>
      <c r="AI114" s="959"/>
      <c r="AJ114" s="960"/>
      <c r="AK114" s="961">
        <v>11724</v>
      </c>
      <c r="AL114" s="959"/>
      <c r="AM114" s="959"/>
      <c r="AN114" s="959"/>
      <c r="AO114" s="960"/>
      <c r="AP114" s="962">
        <v>0.1</v>
      </c>
      <c r="AQ114" s="963"/>
      <c r="AR114" s="963"/>
      <c r="AS114" s="963"/>
      <c r="AT114" s="964"/>
      <c r="AU114" s="908"/>
      <c r="AV114" s="909"/>
      <c r="AW114" s="909"/>
      <c r="AX114" s="909"/>
      <c r="AY114" s="909"/>
      <c r="AZ114" s="922" t="s">
        <v>431</v>
      </c>
      <c r="BA114" s="923"/>
      <c r="BB114" s="923"/>
      <c r="BC114" s="923"/>
      <c r="BD114" s="923"/>
      <c r="BE114" s="923"/>
      <c r="BF114" s="923"/>
      <c r="BG114" s="923"/>
      <c r="BH114" s="923"/>
      <c r="BI114" s="923"/>
      <c r="BJ114" s="923"/>
      <c r="BK114" s="923"/>
      <c r="BL114" s="923"/>
      <c r="BM114" s="923"/>
      <c r="BN114" s="923"/>
      <c r="BO114" s="923"/>
      <c r="BP114" s="924"/>
      <c r="BQ114" s="925">
        <v>3100350</v>
      </c>
      <c r="BR114" s="926"/>
      <c r="BS114" s="926"/>
      <c r="BT114" s="926"/>
      <c r="BU114" s="926"/>
      <c r="BV114" s="926">
        <v>3009127</v>
      </c>
      <c r="BW114" s="926"/>
      <c r="BX114" s="926"/>
      <c r="BY114" s="926"/>
      <c r="BZ114" s="926"/>
      <c r="CA114" s="926">
        <v>3021687</v>
      </c>
      <c r="CB114" s="926"/>
      <c r="CC114" s="926"/>
      <c r="CD114" s="926"/>
      <c r="CE114" s="926"/>
      <c r="CF114" s="920">
        <v>27.1</v>
      </c>
      <c r="CG114" s="921"/>
      <c r="CH114" s="921"/>
      <c r="CI114" s="921"/>
      <c r="CJ114" s="921"/>
      <c r="CK114" s="948"/>
      <c r="CL114" s="949"/>
      <c r="CM114" s="922" t="s">
        <v>432</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30" customFormat="1" ht="26.25" customHeight="1" x14ac:dyDescent="0.15">
      <c r="A115" s="954"/>
      <c r="B115" s="955"/>
      <c r="C115" s="923" t="s">
        <v>433</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2214</v>
      </c>
      <c r="AB115" s="938"/>
      <c r="AC115" s="938"/>
      <c r="AD115" s="938"/>
      <c r="AE115" s="939"/>
      <c r="AF115" s="940">
        <v>2126</v>
      </c>
      <c r="AG115" s="938"/>
      <c r="AH115" s="938"/>
      <c r="AI115" s="938"/>
      <c r="AJ115" s="939"/>
      <c r="AK115" s="940">
        <v>1718</v>
      </c>
      <c r="AL115" s="938"/>
      <c r="AM115" s="938"/>
      <c r="AN115" s="938"/>
      <c r="AO115" s="939"/>
      <c r="AP115" s="941">
        <v>0</v>
      </c>
      <c r="AQ115" s="942"/>
      <c r="AR115" s="942"/>
      <c r="AS115" s="942"/>
      <c r="AT115" s="943"/>
      <c r="AU115" s="908"/>
      <c r="AV115" s="909"/>
      <c r="AW115" s="909"/>
      <c r="AX115" s="909"/>
      <c r="AY115" s="909"/>
      <c r="AZ115" s="922" t="s">
        <v>434</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435</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30" customFormat="1" ht="26.25" customHeight="1" x14ac:dyDescent="0.15">
      <c r="A116" s="956"/>
      <c r="B116" s="957"/>
      <c r="C116" s="965" t="s">
        <v>436</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437</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438</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30"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439</v>
      </c>
      <c r="Z117" s="894"/>
      <c r="AA117" s="978">
        <v>3851477</v>
      </c>
      <c r="AB117" s="979"/>
      <c r="AC117" s="979"/>
      <c r="AD117" s="979"/>
      <c r="AE117" s="980"/>
      <c r="AF117" s="981">
        <v>3928181</v>
      </c>
      <c r="AG117" s="979"/>
      <c r="AH117" s="979"/>
      <c r="AI117" s="979"/>
      <c r="AJ117" s="980"/>
      <c r="AK117" s="981">
        <v>3686750</v>
      </c>
      <c r="AL117" s="979"/>
      <c r="AM117" s="979"/>
      <c r="AN117" s="979"/>
      <c r="AO117" s="980"/>
      <c r="AP117" s="982"/>
      <c r="AQ117" s="983"/>
      <c r="AR117" s="983"/>
      <c r="AS117" s="983"/>
      <c r="AT117" s="984"/>
      <c r="AU117" s="908"/>
      <c r="AV117" s="909"/>
      <c r="AW117" s="909"/>
      <c r="AX117" s="909"/>
      <c r="AY117" s="909"/>
      <c r="AZ117" s="974" t="s">
        <v>440</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441</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30" customFormat="1" ht="26.25" customHeight="1" x14ac:dyDescent="0.15">
      <c r="A118" s="912" t="s">
        <v>415</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412</v>
      </c>
      <c r="AB118" s="893"/>
      <c r="AC118" s="893"/>
      <c r="AD118" s="893"/>
      <c r="AE118" s="894"/>
      <c r="AF118" s="892" t="s">
        <v>413</v>
      </c>
      <c r="AG118" s="893"/>
      <c r="AH118" s="893"/>
      <c r="AI118" s="893"/>
      <c r="AJ118" s="894"/>
      <c r="AK118" s="892" t="s">
        <v>294</v>
      </c>
      <c r="AL118" s="893"/>
      <c r="AM118" s="893"/>
      <c r="AN118" s="893"/>
      <c r="AO118" s="894"/>
      <c r="AP118" s="970" t="s">
        <v>414</v>
      </c>
      <c r="AQ118" s="971"/>
      <c r="AR118" s="971"/>
      <c r="AS118" s="971"/>
      <c r="AT118" s="972"/>
      <c r="AU118" s="908"/>
      <c r="AV118" s="909"/>
      <c r="AW118" s="909"/>
      <c r="AX118" s="909"/>
      <c r="AY118" s="909"/>
      <c r="AZ118" s="973" t="s">
        <v>442</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443</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30" customFormat="1" ht="26.25" customHeight="1" x14ac:dyDescent="0.15">
      <c r="A119" s="1056" t="s">
        <v>418</v>
      </c>
      <c r="B119" s="947"/>
      <c r="C119" s="929" t="s">
        <v>419</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51" t="s">
        <v>177</v>
      </c>
      <c r="BA119" s="251"/>
      <c r="BB119" s="251"/>
      <c r="BC119" s="251"/>
      <c r="BD119" s="251"/>
      <c r="BE119" s="251"/>
      <c r="BF119" s="251"/>
      <c r="BG119" s="251"/>
      <c r="BH119" s="251"/>
      <c r="BI119" s="251"/>
      <c r="BJ119" s="251"/>
      <c r="BK119" s="251"/>
      <c r="BL119" s="251"/>
      <c r="BM119" s="251"/>
      <c r="BN119" s="251"/>
      <c r="BO119" s="977" t="s">
        <v>444</v>
      </c>
      <c r="BP119" s="1005"/>
      <c r="BQ119" s="999">
        <v>46882851</v>
      </c>
      <c r="BR119" s="1000"/>
      <c r="BS119" s="1000"/>
      <c r="BT119" s="1000"/>
      <c r="BU119" s="1000"/>
      <c r="BV119" s="1000">
        <v>44179457</v>
      </c>
      <c r="BW119" s="1000"/>
      <c r="BX119" s="1000"/>
      <c r="BY119" s="1000"/>
      <c r="BZ119" s="1000"/>
      <c r="CA119" s="1000">
        <v>41115317</v>
      </c>
      <c r="CB119" s="1000"/>
      <c r="CC119" s="1000"/>
      <c r="CD119" s="1000"/>
      <c r="CE119" s="1000"/>
      <c r="CF119" s="1001"/>
      <c r="CG119" s="1002"/>
      <c r="CH119" s="1002"/>
      <c r="CI119" s="1002"/>
      <c r="CJ119" s="1003"/>
      <c r="CK119" s="950"/>
      <c r="CL119" s="951"/>
      <c r="CM119" s="973" t="s">
        <v>445</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6472</v>
      </c>
      <c r="DH119" s="986"/>
      <c r="DI119" s="986"/>
      <c r="DJ119" s="986"/>
      <c r="DK119" s="987"/>
      <c r="DL119" s="985">
        <v>3626</v>
      </c>
      <c r="DM119" s="986"/>
      <c r="DN119" s="986"/>
      <c r="DO119" s="986"/>
      <c r="DP119" s="987"/>
      <c r="DQ119" s="985">
        <v>7020</v>
      </c>
      <c r="DR119" s="986"/>
      <c r="DS119" s="986"/>
      <c r="DT119" s="986"/>
      <c r="DU119" s="987"/>
      <c r="DV119" s="988">
        <v>0.1</v>
      </c>
      <c r="DW119" s="989"/>
      <c r="DX119" s="989"/>
      <c r="DY119" s="989"/>
      <c r="DZ119" s="990"/>
    </row>
    <row r="120" spans="1:130" s="230" customFormat="1" ht="26.25" customHeight="1" x14ac:dyDescent="0.15">
      <c r="A120" s="1057"/>
      <c r="B120" s="949"/>
      <c r="C120" s="922" t="s">
        <v>422</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446</v>
      </c>
      <c r="AV120" s="992"/>
      <c r="AW120" s="992"/>
      <c r="AX120" s="992"/>
      <c r="AY120" s="993"/>
      <c r="AZ120" s="929" t="s">
        <v>447</v>
      </c>
      <c r="BA120" s="897"/>
      <c r="BB120" s="897"/>
      <c r="BC120" s="897"/>
      <c r="BD120" s="897"/>
      <c r="BE120" s="897"/>
      <c r="BF120" s="897"/>
      <c r="BG120" s="897"/>
      <c r="BH120" s="897"/>
      <c r="BI120" s="897"/>
      <c r="BJ120" s="897"/>
      <c r="BK120" s="897"/>
      <c r="BL120" s="897"/>
      <c r="BM120" s="897"/>
      <c r="BN120" s="897"/>
      <c r="BO120" s="897"/>
      <c r="BP120" s="898"/>
      <c r="BQ120" s="930">
        <v>4521681</v>
      </c>
      <c r="BR120" s="931"/>
      <c r="BS120" s="931"/>
      <c r="BT120" s="931"/>
      <c r="BU120" s="931"/>
      <c r="BV120" s="931">
        <v>4981634</v>
      </c>
      <c r="BW120" s="931"/>
      <c r="BX120" s="931"/>
      <c r="BY120" s="931"/>
      <c r="BZ120" s="931"/>
      <c r="CA120" s="931">
        <v>5612468</v>
      </c>
      <c r="CB120" s="931"/>
      <c r="CC120" s="931"/>
      <c r="CD120" s="931"/>
      <c r="CE120" s="931"/>
      <c r="CF120" s="944">
        <v>50.4</v>
      </c>
      <c r="CG120" s="945"/>
      <c r="CH120" s="945"/>
      <c r="CI120" s="945"/>
      <c r="CJ120" s="945"/>
      <c r="CK120" s="1006" t="s">
        <v>448</v>
      </c>
      <c r="CL120" s="1007"/>
      <c r="CM120" s="1007"/>
      <c r="CN120" s="1007"/>
      <c r="CO120" s="1008"/>
      <c r="CP120" s="1014" t="s">
        <v>397</v>
      </c>
      <c r="CQ120" s="1015"/>
      <c r="CR120" s="1015"/>
      <c r="CS120" s="1015"/>
      <c r="CT120" s="1015"/>
      <c r="CU120" s="1015"/>
      <c r="CV120" s="1015"/>
      <c r="CW120" s="1015"/>
      <c r="CX120" s="1015"/>
      <c r="CY120" s="1015"/>
      <c r="CZ120" s="1015"/>
      <c r="DA120" s="1015"/>
      <c r="DB120" s="1015"/>
      <c r="DC120" s="1015"/>
      <c r="DD120" s="1015"/>
      <c r="DE120" s="1015"/>
      <c r="DF120" s="1016"/>
      <c r="DG120" s="930">
        <v>9614160</v>
      </c>
      <c r="DH120" s="931"/>
      <c r="DI120" s="931"/>
      <c r="DJ120" s="931"/>
      <c r="DK120" s="931"/>
      <c r="DL120" s="931">
        <v>9147988</v>
      </c>
      <c r="DM120" s="931"/>
      <c r="DN120" s="931"/>
      <c r="DO120" s="931"/>
      <c r="DP120" s="931"/>
      <c r="DQ120" s="931">
        <v>7528188</v>
      </c>
      <c r="DR120" s="931"/>
      <c r="DS120" s="931"/>
      <c r="DT120" s="931"/>
      <c r="DU120" s="931"/>
      <c r="DV120" s="932">
        <v>67.599999999999994</v>
      </c>
      <c r="DW120" s="932"/>
      <c r="DX120" s="932"/>
      <c r="DY120" s="932"/>
      <c r="DZ120" s="933"/>
    </row>
    <row r="121" spans="1:130" s="230" customFormat="1" ht="26.25" customHeight="1" x14ac:dyDescent="0.15">
      <c r="A121" s="1057"/>
      <c r="B121" s="949"/>
      <c r="C121" s="974" t="s">
        <v>449</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450</v>
      </c>
      <c r="BA121" s="923"/>
      <c r="BB121" s="923"/>
      <c r="BC121" s="923"/>
      <c r="BD121" s="923"/>
      <c r="BE121" s="923"/>
      <c r="BF121" s="923"/>
      <c r="BG121" s="923"/>
      <c r="BH121" s="923"/>
      <c r="BI121" s="923"/>
      <c r="BJ121" s="923"/>
      <c r="BK121" s="923"/>
      <c r="BL121" s="923"/>
      <c r="BM121" s="923"/>
      <c r="BN121" s="923"/>
      <c r="BO121" s="923"/>
      <c r="BP121" s="924"/>
      <c r="BQ121" s="925">
        <v>7253197</v>
      </c>
      <c r="BR121" s="926"/>
      <c r="BS121" s="926"/>
      <c r="BT121" s="926"/>
      <c r="BU121" s="926"/>
      <c r="BV121" s="926">
        <v>6989578</v>
      </c>
      <c r="BW121" s="926"/>
      <c r="BX121" s="926"/>
      <c r="BY121" s="926"/>
      <c r="BZ121" s="926"/>
      <c r="CA121" s="926">
        <v>6551508</v>
      </c>
      <c r="CB121" s="926"/>
      <c r="CC121" s="926"/>
      <c r="CD121" s="926"/>
      <c r="CE121" s="926"/>
      <c r="CF121" s="920">
        <v>58.8</v>
      </c>
      <c r="CG121" s="921"/>
      <c r="CH121" s="921"/>
      <c r="CI121" s="921"/>
      <c r="CJ121" s="921"/>
      <c r="CK121" s="1009"/>
      <c r="CL121" s="1010"/>
      <c r="CM121" s="1010"/>
      <c r="CN121" s="1010"/>
      <c r="CO121" s="1011"/>
      <c r="CP121" s="1019" t="s">
        <v>395</v>
      </c>
      <c r="CQ121" s="1020"/>
      <c r="CR121" s="1020"/>
      <c r="CS121" s="1020"/>
      <c r="CT121" s="1020"/>
      <c r="CU121" s="1020"/>
      <c r="CV121" s="1020"/>
      <c r="CW121" s="1020"/>
      <c r="CX121" s="1020"/>
      <c r="CY121" s="1020"/>
      <c r="CZ121" s="1020"/>
      <c r="DA121" s="1020"/>
      <c r="DB121" s="1020"/>
      <c r="DC121" s="1020"/>
      <c r="DD121" s="1020"/>
      <c r="DE121" s="1020"/>
      <c r="DF121" s="1021"/>
      <c r="DG121" s="925">
        <v>4660622</v>
      </c>
      <c r="DH121" s="926"/>
      <c r="DI121" s="926"/>
      <c r="DJ121" s="926"/>
      <c r="DK121" s="926"/>
      <c r="DL121" s="926">
        <v>4108241</v>
      </c>
      <c r="DM121" s="926"/>
      <c r="DN121" s="926"/>
      <c r="DO121" s="926"/>
      <c r="DP121" s="926"/>
      <c r="DQ121" s="926">
        <v>3536247</v>
      </c>
      <c r="DR121" s="926"/>
      <c r="DS121" s="926"/>
      <c r="DT121" s="926"/>
      <c r="DU121" s="926"/>
      <c r="DV121" s="927">
        <v>31.8</v>
      </c>
      <c r="DW121" s="927"/>
      <c r="DX121" s="927"/>
      <c r="DY121" s="927"/>
      <c r="DZ121" s="928"/>
    </row>
    <row r="122" spans="1:130" s="230" customFormat="1" ht="26.25" customHeight="1" x14ac:dyDescent="0.15">
      <c r="A122" s="1057"/>
      <c r="B122" s="949"/>
      <c r="C122" s="922" t="s">
        <v>432</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451</v>
      </c>
      <c r="BA122" s="965"/>
      <c r="BB122" s="965"/>
      <c r="BC122" s="965"/>
      <c r="BD122" s="965"/>
      <c r="BE122" s="965"/>
      <c r="BF122" s="965"/>
      <c r="BG122" s="965"/>
      <c r="BH122" s="965"/>
      <c r="BI122" s="965"/>
      <c r="BJ122" s="965"/>
      <c r="BK122" s="965"/>
      <c r="BL122" s="965"/>
      <c r="BM122" s="965"/>
      <c r="BN122" s="965"/>
      <c r="BO122" s="965"/>
      <c r="BP122" s="966"/>
      <c r="BQ122" s="999">
        <v>24544134</v>
      </c>
      <c r="BR122" s="1000"/>
      <c r="BS122" s="1000"/>
      <c r="BT122" s="1000"/>
      <c r="BU122" s="1000"/>
      <c r="BV122" s="1000">
        <v>23342669</v>
      </c>
      <c r="BW122" s="1000"/>
      <c r="BX122" s="1000"/>
      <c r="BY122" s="1000"/>
      <c r="BZ122" s="1000"/>
      <c r="CA122" s="1000">
        <v>22261957</v>
      </c>
      <c r="CB122" s="1000"/>
      <c r="CC122" s="1000"/>
      <c r="CD122" s="1000"/>
      <c r="CE122" s="1000"/>
      <c r="CF122" s="1017">
        <v>199.9</v>
      </c>
      <c r="CG122" s="1018"/>
      <c r="CH122" s="1018"/>
      <c r="CI122" s="1018"/>
      <c r="CJ122" s="1018"/>
      <c r="CK122" s="1009"/>
      <c r="CL122" s="1010"/>
      <c r="CM122" s="1010"/>
      <c r="CN122" s="1010"/>
      <c r="CO122" s="1011"/>
      <c r="CP122" s="1019" t="s">
        <v>396</v>
      </c>
      <c r="CQ122" s="1020"/>
      <c r="CR122" s="1020"/>
      <c r="CS122" s="1020"/>
      <c r="CT122" s="1020"/>
      <c r="CU122" s="1020"/>
      <c r="CV122" s="1020"/>
      <c r="CW122" s="1020"/>
      <c r="CX122" s="1020"/>
      <c r="CY122" s="1020"/>
      <c r="CZ122" s="1020"/>
      <c r="DA122" s="1020"/>
      <c r="DB122" s="1020"/>
      <c r="DC122" s="1020"/>
      <c r="DD122" s="1020"/>
      <c r="DE122" s="1020"/>
      <c r="DF122" s="1021"/>
      <c r="DG122" s="925">
        <v>12545</v>
      </c>
      <c r="DH122" s="926"/>
      <c r="DI122" s="926"/>
      <c r="DJ122" s="926"/>
      <c r="DK122" s="926"/>
      <c r="DL122" s="926">
        <v>9240</v>
      </c>
      <c r="DM122" s="926"/>
      <c r="DN122" s="926"/>
      <c r="DO122" s="926"/>
      <c r="DP122" s="926"/>
      <c r="DQ122" s="926">
        <v>24068</v>
      </c>
      <c r="DR122" s="926"/>
      <c r="DS122" s="926"/>
      <c r="DT122" s="926"/>
      <c r="DU122" s="926"/>
      <c r="DV122" s="927">
        <v>0.2</v>
      </c>
      <c r="DW122" s="927"/>
      <c r="DX122" s="927"/>
      <c r="DY122" s="927"/>
      <c r="DZ122" s="928"/>
    </row>
    <row r="123" spans="1:130" s="230" customFormat="1" ht="26.25" customHeight="1" x14ac:dyDescent="0.15">
      <c r="A123" s="1057"/>
      <c r="B123" s="949"/>
      <c r="C123" s="922" t="s">
        <v>438</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51" t="s">
        <v>177</v>
      </c>
      <c r="BA123" s="251"/>
      <c r="BB123" s="251"/>
      <c r="BC123" s="251"/>
      <c r="BD123" s="251"/>
      <c r="BE123" s="251"/>
      <c r="BF123" s="251"/>
      <c r="BG123" s="251"/>
      <c r="BH123" s="251"/>
      <c r="BI123" s="251"/>
      <c r="BJ123" s="251"/>
      <c r="BK123" s="251"/>
      <c r="BL123" s="251"/>
      <c r="BM123" s="251"/>
      <c r="BN123" s="251"/>
      <c r="BO123" s="977" t="s">
        <v>452</v>
      </c>
      <c r="BP123" s="1005"/>
      <c r="BQ123" s="1063">
        <v>36319012</v>
      </c>
      <c r="BR123" s="1064"/>
      <c r="BS123" s="1064"/>
      <c r="BT123" s="1064"/>
      <c r="BU123" s="1064"/>
      <c r="BV123" s="1064">
        <v>35313881</v>
      </c>
      <c r="BW123" s="1064"/>
      <c r="BX123" s="1064"/>
      <c r="BY123" s="1064"/>
      <c r="BZ123" s="1064"/>
      <c r="CA123" s="1064">
        <v>34425933</v>
      </c>
      <c r="CB123" s="1064"/>
      <c r="CC123" s="1064"/>
      <c r="CD123" s="1064"/>
      <c r="CE123" s="1064"/>
      <c r="CF123" s="1001"/>
      <c r="CG123" s="1002"/>
      <c r="CH123" s="1002"/>
      <c r="CI123" s="1002"/>
      <c r="CJ123" s="1003"/>
      <c r="CK123" s="1009"/>
      <c r="CL123" s="1010"/>
      <c r="CM123" s="1010"/>
      <c r="CN123" s="1010"/>
      <c r="CO123" s="1011"/>
      <c r="CP123" s="1019" t="s">
        <v>393</v>
      </c>
      <c r="CQ123" s="1020"/>
      <c r="CR123" s="1020"/>
      <c r="CS123" s="1020"/>
      <c r="CT123" s="1020"/>
      <c r="CU123" s="1020"/>
      <c r="CV123" s="1020"/>
      <c r="CW123" s="1020"/>
      <c r="CX123" s="1020"/>
      <c r="CY123" s="1020"/>
      <c r="CZ123" s="1020"/>
      <c r="DA123" s="1020"/>
      <c r="DB123" s="1020"/>
      <c r="DC123" s="1020"/>
      <c r="DD123" s="1020"/>
      <c r="DE123" s="1020"/>
      <c r="DF123" s="1021"/>
      <c r="DG123" s="958">
        <v>5993</v>
      </c>
      <c r="DH123" s="959"/>
      <c r="DI123" s="959"/>
      <c r="DJ123" s="959"/>
      <c r="DK123" s="960"/>
      <c r="DL123" s="961">
        <v>9626</v>
      </c>
      <c r="DM123" s="959"/>
      <c r="DN123" s="959"/>
      <c r="DO123" s="959"/>
      <c r="DP123" s="960"/>
      <c r="DQ123" s="961">
        <v>18861</v>
      </c>
      <c r="DR123" s="959"/>
      <c r="DS123" s="959"/>
      <c r="DT123" s="959"/>
      <c r="DU123" s="960"/>
      <c r="DV123" s="962">
        <v>0.2</v>
      </c>
      <c r="DW123" s="963"/>
      <c r="DX123" s="963"/>
      <c r="DY123" s="963"/>
      <c r="DZ123" s="964"/>
    </row>
    <row r="124" spans="1:130" s="230" customFormat="1" ht="26.25" customHeight="1" thickBot="1" x14ac:dyDescent="0.2">
      <c r="A124" s="1057"/>
      <c r="B124" s="949"/>
      <c r="C124" s="922" t="s">
        <v>441</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453</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92.8</v>
      </c>
      <c r="BR124" s="1027"/>
      <c r="BS124" s="1027"/>
      <c r="BT124" s="1027"/>
      <c r="BU124" s="1027"/>
      <c r="BV124" s="1027">
        <v>80.099999999999994</v>
      </c>
      <c r="BW124" s="1027"/>
      <c r="BX124" s="1027"/>
      <c r="BY124" s="1027"/>
      <c r="BZ124" s="1027"/>
      <c r="CA124" s="1027">
        <v>60</v>
      </c>
      <c r="CB124" s="1027"/>
      <c r="CC124" s="1027"/>
      <c r="CD124" s="1027"/>
      <c r="CE124" s="1027"/>
      <c r="CF124" s="1028"/>
      <c r="CG124" s="1029"/>
      <c r="CH124" s="1029"/>
      <c r="CI124" s="1029"/>
      <c r="CJ124" s="1030"/>
      <c r="CK124" s="1012"/>
      <c r="CL124" s="1012"/>
      <c r="CM124" s="1012"/>
      <c r="CN124" s="1012"/>
      <c r="CO124" s="1013"/>
      <c r="CP124" s="1019" t="s">
        <v>454</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30" customFormat="1" ht="26.25" customHeight="1" x14ac:dyDescent="0.15">
      <c r="A125" s="1057"/>
      <c r="B125" s="949"/>
      <c r="C125" s="922" t="s">
        <v>443</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455</v>
      </c>
      <c r="CL125" s="1007"/>
      <c r="CM125" s="1007"/>
      <c r="CN125" s="1007"/>
      <c r="CO125" s="1008"/>
      <c r="CP125" s="929" t="s">
        <v>456</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30" customFormat="1" ht="26.25" customHeight="1" thickBot="1" x14ac:dyDescent="0.2">
      <c r="A126" s="1057"/>
      <c r="B126" s="949"/>
      <c r="C126" s="922" t="s">
        <v>445</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2214</v>
      </c>
      <c r="AB126" s="959"/>
      <c r="AC126" s="959"/>
      <c r="AD126" s="959"/>
      <c r="AE126" s="960"/>
      <c r="AF126" s="961">
        <v>2126</v>
      </c>
      <c r="AG126" s="959"/>
      <c r="AH126" s="959"/>
      <c r="AI126" s="959"/>
      <c r="AJ126" s="960"/>
      <c r="AK126" s="961">
        <v>1718</v>
      </c>
      <c r="AL126" s="959"/>
      <c r="AM126" s="959"/>
      <c r="AN126" s="959"/>
      <c r="AO126" s="960"/>
      <c r="AP126" s="962">
        <v>0</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457</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30" customFormat="1" ht="26.25" customHeight="1" x14ac:dyDescent="0.15">
      <c r="A127" s="1058"/>
      <c r="B127" s="951"/>
      <c r="C127" s="973" t="s">
        <v>458</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32"/>
      <c r="AV127" s="232"/>
      <c r="AW127" s="232"/>
      <c r="AX127" s="1031" t="s">
        <v>459</v>
      </c>
      <c r="AY127" s="1032"/>
      <c r="AZ127" s="1032"/>
      <c r="BA127" s="1032"/>
      <c r="BB127" s="1032"/>
      <c r="BC127" s="1032"/>
      <c r="BD127" s="1032"/>
      <c r="BE127" s="1033"/>
      <c r="BF127" s="1034" t="s">
        <v>460</v>
      </c>
      <c r="BG127" s="1032"/>
      <c r="BH127" s="1032"/>
      <c r="BI127" s="1032"/>
      <c r="BJ127" s="1032"/>
      <c r="BK127" s="1032"/>
      <c r="BL127" s="1033"/>
      <c r="BM127" s="1034" t="s">
        <v>461</v>
      </c>
      <c r="BN127" s="1032"/>
      <c r="BO127" s="1032"/>
      <c r="BP127" s="1032"/>
      <c r="BQ127" s="1032"/>
      <c r="BR127" s="1032"/>
      <c r="BS127" s="1033"/>
      <c r="BT127" s="1034" t="s">
        <v>462</v>
      </c>
      <c r="BU127" s="1032"/>
      <c r="BV127" s="1032"/>
      <c r="BW127" s="1032"/>
      <c r="BX127" s="1032"/>
      <c r="BY127" s="1032"/>
      <c r="BZ127" s="1055"/>
      <c r="CA127" s="232"/>
      <c r="CB127" s="232"/>
      <c r="CC127" s="232"/>
      <c r="CD127" s="255"/>
      <c r="CE127" s="255"/>
      <c r="CF127" s="255"/>
      <c r="CG127" s="232"/>
      <c r="CH127" s="232"/>
      <c r="CI127" s="232"/>
      <c r="CJ127" s="254"/>
      <c r="CK127" s="1023"/>
      <c r="CL127" s="1010"/>
      <c r="CM127" s="1010"/>
      <c r="CN127" s="1010"/>
      <c r="CO127" s="1011"/>
      <c r="CP127" s="922" t="s">
        <v>463</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30" customFormat="1" ht="26.25" customHeight="1" thickBot="1" x14ac:dyDescent="0.2">
      <c r="A128" s="1041" t="s">
        <v>464</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465</v>
      </c>
      <c r="X128" s="1043"/>
      <c r="Y128" s="1043"/>
      <c r="Z128" s="1044"/>
      <c r="AA128" s="1045">
        <v>602410</v>
      </c>
      <c r="AB128" s="1046"/>
      <c r="AC128" s="1046"/>
      <c r="AD128" s="1046"/>
      <c r="AE128" s="1047"/>
      <c r="AF128" s="1048">
        <v>603860</v>
      </c>
      <c r="AG128" s="1046"/>
      <c r="AH128" s="1046"/>
      <c r="AI128" s="1046"/>
      <c r="AJ128" s="1047"/>
      <c r="AK128" s="1048">
        <v>596805</v>
      </c>
      <c r="AL128" s="1046"/>
      <c r="AM128" s="1046"/>
      <c r="AN128" s="1046"/>
      <c r="AO128" s="1047"/>
      <c r="AP128" s="1049"/>
      <c r="AQ128" s="1050"/>
      <c r="AR128" s="1050"/>
      <c r="AS128" s="1050"/>
      <c r="AT128" s="1051"/>
      <c r="AU128" s="232"/>
      <c r="AV128" s="232"/>
      <c r="AW128" s="232"/>
      <c r="AX128" s="896" t="s">
        <v>466</v>
      </c>
      <c r="AY128" s="897"/>
      <c r="AZ128" s="897"/>
      <c r="BA128" s="897"/>
      <c r="BB128" s="897"/>
      <c r="BC128" s="897"/>
      <c r="BD128" s="897"/>
      <c r="BE128" s="898"/>
      <c r="BF128" s="1052" t="s">
        <v>122</v>
      </c>
      <c r="BG128" s="1053"/>
      <c r="BH128" s="1053"/>
      <c r="BI128" s="1053"/>
      <c r="BJ128" s="1053"/>
      <c r="BK128" s="1053"/>
      <c r="BL128" s="1054"/>
      <c r="BM128" s="1052">
        <v>12.92</v>
      </c>
      <c r="BN128" s="1053"/>
      <c r="BO128" s="1053"/>
      <c r="BP128" s="1053"/>
      <c r="BQ128" s="1053"/>
      <c r="BR128" s="1053"/>
      <c r="BS128" s="1054"/>
      <c r="BT128" s="1052">
        <v>20</v>
      </c>
      <c r="BU128" s="1053"/>
      <c r="BV128" s="1053"/>
      <c r="BW128" s="1053"/>
      <c r="BX128" s="1053"/>
      <c r="BY128" s="1053"/>
      <c r="BZ128" s="1076"/>
      <c r="CA128" s="255"/>
      <c r="CB128" s="255"/>
      <c r="CC128" s="255"/>
      <c r="CD128" s="255"/>
      <c r="CE128" s="255"/>
      <c r="CF128" s="255"/>
      <c r="CG128" s="232"/>
      <c r="CH128" s="232"/>
      <c r="CI128" s="232"/>
      <c r="CJ128" s="254"/>
      <c r="CK128" s="1024"/>
      <c r="CL128" s="1025"/>
      <c r="CM128" s="1025"/>
      <c r="CN128" s="1025"/>
      <c r="CO128" s="1026"/>
      <c r="CP128" s="1035" t="s">
        <v>467</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30"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468</v>
      </c>
      <c r="X129" s="1071"/>
      <c r="Y129" s="1071"/>
      <c r="Z129" s="1072"/>
      <c r="AA129" s="958">
        <v>13521055</v>
      </c>
      <c r="AB129" s="959"/>
      <c r="AC129" s="959"/>
      <c r="AD129" s="959"/>
      <c r="AE129" s="960"/>
      <c r="AF129" s="961">
        <v>13228596</v>
      </c>
      <c r="AG129" s="959"/>
      <c r="AH129" s="959"/>
      <c r="AI129" s="959"/>
      <c r="AJ129" s="960"/>
      <c r="AK129" s="961">
        <v>13294665</v>
      </c>
      <c r="AL129" s="959"/>
      <c r="AM129" s="959"/>
      <c r="AN129" s="959"/>
      <c r="AO129" s="960"/>
      <c r="AP129" s="1073"/>
      <c r="AQ129" s="1074"/>
      <c r="AR129" s="1074"/>
      <c r="AS129" s="1074"/>
      <c r="AT129" s="1075"/>
      <c r="AU129" s="233"/>
      <c r="AV129" s="233"/>
      <c r="AW129" s="233"/>
      <c r="AX129" s="1065" t="s">
        <v>469</v>
      </c>
      <c r="AY129" s="923"/>
      <c r="AZ129" s="923"/>
      <c r="BA129" s="923"/>
      <c r="BB129" s="923"/>
      <c r="BC129" s="923"/>
      <c r="BD129" s="923"/>
      <c r="BE129" s="924"/>
      <c r="BF129" s="1066" t="s">
        <v>122</v>
      </c>
      <c r="BG129" s="1067"/>
      <c r="BH129" s="1067"/>
      <c r="BI129" s="1067"/>
      <c r="BJ129" s="1067"/>
      <c r="BK129" s="1067"/>
      <c r="BL129" s="1068"/>
      <c r="BM129" s="1066">
        <v>17.920000000000002</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34" t="s">
        <v>470</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471</v>
      </c>
      <c r="X130" s="1071"/>
      <c r="Y130" s="1071"/>
      <c r="Z130" s="1072"/>
      <c r="AA130" s="958">
        <v>2140837</v>
      </c>
      <c r="AB130" s="959"/>
      <c r="AC130" s="959"/>
      <c r="AD130" s="959"/>
      <c r="AE130" s="960"/>
      <c r="AF130" s="961">
        <v>2168788</v>
      </c>
      <c r="AG130" s="959"/>
      <c r="AH130" s="959"/>
      <c r="AI130" s="959"/>
      <c r="AJ130" s="960"/>
      <c r="AK130" s="961">
        <v>2157376</v>
      </c>
      <c r="AL130" s="959"/>
      <c r="AM130" s="959"/>
      <c r="AN130" s="959"/>
      <c r="AO130" s="960"/>
      <c r="AP130" s="1073"/>
      <c r="AQ130" s="1074"/>
      <c r="AR130" s="1074"/>
      <c r="AS130" s="1074"/>
      <c r="AT130" s="1075"/>
      <c r="AU130" s="233"/>
      <c r="AV130" s="233"/>
      <c r="AW130" s="233"/>
      <c r="AX130" s="1065" t="s">
        <v>472</v>
      </c>
      <c r="AY130" s="923"/>
      <c r="AZ130" s="923"/>
      <c r="BA130" s="923"/>
      <c r="BB130" s="923"/>
      <c r="BC130" s="923"/>
      <c r="BD130" s="923"/>
      <c r="BE130" s="924"/>
      <c r="BF130" s="1101">
        <v>9.5</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473</v>
      </c>
      <c r="X131" s="1108"/>
      <c r="Y131" s="1108"/>
      <c r="Z131" s="1109"/>
      <c r="AA131" s="1004">
        <v>11380218</v>
      </c>
      <c r="AB131" s="986"/>
      <c r="AC131" s="986"/>
      <c r="AD131" s="986"/>
      <c r="AE131" s="987"/>
      <c r="AF131" s="985">
        <v>11059808</v>
      </c>
      <c r="AG131" s="986"/>
      <c r="AH131" s="986"/>
      <c r="AI131" s="986"/>
      <c r="AJ131" s="987"/>
      <c r="AK131" s="985">
        <v>11137289</v>
      </c>
      <c r="AL131" s="986"/>
      <c r="AM131" s="986"/>
      <c r="AN131" s="986"/>
      <c r="AO131" s="987"/>
      <c r="AP131" s="1110"/>
      <c r="AQ131" s="1111"/>
      <c r="AR131" s="1111"/>
      <c r="AS131" s="1111"/>
      <c r="AT131" s="1112"/>
      <c r="AU131" s="233"/>
      <c r="AV131" s="233"/>
      <c r="AW131" s="233"/>
      <c r="AX131" s="1083" t="s">
        <v>474</v>
      </c>
      <c r="AY131" s="726"/>
      <c r="AZ131" s="726"/>
      <c r="BA131" s="726"/>
      <c r="BB131" s="726"/>
      <c r="BC131" s="726"/>
      <c r="BD131" s="726"/>
      <c r="BE131" s="1036"/>
      <c r="BF131" s="1084">
        <v>60</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090" t="s">
        <v>475</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476</v>
      </c>
      <c r="W132" s="1094"/>
      <c r="X132" s="1094"/>
      <c r="Y132" s="1094"/>
      <c r="Z132" s="1095"/>
      <c r="AA132" s="1096">
        <v>9.7382141539999996</v>
      </c>
      <c r="AB132" s="1097"/>
      <c r="AC132" s="1097"/>
      <c r="AD132" s="1097"/>
      <c r="AE132" s="1098"/>
      <c r="AF132" s="1099">
        <v>10.448038520000001</v>
      </c>
      <c r="AG132" s="1097"/>
      <c r="AH132" s="1097"/>
      <c r="AI132" s="1097"/>
      <c r="AJ132" s="1098"/>
      <c r="AK132" s="1099">
        <v>8.3733932020000008</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477</v>
      </c>
      <c r="W133" s="1077"/>
      <c r="X133" s="1077"/>
      <c r="Y133" s="1077"/>
      <c r="Z133" s="1078"/>
      <c r="AA133" s="1079">
        <v>9.6999999999999993</v>
      </c>
      <c r="AB133" s="1080"/>
      <c r="AC133" s="1080"/>
      <c r="AD133" s="1080"/>
      <c r="AE133" s="1081"/>
      <c r="AF133" s="1079">
        <v>9.9</v>
      </c>
      <c r="AG133" s="1080"/>
      <c r="AH133" s="1080"/>
      <c r="AI133" s="1080"/>
      <c r="AJ133" s="1081"/>
      <c r="AK133" s="1079">
        <v>9.5</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Gksao8MkRW6ZVxN5CQrm1/xVA+s1Vbc6MzzPnv6OkzpChJeXuqSDEKRgMLPtOZ1nCMxawEkisNzBrWgPUIYqrA==" saltValue="vMa8+HpavWvGIS0r6Q/fX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478</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7W5SVmhPsAIj6An2LyeRRAPFz5BF3Wl1mCRRwFQ1swowmqJbdisIOGL8LLuIHSSKWShlBExUjeenXnLzKR9etw==" saltValue="X+MOkWrbtiLepuS+C60+E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F3wnm/u+W2QW2t3CHPN4sgibW+fINnRv5ki/y2bL6k4y3+Aj5ijgOHdNEmtE9Aad1mvg09lrW/UuoWIPbGByGw==" saltValue="+ocdNNXhUCt8SdI26tnob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479</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480</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481</v>
      </c>
      <c r="AP7" s="272"/>
      <c r="AQ7" s="273" t="s">
        <v>482</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483</v>
      </c>
      <c r="AQ8" s="279" t="s">
        <v>484</v>
      </c>
      <c r="AR8" s="280" t="s">
        <v>485</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486</v>
      </c>
      <c r="AL9" s="1117"/>
      <c r="AM9" s="1117"/>
      <c r="AN9" s="1118"/>
      <c r="AO9" s="281">
        <v>4509799</v>
      </c>
      <c r="AP9" s="281">
        <v>100629</v>
      </c>
      <c r="AQ9" s="282">
        <v>90328</v>
      </c>
      <c r="AR9" s="283">
        <v>11.4</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487</v>
      </c>
      <c r="AL10" s="1117"/>
      <c r="AM10" s="1117"/>
      <c r="AN10" s="1118"/>
      <c r="AO10" s="284">
        <v>20</v>
      </c>
      <c r="AP10" s="284">
        <v>0</v>
      </c>
      <c r="AQ10" s="285">
        <v>7878</v>
      </c>
      <c r="AR10" s="286">
        <v>-100</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488</v>
      </c>
      <c r="AL11" s="1117"/>
      <c r="AM11" s="1117"/>
      <c r="AN11" s="1118"/>
      <c r="AO11" s="284">
        <v>126198</v>
      </c>
      <c r="AP11" s="284">
        <v>2816</v>
      </c>
      <c r="AQ11" s="285">
        <v>2111</v>
      </c>
      <c r="AR11" s="286">
        <v>33.4</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489</v>
      </c>
      <c r="AL12" s="1117"/>
      <c r="AM12" s="1117"/>
      <c r="AN12" s="1118"/>
      <c r="AO12" s="284" t="s">
        <v>490</v>
      </c>
      <c r="AP12" s="284" t="s">
        <v>490</v>
      </c>
      <c r="AQ12" s="285">
        <v>26</v>
      </c>
      <c r="AR12" s="286" t="s">
        <v>490</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491</v>
      </c>
      <c r="AL13" s="1117"/>
      <c r="AM13" s="1117"/>
      <c r="AN13" s="1118"/>
      <c r="AO13" s="284">
        <v>165488</v>
      </c>
      <c r="AP13" s="284">
        <v>3693</v>
      </c>
      <c r="AQ13" s="285">
        <v>2999</v>
      </c>
      <c r="AR13" s="286">
        <v>23.1</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492</v>
      </c>
      <c r="AL14" s="1117"/>
      <c r="AM14" s="1117"/>
      <c r="AN14" s="1118"/>
      <c r="AO14" s="284">
        <v>53906</v>
      </c>
      <c r="AP14" s="284">
        <v>1203</v>
      </c>
      <c r="AQ14" s="285">
        <v>1839</v>
      </c>
      <c r="AR14" s="286">
        <v>-34.6</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493</v>
      </c>
      <c r="AL15" s="1120"/>
      <c r="AM15" s="1120"/>
      <c r="AN15" s="1121"/>
      <c r="AO15" s="284">
        <v>-81988</v>
      </c>
      <c r="AP15" s="284">
        <v>-1829</v>
      </c>
      <c r="AQ15" s="285">
        <v>-5426</v>
      </c>
      <c r="AR15" s="286">
        <v>-66.3</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177</v>
      </c>
      <c r="AL16" s="1120"/>
      <c r="AM16" s="1120"/>
      <c r="AN16" s="1121"/>
      <c r="AO16" s="284">
        <v>4773423</v>
      </c>
      <c r="AP16" s="284">
        <v>106512</v>
      </c>
      <c r="AQ16" s="285">
        <v>99756</v>
      </c>
      <c r="AR16" s="286">
        <v>6.8</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494</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495</v>
      </c>
      <c r="AP20" s="293" t="s">
        <v>496</v>
      </c>
      <c r="AQ20" s="294" t="s">
        <v>497</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498</v>
      </c>
      <c r="AL21" s="1123"/>
      <c r="AM21" s="1123"/>
      <c r="AN21" s="1124"/>
      <c r="AO21" s="297">
        <v>10.42</v>
      </c>
      <c r="AP21" s="298">
        <v>9.01</v>
      </c>
      <c r="AQ21" s="299">
        <v>1.41</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499</v>
      </c>
      <c r="AL22" s="1123"/>
      <c r="AM22" s="1123"/>
      <c r="AN22" s="1124"/>
      <c r="AO22" s="302">
        <v>97.7</v>
      </c>
      <c r="AP22" s="303">
        <v>97.5</v>
      </c>
      <c r="AQ22" s="304">
        <v>0.2</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13" t="s">
        <v>500</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x14ac:dyDescent="0.15">
      <c r="A27" s="309"/>
      <c r="AO27" s="262"/>
      <c r="AP27" s="262"/>
      <c r="AQ27" s="262"/>
      <c r="AR27" s="262"/>
      <c r="AS27" s="262"/>
      <c r="AT27" s="262"/>
    </row>
    <row r="28" spans="1:46" ht="17.25" x14ac:dyDescent="0.15">
      <c r="A28" s="263" t="s">
        <v>501</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502</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481</v>
      </c>
      <c r="AP30" s="272"/>
      <c r="AQ30" s="273" t="s">
        <v>482</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483</v>
      </c>
      <c r="AQ31" s="279" t="s">
        <v>484</v>
      </c>
      <c r="AR31" s="280" t="s">
        <v>485</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503</v>
      </c>
      <c r="AL32" s="1131"/>
      <c r="AM32" s="1131"/>
      <c r="AN32" s="1132"/>
      <c r="AO32" s="312">
        <v>2545263</v>
      </c>
      <c r="AP32" s="312">
        <v>56794</v>
      </c>
      <c r="AQ32" s="313">
        <v>56025</v>
      </c>
      <c r="AR32" s="314">
        <v>1.4</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504</v>
      </c>
      <c r="AL33" s="1131"/>
      <c r="AM33" s="1131"/>
      <c r="AN33" s="1132"/>
      <c r="AO33" s="312" t="s">
        <v>490</v>
      </c>
      <c r="AP33" s="312" t="s">
        <v>490</v>
      </c>
      <c r="AQ33" s="313" t="s">
        <v>490</v>
      </c>
      <c r="AR33" s="314" t="s">
        <v>490</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505</v>
      </c>
      <c r="AL34" s="1131"/>
      <c r="AM34" s="1131"/>
      <c r="AN34" s="1132"/>
      <c r="AO34" s="312" t="s">
        <v>490</v>
      </c>
      <c r="AP34" s="312" t="s">
        <v>490</v>
      </c>
      <c r="AQ34" s="313" t="s">
        <v>490</v>
      </c>
      <c r="AR34" s="314" t="s">
        <v>490</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506</v>
      </c>
      <c r="AL35" s="1131"/>
      <c r="AM35" s="1131"/>
      <c r="AN35" s="1132"/>
      <c r="AO35" s="312">
        <v>1128045</v>
      </c>
      <c r="AP35" s="312">
        <v>25171</v>
      </c>
      <c r="AQ35" s="313">
        <v>18604</v>
      </c>
      <c r="AR35" s="314">
        <v>35.299999999999997</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507</v>
      </c>
      <c r="AL36" s="1131"/>
      <c r="AM36" s="1131"/>
      <c r="AN36" s="1132"/>
      <c r="AO36" s="312">
        <v>11724</v>
      </c>
      <c r="AP36" s="312">
        <v>262</v>
      </c>
      <c r="AQ36" s="313">
        <v>2667</v>
      </c>
      <c r="AR36" s="314">
        <v>-90.2</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508</v>
      </c>
      <c r="AL37" s="1131"/>
      <c r="AM37" s="1131"/>
      <c r="AN37" s="1132"/>
      <c r="AO37" s="312">
        <v>1718</v>
      </c>
      <c r="AP37" s="312">
        <v>38</v>
      </c>
      <c r="AQ37" s="313">
        <v>441</v>
      </c>
      <c r="AR37" s="314">
        <v>-91.4</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509</v>
      </c>
      <c r="AL38" s="1134"/>
      <c r="AM38" s="1134"/>
      <c r="AN38" s="1135"/>
      <c r="AO38" s="315" t="s">
        <v>490</v>
      </c>
      <c r="AP38" s="315" t="s">
        <v>490</v>
      </c>
      <c r="AQ38" s="316">
        <v>6</v>
      </c>
      <c r="AR38" s="304" t="s">
        <v>490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510</v>
      </c>
      <c r="AL39" s="1134"/>
      <c r="AM39" s="1134"/>
      <c r="AN39" s="1135"/>
      <c r="AO39" s="312">
        <v>-596805</v>
      </c>
      <c r="AP39" s="312">
        <v>-13317</v>
      </c>
      <c r="AQ39" s="313">
        <v>-4261</v>
      </c>
      <c r="AR39" s="314">
        <v>212.5</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511</v>
      </c>
      <c r="AL40" s="1131"/>
      <c r="AM40" s="1131"/>
      <c r="AN40" s="1132"/>
      <c r="AO40" s="312">
        <v>-2157376</v>
      </c>
      <c r="AP40" s="312">
        <v>-48139</v>
      </c>
      <c r="AQ40" s="313">
        <v>-49695</v>
      </c>
      <c r="AR40" s="314">
        <v>-3.1</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287</v>
      </c>
      <c r="AL41" s="1137"/>
      <c r="AM41" s="1137"/>
      <c r="AN41" s="1138"/>
      <c r="AO41" s="312">
        <v>932569</v>
      </c>
      <c r="AP41" s="312">
        <v>20809</v>
      </c>
      <c r="AQ41" s="313">
        <v>23786</v>
      </c>
      <c r="AR41" s="314">
        <v>-12.5</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512</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513</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481</v>
      </c>
      <c r="AN49" s="1127" t="s">
        <v>514</v>
      </c>
      <c r="AO49" s="1128"/>
      <c r="AP49" s="1128"/>
      <c r="AQ49" s="1128"/>
      <c r="AR49" s="1129"/>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515</v>
      </c>
      <c r="AO50" s="329" t="s">
        <v>516</v>
      </c>
      <c r="AP50" s="330" t="s">
        <v>517</v>
      </c>
      <c r="AQ50" s="331" t="s">
        <v>518</v>
      </c>
      <c r="AR50" s="332" t="s">
        <v>519</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520</v>
      </c>
      <c r="AL51" s="325"/>
      <c r="AM51" s="333">
        <v>2853973</v>
      </c>
      <c r="AN51" s="334">
        <v>60222</v>
      </c>
      <c r="AO51" s="335">
        <v>-0.6</v>
      </c>
      <c r="AP51" s="336">
        <v>74581</v>
      </c>
      <c r="AQ51" s="337">
        <v>7</v>
      </c>
      <c r="AR51" s="338">
        <v>-7.6</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521</v>
      </c>
      <c r="AM52" s="341">
        <v>1485164</v>
      </c>
      <c r="AN52" s="342">
        <v>31339</v>
      </c>
      <c r="AO52" s="343">
        <v>-6</v>
      </c>
      <c r="AP52" s="344">
        <v>41563</v>
      </c>
      <c r="AQ52" s="345">
        <v>6.8</v>
      </c>
      <c r="AR52" s="346">
        <v>-12.8</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522</v>
      </c>
      <c r="AL53" s="325"/>
      <c r="AM53" s="333">
        <v>1939488</v>
      </c>
      <c r="AN53" s="334">
        <v>41537</v>
      </c>
      <c r="AO53" s="335">
        <v>-31</v>
      </c>
      <c r="AP53" s="336">
        <v>76347</v>
      </c>
      <c r="AQ53" s="337">
        <v>2.4</v>
      </c>
      <c r="AR53" s="338">
        <v>-33.4</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521</v>
      </c>
      <c r="AM54" s="341">
        <v>1220453</v>
      </c>
      <c r="AN54" s="342">
        <v>26138</v>
      </c>
      <c r="AO54" s="343">
        <v>-16.600000000000001</v>
      </c>
      <c r="AP54" s="344">
        <v>41762</v>
      </c>
      <c r="AQ54" s="345">
        <v>0.5</v>
      </c>
      <c r="AR54" s="346">
        <v>-17.100000000000001</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523</v>
      </c>
      <c r="AL55" s="325"/>
      <c r="AM55" s="333">
        <v>2041070</v>
      </c>
      <c r="AN55" s="334">
        <v>44333</v>
      </c>
      <c r="AO55" s="335">
        <v>6.7</v>
      </c>
      <c r="AP55" s="336">
        <v>69604</v>
      </c>
      <c r="AQ55" s="337">
        <v>-8.8000000000000007</v>
      </c>
      <c r="AR55" s="338">
        <v>15.5</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521</v>
      </c>
      <c r="AM56" s="341">
        <v>1246503</v>
      </c>
      <c r="AN56" s="342">
        <v>27075</v>
      </c>
      <c r="AO56" s="343">
        <v>3.6</v>
      </c>
      <c r="AP56" s="344">
        <v>36247</v>
      </c>
      <c r="AQ56" s="345">
        <v>-13.2</v>
      </c>
      <c r="AR56" s="346">
        <v>16.8</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524</v>
      </c>
      <c r="AL57" s="325"/>
      <c r="AM57" s="333">
        <v>1781677</v>
      </c>
      <c r="AN57" s="334">
        <v>39209</v>
      </c>
      <c r="AO57" s="335">
        <v>-11.6</v>
      </c>
      <c r="AP57" s="336">
        <v>68410</v>
      </c>
      <c r="AQ57" s="337">
        <v>-1.7</v>
      </c>
      <c r="AR57" s="338">
        <v>-9.9</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521</v>
      </c>
      <c r="AM58" s="341">
        <v>1073047</v>
      </c>
      <c r="AN58" s="342">
        <v>23615</v>
      </c>
      <c r="AO58" s="343">
        <v>-12.8</v>
      </c>
      <c r="AP58" s="344">
        <v>35086</v>
      </c>
      <c r="AQ58" s="345">
        <v>-3.2</v>
      </c>
      <c r="AR58" s="346">
        <v>-9.6</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525</v>
      </c>
      <c r="AL59" s="325"/>
      <c r="AM59" s="333">
        <v>2374257</v>
      </c>
      <c r="AN59" s="334">
        <v>52978</v>
      </c>
      <c r="AO59" s="335">
        <v>35.1</v>
      </c>
      <c r="AP59" s="336">
        <v>73019</v>
      </c>
      <c r="AQ59" s="337">
        <v>6.7</v>
      </c>
      <c r="AR59" s="338">
        <v>28.4</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521</v>
      </c>
      <c r="AM60" s="341">
        <v>1631494</v>
      </c>
      <c r="AN60" s="342">
        <v>36404</v>
      </c>
      <c r="AO60" s="343">
        <v>54.2</v>
      </c>
      <c r="AP60" s="344">
        <v>39427</v>
      </c>
      <c r="AQ60" s="345">
        <v>12.4</v>
      </c>
      <c r="AR60" s="346">
        <v>41.8</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526</v>
      </c>
      <c r="AL61" s="347"/>
      <c r="AM61" s="348">
        <v>2198093</v>
      </c>
      <c r="AN61" s="349">
        <v>47656</v>
      </c>
      <c r="AO61" s="350">
        <v>-0.3</v>
      </c>
      <c r="AP61" s="351">
        <v>72392</v>
      </c>
      <c r="AQ61" s="352">
        <v>1.1000000000000001</v>
      </c>
      <c r="AR61" s="338">
        <v>-1.4</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521</v>
      </c>
      <c r="AM62" s="341">
        <v>1331332</v>
      </c>
      <c r="AN62" s="342">
        <v>28914</v>
      </c>
      <c r="AO62" s="343">
        <v>4.5</v>
      </c>
      <c r="AP62" s="344">
        <v>38817</v>
      </c>
      <c r="AQ62" s="345">
        <v>0.7</v>
      </c>
      <c r="AR62" s="346">
        <v>3.8</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qgv4Y7R5WFj/if6taI2+gsNVm5G08ckBgzOAfkhNloAd1sMgVJKnC0aMWHNrX1BGl4gFNNeOU6qyJa4dkhk7og==" saltValue="Kx1Ws+KqKq7E/sYMHNiHQ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478</v>
      </c>
    </row>
    <row r="120" spans="125:125" ht="13.5" hidden="1" customHeight="1" x14ac:dyDescent="0.15"/>
    <row r="121" spans="125:125" ht="13.5" hidden="1" customHeight="1" x14ac:dyDescent="0.15">
      <c r="DU121" s="259"/>
    </row>
  </sheetData>
  <sheetProtection algorithmName="SHA-512" hashValue="FuAhTHkx7Q49Zit7wSxXeuBts7nT3ipP4IUPQ0FjSkjSy9h7Z96PEK7o2yVNVOCloVe3zVJmJi6HcnyHxjknuw==" saltValue="LZW9F8C91S83/f8V6cCH9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478</v>
      </c>
    </row>
  </sheetData>
  <sheetProtection algorithmName="SHA-512" hashValue="XvfIyOp2xhYHCg5AkTycB/rqGviUgPPfVcXLPqM++xhACtZFssx02LMiqdySRo1ikbD8qh5I+8EFHjc9eQIbRw==" saltValue="ZNBjGZBWdXxYDNbuePqXB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39" t="s">
        <v>3</v>
      </c>
      <c r="D47" s="1139"/>
      <c r="E47" s="1140"/>
      <c r="F47" s="11">
        <v>10.93</v>
      </c>
      <c r="G47" s="12">
        <v>11.96</v>
      </c>
      <c r="H47" s="12">
        <v>14.4</v>
      </c>
      <c r="I47" s="12">
        <v>20.14</v>
      </c>
      <c r="J47" s="13">
        <v>23.76</v>
      </c>
    </row>
    <row r="48" spans="2:10" ht="57.75" customHeight="1" x14ac:dyDescent="0.15">
      <c r="B48" s="14"/>
      <c r="C48" s="1141" t="s">
        <v>4</v>
      </c>
      <c r="D48" s="1141"/>
      <c r="E48" s="1142"/>
      <c r="F48" s="15">
        <v>0.72</v>
      </c>
      <c r="G48" s="16">
        <v>2.1</v>
      </c>
      <c r="H48" s="16">
        <v>5.41</v>
      </c>
      <c r="I48" s="16">
        <v>4.4800000000000004</v>
      </c>
      <c r="J48" s="17">
        <v>2.5299999999999998</v>
      </c>
    </row>
    <row r="49" spans="2:10" ht="57.75" customHeight="1" thickBot="1" x14ac:dyDescent="0.2">
      <c r="B49" s="18"/>
      <c r="C49" s="1143" t="s">
        <v>5</v>
      </c>
      <c r="D49" s="1143"/>
      <c r="E49" s="1144"/>
      <c r="F49" s="19" t="s">
        <v>533</v>
      </c>
      <c r="G49" s="20">
        <v>2.56</v>
      </c>
      <c r="H49" s="20">
        <v>5.41</v>
      </c>
      <c r="I49" s="20">
        <v>4.28</v>
      </c>
      <c r="J49" s="21" t="s">
        <v>534</v>
      </c>
    </row>
    <row r="50" spans="2:10" x14ac:dyDescent="0.15"/>
  </sheetData>
  <sheetProtection algorithmName="SHA-512" hashValue="eUNiUY2OTdGTclWq/5wrwncLEpvWYJu9HoNZlHiohWJF3UXefutGEVgd7a23Ikekf5cdU0S+Mz0GthN43TQJ6w==" saltValue="BPMByXh1GBSADtMqA/LsT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Administrator</cp:lastModifiedBy>
  <cp:lastPrinted>2025-03-17T04:24:22Z</cp:lastPrinted>
  <dcterms:created xsi:type="dcterms:W3CDTF">2025-02-19T03:36:47Z</dcterms:created>
  <dcterms:modified xsi:type="dcterms:W3CDTF">2025-03-17T04:25:44Z</dcterms:modified>
  <cp:category/>
</cp:coreProperties>
</file>