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財政企画\【毎年ある調査】\（02月）財政状況資料集\R7（R5決）\03_県へ提出\"/>
    </mc:Choice>
  </mc:AlternateContent>
  <bookViews>
    <workbookView xWindow="0" yWindow="0" windowWidth="2150" windowHeight="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<sst xmlns="http://schemas.openxmlformats.org/spreadsheetml/2006/main" count="1019" uniqueCount="560">
  <si>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</si>
  <si>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</si>
  <si>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</si>
  <si>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</si>
  <si>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</si>
  <si>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</si>
  <si>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</si>
  <si>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</si>
  <si>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</si>
  <si>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</si>
  <si>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</si>
  <si>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</si>
  <si>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</si>
  <si>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</si>
  <si>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</si>
  <si>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</si>
  <si>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</si>
  <si>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</si>
  <si>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</si>
  <si>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</si>
  <si>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</si>
  <si>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</si>
  <si>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</si>
  <si>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</si>
  <si>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</si>
  <si>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</si>
  <si>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</si>
  <si>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</si>
  <si>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</si>
  <si>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</si>
  <si>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</si>
  <si>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</si>
  <si>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</si>
  <si>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</si>
  <si>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</si>
  <si>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</si>
  <si>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</si>
  <si>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</si>
  <si>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</si>
  <si>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</si>
  <si>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</si>
  <si>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</si>
  <si>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</si>
  <si>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</si>
  <si>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</si>
  <si>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</si>
  <si>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</si>
  <si>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</si>
  <si>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</si>
  <si>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</si>
  <si>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</si>
  <si>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</si>
  <si>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</si>
  <si>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</si>
  <si>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</si>
  <si>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</si>
  <si>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</si>
  <si>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</si>
  <si>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</si>
  <si>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</si>
  <si>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</si>
  <si>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</si>
  <si>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</si>
  <si>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</si>
  <si>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</si>
  <si>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</si>
  <si>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</si>
  <si>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</si>
  <si>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</si>
  <si>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</si>
  <si>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</si>
  <si>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</si>
  <si>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</si>
  <si>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</si>
  <si>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</si>
  <si>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</si>
  <si>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</si>
  <si>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</si>
  <si>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</si>
  <si>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</si>
  <si>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</si>
  <si>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</si>
  <si>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</si>
  <si>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</si>
  <si>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</si>
  <si>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</si>
  <si>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</si>
  <si>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</si>
  <si>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</si>
  <si>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</si>
  <si>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</si>
  <si>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</si>
  <si>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</si>
  <si>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</si>
  <si>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</si>
  <si>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</si>
  <si>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</si>
  <si>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</si>
  <si>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</si>
  <si>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</si>
  <si>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</si>
  <si>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</si>
  <si>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</si>
  <si>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</si>
  <si>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</si>
  <si>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</si>
  <si>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</si>
  <si>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</si>
  <si>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</si>
  <si>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</si>
  <si>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</si>
  <si>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</si>
  <si>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</si>
  <si>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</si>
  <si>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</si>
  <si>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</si>
  <si>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</si>
  <si>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</si>
  <si>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</si>
  <si>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</si>
  <si>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</si>
  <si>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</si>
  <si>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</si>
  <si>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</si>
  <si>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</si>
  <si>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</si>
  <si>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</si>
  <si>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</si>
  <si>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</si>
  <si>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</si>
  <si>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</si>
  <si>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</si>
  <si>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</si>
  <si>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</si>
  <si>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</si>
  <si>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</si>
  <si>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</si>
  <si>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</si>
  <si>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</si>
  <si>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</si>
  <si>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</si>
  <si>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</si>
  <si>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</si>
  <si>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</si>
  <si>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</si>
  <si>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</si>
  <si>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</si>
  <si>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</si>
  <si>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</si>
  <si>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</si>
  <si>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</si>
  <si>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</si>
  <si>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</si>
  <si>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</si>
  <si>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</si>
  <si>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</si>
  <si>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</si>
  <si>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</si>
  <si>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</si>
  <si>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</si>
  <si>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</si>
  <si>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</si>
  <si>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</si>
  <si>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</si>
  <si>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</si>
  <si>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</si>
  <si>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</si>
  <si>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</si>
  <si>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</si>
  <si>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</si>
  <si>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</si>
  <si>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</si>
  <si>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</si>
  <si>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</si>
  <si>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</si>
  <si>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</si>
  <si>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</si>
  <si>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</si>
  <si>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</si>
  <si>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</si>
  <si>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</si>
  <si>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</si>
  <si>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</si>
  <si>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</si>
  <si>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</si>
  <si>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</si>
  <si>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</si>
  <si>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</si>
  <si>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</si>
  <si>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</si>
  <si>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</si>
  <si>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</si>
  <si>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</si>
  <si>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</si>
  <si>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</si>
  <si>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</si>
  <si>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</si>
  <si>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</si>
  <si>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</si>
  <si>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</si>
  <si>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</si>
  <si>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</si>
  <si>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</si>
  <si>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</si>
  <si>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</si>
  <si>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兵庫県伊丹市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</si>
  <si>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</si>
  <si>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</si>
  <si>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</si>
  <si>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</si>
  <si>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</si>
  <si>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</si>
  <si>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</si>
  <si>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</si>
  <si>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</si>
  <si>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</si>
  <si>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</si>
  <si>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</si>
  <si>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</si>
  <si>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</si>
  <si>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</si>
  <si>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</si>
  <si>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</si>
  <si>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</si>
  <si>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</si>
  <si>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</si>
  <si>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</si>
  <si>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</si>
  <si>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</si>
  <si>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</si>
  <si>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</si>
  <si>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</si>
  <si>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</si>
  <si>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</si>
  <si>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</si>
  <si>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</si>
  <si>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</si>
  <si>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</si>
  <si>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</si>
  <si>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</si>
  <si>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</si>
  <si>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</si>
  <si>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</si>
  <si>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</si>
  <si>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</si>
  <si>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</si>
  <si>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</si>
  <si>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</si>
  <si>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</si>
  <si>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</si>
  <si>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</si>
  <si>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</si>
  <si>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</si>
  <si>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</si>
  <si>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</si>
  <si>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</si>
  <si>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</si>
  <si>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</si>
  <si>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</si>
  <si>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</si>
  <si>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</si>
  <si>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</si>
  <si>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</si>
  <si>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</si>
  <si>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</si>
  <si>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</si>
  <si>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</si>
  <si>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</si>
  <si>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</si>
  <si>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</si>
  <si>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</si>
  <si>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</si>
  <si>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</si>
  <si>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</si>
  <si>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</si>
  <si>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</si>
  <si>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</si>
  <si>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</si>
  <si>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</si>
  <si>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</si>
  <si>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</si>
  <si>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</si>
  <si>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</si>
  <si>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</si>
  <si>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</si>
  <si>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</si>
  <si>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</si>
  <si>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</si>
  <si>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</si>
  <si>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</si>
  <si>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</si>
  <si>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</si>
  <si>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</si>
  <si>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</si>
  <si>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</si>
  <si>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</si>
  <si>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</si>
  <si>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</si>
  <si>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</si>
  <si>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</si>
  <si>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</si>
  <si>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</si>
  <si>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</si>
  <si>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</si>
  <si>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</si>
  <si>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</si>
  <si>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</si>
  <si>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</si>
  <si>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</si>
  <si>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</si>
  <si>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</si>
  <si>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</si>
  <si>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</si>
  <si>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</si>
  <si>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</si>
  <si>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</si>
  <si>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</si>
  <si>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</si>
  <si>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</si>
  <si>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</si>
  <si>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</si>
  <si>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</si>
  <si>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</si>
  <si>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</si>
  <si>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</si>
  <si>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</si>
  <si>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</si>
  <si>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</si>
  <si>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</si>
  <si>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</si>
  <si>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</si>
  <si>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</si>
  <si>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</si>
  <si>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</si>
  <si>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</si>
  <si>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</si>
  <si>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</si>
  <si>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</si>
  <si>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</si>
  <si>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</si>
  <si>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</si>
  <si>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</si>
  <si>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</si>
  <si>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</si>
  <si>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</si>
  <si>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</si>
  <si>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</si>
  <si>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</si>
  <si>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</si>
  <si>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</si>
  <si>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</si>
  <si>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</si>
  <si>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</si>
  <si>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</si>
  <si>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</si>
  <si>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</si>
  <si>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兵庫県伊丹市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</si>
  <si>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</si>
  <si>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</si>
  <si>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</si>
  <si>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</si>
  <si>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</si>
  <si>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</si>
  <si>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</si>
  <si>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</si>
  <si>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</si>
  <si>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</si>
  <si>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</si>
  <si>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</si>
  <si>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</si>
  <si>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</si>
  <si>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</si>
  <si>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</si>
  <si>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</si>
  <si>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</si>
  <si>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</si>
  <si>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</si>
  <si>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</si>
  <si>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</si>
  <si>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</si>
  <si>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</si>
  <si>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</si>
  <si>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</si>
  <si>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</si>
  <si>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</si>
  <si>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</si>
  <si>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</si>
  <si>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</si>
  <si>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</si>
  <si>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</si>
  <si>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</si>
  <si>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</si>
  <si>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</si>
  <si>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</si>
  <si>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</si>
  <si>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</si>
  <si>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</si>
  <si>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</si>
  <si>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</si>
  <si>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</si>
  <si>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</si>
  <si>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</si>
  <si>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</si>
  <si>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</si>
  <si>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</si>
  <si>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</si>
  <si>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</si>
  <si>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</si>
  <si>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</si>
  <si>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</si>
  <si>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</si>
  <si>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</si>
  <si>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</si>
  <si>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</si>
  <si>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</si>
  <si>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</si>
  <si>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</si>
  <si>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</si>
  <si>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</si>
  <si>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</si>
  <si>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</si>
  <si>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</si>
  <si>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</si>
  <si>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</si>
  <si>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</si>
  <si>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</si>
  <si>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</si>
  <si>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</si>
  <si>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</si>
  <si>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</si>
  <si>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</si>
  <si>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</si>
  <si>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</si>
  <si>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</si>
  <si>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</si>
  <si>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</si>
  <si>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</si>
  <si>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</si>
  <si>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</si>
  <si>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</si>
  <si>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</si>
  <si>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</si>
  <si>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</si>
  <si>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</si>
  <si>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</si>
  <si>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</si>
  <si>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</si>
  <si>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</si>
  <si>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</si>
  <si>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</si>
  <si>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</si>
  <si>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</si>
  <si>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</si>
  <si>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</si>
  <si>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</si>
  <si>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</si>
  <si>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</si>
  <si>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</si>
  <si>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</si>
  <si>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</si>
  <si>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</si>
  <si>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</si>
  <si>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</si>
  <si>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</si>
  <si>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</si>
  <si>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</si>
  <si>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</si>
  <si>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</si>
  <si>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</si>
  <si>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</si>
  <si>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</si>
  <si>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</si>
  <si>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</si>
  <si>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</si>
  <si>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</si>
  <si>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</si>
  <si>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</si>
  <si>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</si>
  <si>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</si>
  <si>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</si>
  <si>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</si>
  <si>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</si>
  <si>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</si>
  <si>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</si>
  <si>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</si>
  <si>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</si>
  <si>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</si>
  <si>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</si>
  <si>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</si>
  <si>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</si>
  <si>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</si>
  <si>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</si>
  <si>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</si>
  <si>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</si>
  <si>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</si>
  <si>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</si>
  <si>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</si>
  <si>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</si>
  <si>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</si>
  <si>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</si>
  <si>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</si>
  <si>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</si>
  <si>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</si>
  <si>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</si>
  <si>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</si>
  <si>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</si>
  <si>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</si>
  <si>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</si>
  <si>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</si>
  <si>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</si>
  <si>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</si>
  <si>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</si>
  <si>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</si>
  <si>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</si>
  <si>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</si>
  <si>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</si>
  <si>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</si>
  <si>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</si>
  <si>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</si>
  <si>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</si>
  <si>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</si>
  <si>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</si>
  <si>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</si>
  <si>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</si>
  <si>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</si>
  <si>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</si>
  <si>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</si>
  <si>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</si>
  <si>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</si>
  <si>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</si>
  <si>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</si>
  <si>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</si>
  <si>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</si>
  <si>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</si>
  <si>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</si>
  <si>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0.38</t>
  </si>
  <si>
    <t>モーターボート競走事業会計</t>
  </si>
  <si>
    <t>水道事業会計</t>
  </si>
  <si>
    <t>病院事業会計</t>
  </si>
  <si>
    <t>下水道事業会計</t>
  </si>
  <si>
    <t>一般会計</t>
  </si>
  <si>
    <t>工業用水道事業会計</t>
  </si>
  <si>
    <t>交通事業会計</t>
  </si>
  <si>
    <t>国民健康保険事業特別会計</t>
  </si>
  <si>
    <t>その他会計（赤字）</t>
  </si>
  <si>
    <t>その他会計（黒字）</t>
  </si>
  <si>
    <t>R01</t>
    <phoneticPr fontId="5"/>
  </si>
  <si>
    <t>R02</t>
    <phoneticPr fontId="5"/>
  </si>
  <si>
    <t>R03</t>
    <phoneticPr fontId="5"/>
  </si>
  <si>
    <t>R04</t>
    <phoneticPr fontId="5"/>
  </si>
  <si>
    <t>R05</t>
    <phoneticPr fontId="5"/>
  </si>
  <si>
    <t>丹波少年自然の家事務組合</t>
    <rPh sb="0" eb="2">
      <t>タンバ</t>
    </rPh>
    <rPh sb="2" eb="4">
      <t>ショウネン</t>
    </rPh>
    <rPh sb="4" eb="6">
      <t>シゼン</t>
    </rPh>
    <rPh sb="7" eb="8">
      <t>イエ</t>
    </rPh>
    <rPh sb="8" eb="12">
      <t>ジムクミアイ</t>
    </rPh>
    <phoneticPr fontId="2"/>
  </si>
  <si>
    <t>後期広域連合（一般会計）</t>
    <rPh sb="0" eb="6">
      <t>コウキコウイキレンゴウ</t>
    </rPh>
    <rPh sb="7" eb="11">
      <t>イッパンカイケイ</t>
    </rPh>
    <phoneticPr fontId="2"/>
  </si>
  <si>
    <t>後期広域連合（特別会計）</t>
    <rPh sb="0" eb="6">
      <t>コウキコウイキレンゴウ</t>
    </rPh>
    <rPh sb="7" eb="9">
      <t>トクベツ</t>
    </rPh>
    <rPh sb="9" eb="11">
      <t>カイケイ</t>
    </rPh>
    <phoneticPr fontId="2"/>
  </si>
  <si>
    <t>豊中市伊丹市クリーンランド</t>
    <rPh sb="0" eb="3">
      <t>トヨナカシ</t>
    </rPh>
    <rPh sb="3" eb="6">
      <t>イタミシ</t>
    </rPh>
    <phoneticPr fontId="2"/>
  </si>
  <si>
    <t>柿衛文庫</t>
    <rPh sb="0" eb="1">
      <t>カキ</t>
    </rPh>
    <rPh sb="1" eb="2">
      <t>マモル</t>
    </rPh>
    <rPh sb="2" eb="4">
      <t>ブンコ</t>
    </rPh>
    <phoneticPr fontId="2"/>
  </si>
  <si>
    <t>いたみ文化・スポーツ財団</t>
    <rPh sb="3" eb="5">
      <t>ブンカ</t>
    </rPh>
    <rPh sb="10" eb="12">
      <t>ザイダン</t>
    </rPh>
    <phoneticPr fontId="2"/>
  </si>
  <si>
    <t>伊丹まち未来</t>
    <rPh sb="0" eb="2">
      <t>イタミ</t>
    </rPh>
    <rPh sb="4" eb="6">
      <t>ミライ</t>
    </rPh>
    <phoneticPr fontId="2"/>
  </si>
  <si>
    <t>伊丹市社会福祉協議会</t>
    <rPh sb="0" eb="3">
      <t>イタミシ</t>
    </rPh>
    <rPh sb="3" eb="5">
      <t>シャカイ</t>
    </rPh>
    <rPh sb="5" eb="7">
      <t>フクシ</t>
    </rPh>
    <rPh sb="7" eb="10">
      <t>キョウギカイ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</si>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</sst>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57B3-4342-9A78-73D85B65A8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39070</c:v>
                </c:pt>
                <c:pt idx="1">
                  <c:v>43400</c:v>
                </c:pt>
                <c:pt idx="2">
                  <c:v>63509</c:v>
                </c:pt>
                <c:pt idx="3">
                  <c:v>57178</c:v>
                </c:pt>
                <c:pt idx="4">
                  <c:v>33506</c:v>
                </c:pt>
              </c:numCache>
            </c:numRef>
          </c:val>
          <c:smooth val="0"/>
          <c:extLst>
            <c:ext xmlns:c16="http://schemas.microsoft.com/office/drawing/2014/chart" uri="{C3380CC4-5D6E-409C-BE32-E72D297353CC}">
              <c16:uniqueId val="{00000001-57B3-4342-9A78-73D85B65A8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1.86</c:v>
                </c:pt>
                <c:pt idx="1">
                  <c:v>2.73</c:v>
                </c:pt>
                <c:pt idx="2">
                  <c:v>2.4700000000000002</c:v>
                </c:pt>
                <c:pt idx="3">
                  <c:v>2.0299999999999998</c:v>
                </c:pt>
                <c:pt idx="4">
                  <c:v>2.41</c:v>
                </c:pt>
              </c:numCache>
            </c:numRef>
          </c:val>
          <c:extLst>
            <c:ext xmlns:c16="http://schemas.microsoft.com/office/drawing/2014/chart" uri="{C3380CC4-5D6E-409C-BE32-E72D297353CC}">
              <c16:uniqueId val="{00000000-1167-4310-8FB8-C69EF2D322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14.17</c:v>
                </c:pt>
                <c:pt idx="1">
                  <c:v>11.56</c:v>
                </c:pt>
                <c:pt idx="2">
                  <c:v>13.16</c:v>
                </c:pt>
                <c:pt idx="3">
                  <c:v>16.27</c:v>
                </c:pt>
                <c:pt idx="4">
                  <c:v>22.16</c:v>
                </c:pt>
              </c:numCache>
            </c:numRef>
          </c:val>
          <c:extLst>
            <c:ext xmlns:c16="http://schemas.microsoft.com/office/drawing/2014/chart" uri="{C3380CC4-5D6E-409C-BE32-E72D297353CC}">
              <c16:uniqueId val="{00000001-1167-4310-8FB8-C69EF2D322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-0.38</c:v>
                </c:pt>
                <c:pt idx="1">
                  <c:v>0.63</c:v>
                </c:pt>
                <c:pt idx="2">
                  <c:v>3.52</c:v>
                </c:pt>
                <c:pt idx="3">
                  <c:v>3.05</c:v>
                </c:pt>
                <c:pt idx="4">
                  <c:v>11.59</c:v>
                </c:pt>
              </c:numCache>
            </c:numRef>
          </c:val>
          <c:smooth val="0"/>
          <c:extLst>
            <c:ext xmlns:c16="http://schemas.microsoft.com/office/drawing/2014/chart" uri="{C3380CC4-5D6E-409C-BE32-E72D297353CC}">
              <c16:uniqueId val="{00000002-1167-4310-8FB8-C69EF2D322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0.39</c:v>
                </c:pt>
                <c:pt idx="2">
                  <c:v>#N/A</c:v>
                </c:pt>
                <c:pt idx="3">
                  <c:v>0.46</c:v>
                </c:pt>
                <c:pt idx="4">
                  <c:v>#N/A</c:v>
                </c:pt>
                <c:pt idx="5">
                  <c:v>0.41</c:v>
                </c:pt>
                <c:pt idx="6">
                  <c:v>#N/A</c:v>
                </c:pt>
                <c:pt idx="7">
                  <c:v>0.27</c:v>
                </c:pt>
                <c:pt idx="8">
                  <c:v>#N/A</c:v>
                </c:pt>
                <c:pt idx="9">
                  <c:v>0.35</c:v>
                </c:pt>
              </c:numCache>
            </c:numRef>
          </c:val>
          <c:extLst>
            <c:ext xmlns:c16="http://schemas.microsoft.com/office/drawing/2014/chart" uri="{C3380CC4-5D6E-409C-BE32-E72D297353CC}">
              <c16:uniqueId val="{00000000-9B09-4059-B5B4-277CAF546C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09-4059-B5B4-277CAF546C30}"/>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0.38</c:v>
                </c:pt>
                <c:pt idx="2">
                  <c:v>#N/A</c:v>
                </c:pt>
                <c:pt idx="3">
                  <c:v>0.41</c:v>
                </c:pt>
                <c:pt idx="4">
                  <c:v>#N/A</c:v>
                </c:pt>
                <c:pt idx="5">
                  <c:v>0.92</c:v>
                </c:pt>
                <c:pt idx="6">
                  <c:v>#N/A</c:v>
                </c:pt>
                <c:pt idx="7">
                  <c:v>0.68</c:v>
                </c:pt>
                <c:pt idx="8">
                  <c:v>#N/A</c:v>
                </c:pt>
                <c:pt idx="9">
                  <c:v>0.56000000000000005</c:v>
                </c:pt>
              </c:numCache>
            </c:numRef>
          </c:val>
          <c:extLst>
            <c:ext xmlns:c16="http://schemas.microsoft.com/office/drawing/2014/chart" uri="{C3380CC4-5D6E-409C-BE32-E72D297353CC}">
              <c16:uniqueId val="{00000002-9B09-4059-B5B4-277CAF546C30}"/>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2.36</c:v>
                </c:pt>
                <c:pt idx="2">
                  <c:v>#N/A</c:v>
                </c:pt>
                <c:pt idx="3">
                  <c:v>3.41</c:v>
                </c:pt>
                <c:pt idx="4">
                  <c:v>#N/A</c:v>
                </c:pt>
                <c:pt idx="5">
                  <c:v>2.5299999999999998</c:v>
                </c:pt>
                <c:pt idx="6">
                  <c:v>#N/A</c:v>
                </c:pt>
                <c:pt idx="7">
                  <c:v>1.96</c:v>
                </c:pt>
                <c:pt idx="8">
                  <c:v>#N/A</c:v>
                </c:pt>
                <c:pt idx="9">
                  <c:v>1.8</c:v>
                </c:pt>
              </c:numCache>
            </c:numRef>
          </c:val>
          <c:extLst>
            <c:ext xmlns:c16="http://schemas.microsoft.com/office/drawing/2014/chart" uri="{C3380CC4-5D6E-409C-BE32-E72D297353CC}">
              <c16:uniqueId val="{00000003-9B09-4059-B5B4-277CAF546C30}"/>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2.69</c:v>
                </c:pt>
                <c:pt idx="2">
                  <c:v>#N/A</c:v>
                </c:pt>
                <c:pt idx="3">
                  <c:v>2.62</c:v>
                </c:pt>
                <c:pt idx="4">
                  <c:v>#N/A</c:v>
                </c:pt>
                <c:pt idx="5">
                  <c:v>2.48</c:v>
                </c:pt>
                <c:pt idx="6">
                  <c:v>#N/A</c:v>
                </c:pt>
                <c:pt idx="7">
                  <c:v>2.54</c:v>
                </c:pt>
                <c:pt idx="8">
                  <c:v>#N/A</c:v>
                </c:pt>
                <c:pt idx="9">
                  <c:v>2.33</c:v>
                </c:pt>
              </c:numCache>
            </c:numRef>
          </c:val>
          <c:extLst>
            <c:ext xmlns:c16="http://schemas.microsoft.com/office/drawing/2014/chart" uri="{C3380CC4-5D6E-409C-BE32-E72D297353CC}">
              <c16:uniqueId val="{00000004-9B09-4059-B5B4-277CAF546C30}"/>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1.86</c:v>
                </c:pt>
                <c:pt idx="2">
                  <c:v>#N/A</c:v>
                </c:pt>
                <c:pt idx="3">
                  <c:v>2.72</c:v>
                </c:pt>
                <c:pt idx="4">
                  <c:v>#N/A</c:v>
                </c:pt>
                <c:pt idx="5">
                  <c:v>2.46</c:v>
                </c:pt>
                <c:pt idx="6">
                  <c:v>#N/A</c:v>
                </c:pt>
                <c:pt idx="7">
                  <c:v>2.02</c:v>
                </c:pt>
                <c:pt idx="8">
                  <c:v>#N/A</c:v>
                </c:pt>
                <c:pt idx="9">
                  <c:v>2.41</c:v>
                </c:pt>
              </c:numCache>
            </c:numRef>
          </c:val>
          <c:extLst>
            <c:ext xmlns:c16="http://schemas.microsoft.com/office/drawing/2014/chart" uri="{C3380CC4-5D6E-409C-BE32-E72D297353CC}">
              <c16:uniqueId val="{00000005-9B09-4059-B5B4-277CAF546C3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c:v>
                </c:pt>
                <c:pt idx="2">
                  <c:v>#N/A</c:v>
                </c:pt>
                <c:pt idx="3">
                  <c:v>1.55</c:v>
                </c:pt>
                <c:pt idx="4">
                  <c:v>#N/A</c:v>
                </c:pt>
                <c:pt idx="5">
                  <c:v>1.82</c:v>
                </c:pt>
                <c:pt idx="6">
                  <c:v>#N/A</c:v>
                </c:pt>
                <c:pt idx="7">
                  <c:v>1.99</c:v>
                </c:pt>
                <c:pt idx="8">
                  <c:v>#N/A</c:v>
                </c:pt>
                <c:pt idx="9">
                  <c:v>3.13</c:v>
                </c:pt>
              </c:numCache>
            </c:numRef>
          </c:val>
          <c:extLst>
            <c:ext xmlns:c16="http://schemas.microsoft.com/office/drawing/2014/chart" uri="{C3380CC4-5D6E-409C-BE32-E72D297353CC}">
              <c16:uniqueId val="{00000006-9B09-4059-B5B4-277CAF546C3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2.75</c:v>
                </c:pt>
                <c:pt idx="2">
                  <c:v>#N/A</c:v>
                </c:pt>
                <c:pt idx="3">
                  <c:v>4.95</c:v>
                </c:pt>
                <c:pt idx="4">
                  <c:v>#N/A</c:v>
                </c:pt>
                <c:pt idx="5">
                  <c:v>6.4</c:v>
                </c:pt>
                <c:pt idx="6">
                  <c:v>#N/A</c:v>
                </c:pt>
                <c:pt idx="7">
                  <c:v>6.58</c:v>
                </c:pt>
                <c:pt idx="8">
                  <c:v>#N/A</c:v>
                </c:pt>
                <c:pt idx="9">
                  <c:v>4.12</c:v>
                </c:pt>
              </c:numCache>
            </c:numRef>
          </c:val>
          <c:extLst>
            <c:ext xmlns:c16="http://schemas.microsoft.com/office/drawing/2014/chart" uri="{C3380CC4-5D6E-409C-BE32-E72D297353CC}">
              <c16:uniqueId val="{00000007-9B09-4059-B5B4-277CAF546C3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5.83</c:v>
                </c:pt>
                <c:pt idx="2">
                  <c:v>#N/A</c:v>
                </c:pt>
                <c:pt idx="3">
                  <c:v>5.39</c:v>
                </c:pt>
                <c:pt idx="4">
                  <c:v>#N/A</c:v>
                </c:pt>
                <c:pt idx="5">
                  <c:v>5.29</c:v>
                </c:pt>
                <c:pt idx="6">
                  <c:v>#N/A</c:v>
                </c:pt>
                <c:pt idx="7">
                  <c:v>5.14</c:v>
                </c:pt>
                <c:pt idx="8">
                  <c:v>#N/A</c:v>
                </c:pt>
                <c:pt idx="9">
                  <c:v>4.49</c:v>
                </c:pt>
              </c:numCache>
            </c:numRef>
          </c:val>
          <c:extLst>
            <c:ext xmlns:c16="http://schemas.microsoft.com/office/drawing/2014/chart" uri="{C3380CC4-5D6E-409C-BE32-E72D297353CC}">
              <c16:uniqueId val="{00000008-9B09-4059-B5B4-277CAF546C30}"/>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3.09</c:v>
                </c:pt>
                <c:pt idx="2">
                  <c:v>#N/A</c:v>
                </c:pt>
                <c:pt idx="3">
                  <c:v>4.26</c:v>
                </c:pt>
                <c:pt idx="4">
                  <c:v>#N/A</c:v>
                </c:pt>
                <c:pt idx="5">
                  <c:v>5.34</c:v>
                </c:pt>
                <c:pt idx="6">
                  <c:v>#N/A</c:v>
                </c:pt>
                <c:pt idx="7">
                  <c:v>5.53</c:v>
                </c:pt>
                <c:pt idx="8">
                  <c:v>#N/A</c:v>
                </c:pt>
                <c:pt idx="9">
                  <c:v>5.93</c:v>
                </c:pt>
              </c:numCache>
            </c:numRef>
          </c:val>
          <c:extLst>
            <c:ext xmlns:c16="http://schemas.microsoft.com/office/drawing/2014/chart" uri="{C3380CC4-5D6E-409C-BE32-E72D297353CC}">
              <c16:uniqueId val="{00000009-9B09-4059-B5B4-277CAF546C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7359</c:v>
                </c:pt>
                <c:pt idx="5">
                  <c:v>7112</c:v>
                </c:pt>
                <c:pt idx="8">
                  <c:v>7340</c:v>
                </c:pt>
                <c:pt idx="11">
                  <c:v>7234</c:v>
                </c:pt>
                <c:pt idx="14">
                  <c:v>7386</c:v>
                </c:pt>
              </c:numCache>
            </c:numRef>
          </c:val>
          <c:extLst>
            <c:ext xmlns:c16="http://schemas.microsoft.com/office/drawing/2014/chart" uri="{C3380CC4-5D6E-409C-BE32-E72D297353CC}">
              <c16:uniqueId val="{00000000-66CB-4A08-A69F-DA728AAF92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CB-4A08-A69F-DA728AAF92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24</c:v>
                </c:pt>
                <c:pt idx="6">
                  <c:v>21</c:v>
                </c:pt>
                <c:pt idx="9">
                  <c:v>16</c:v>
                </c:pt>
                <c:pt idx="12">
                  <c:v>16</c:v>
                </c:pt>
              </c:numCache>
            </c:numRef>
          </c:val>
          <c:extLst>
            <c:ext xmlns:c16="http://schemas.microsoft.com/office/drawing/2014/chart" uri="{C3380CC4-5D6E-409C-BE32-E72D297353CC}">
              <c16:uniqueId val="{00000002-66CB-4A08-A69F-DA728AAF92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250</c:v>
                </c:pt>
                <c:pt idx="3">
                  <c:v>209</c:v>
                </c:pt>
                <c:pt idx="6">
                  <c:v>219</c:v>
                </c:pt>
                <c:pt idx="9">
                  <c:v>212</c:v>
                </c:pt>
                <c:pt idx="12">
                  <c:v>152</c:v>
                </c:pt>
              </c:numCache>
            </c:numRef>
          </c:val>
          <c:extLst>
            <c:ext xmlns:c16="http://schemas.microsoft.com/office/drawing/2014/chart" uri="{C3380CC4-5D6E-409C-BE32-E72D297353CC}">
              <c16:uniqueId val="{00000003-66CB-4A08-A69F-DA728AAF92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2011</c:v>
                </c:pt>
                <c:pt idx="3">
                  <c:v>1868</c:v>
                </c:pt>
                <c:pt idx="6">
                  <c:v>1834</c:v>
                </c:pt>
                <c:pt idx="9">
                  <c:v>1808</c:v>
                </c:pt>
                <c:pt idx="12">
                  <c:v>1706</c:v>
                </c:pt>
              </c:numCache>
            </c:numRef>
          </c:val>
          <c:extLst>
            <c:ext xmlns:c16="http://schemas.microsoft.com/office/drawing/2014/chart" uri="{C3380CC4-5D6E-409C-BE32-E72D297353CC}">
              <c16:uniqueId val="{00000004-66CB-4A08-A69F-DA728AAF92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CB-4A08-A69F-DA728AAF92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CB-4A08-A69F-DA728AAF92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6913</c:v>
                </c:pt>
                <c:pt idx="3">
                  <c:v>6666</c:v>
                </c:pt>
                <c:pt idx="6">
                  <c:v>6949</c:v>
                </c:pt>
                <c:pt idx="9">
                  <c:v>7186</c:v>
                </c:pt>
                <c:pt idx="12">
                  <c:v>7380</c:v>
                </c:pt>
              </c:numCache>
            </c:numRef>
          </c:val>
          <c:extLst>
            <c:ext xmlns:c16="http://schemas.microsoft.com/office/drawing/2014/chart" uri="{C3380CC4-5D6E-409C-BE32-E72D297353CC}">
              <c16:uniqueId val="{00000007-66CB-4A08-A69F-DA728AAF92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1837</c:v>
                </c:pt>
                <c:pt idx="2">
                  <c:v>#N/A</c:v>
                </c:pt>
                <c:pt idx="3">
                  <c:v>#N/A</c:v>
                </c:pt>
                <c:pt idx="4">
                  <c:v>1655</c:v>
                </c:pt>
                <c:pt idx="5">
                  <c:v>#N/A</c:v>
                </c:pt>
                <c:pt idx="6">
                  <c:v>#N/A</c:v>
                </c:pt>
                <c:pt idx="7">
                  <c:v>1683</c:v>
                </c:pt>
                <c:pt idx="8">
                  <c:v>#N/A</c:v>
                </c:pt>
                <c:pt idx="9">
                  <c:v>#N/A</c:v>
                </c:pt>
                <c:pt idx="10">
                  <c:v>1988</c:v>
                </c:pt>
                <c:pt idx="11">
                  <c:v>#N/A</c:v>
                </c:pt>
                <c:pt idx="12">
                  <c:v>#N/A</c:v>
                </c:pt>
                <c:pt idx="13">
                  <c:v>1868</c:v>
                </c:pt>
                <c:pt idx="14">
                  <c:v>#N/A</c:v>
                </c:pt>
              </c:numCache>
            </c:numRef>
          </c:val>
          <c:smooth val="0"/>
          <c:extLst>
            <c:ext xmlns:c16="http://schemas.microsoft.com/office/drawing/2014/chart" uri="{C3380CC4-5D6E-409C-BE32-E72D297353CC}">
              <c16:uniqueId val="{00000008-66CB-4A08-A69F-DA728AAF92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67472</c:v>
                </c:pt>
                <c:pt idx="5">
                  <c:v>68497</c:v>
                </c:pt>
                <c:pt idx="8">
                  <c:v>71610</c:v>
                </c:pt>
                <c:pt idx="11">
                  <c:v>70460</c:v>
                </c:pt>
                <c:pt idx="14">
                  <c:v>69078</c:v>
                </c:pt>
              </c:numCache>
            </c:numRef>
          </c:val>
          <c:extLst>
            <c:ext xmlns:c16="http://schemas.microsoft.com/office/drawing/2014/chart" uri="{C3380CC4-5D6E-409C-BE32-E72D297353CC}">
              <c16:uniqueId val="{00000000-AF0B-48B1-B221-621074A59A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14447</c:v>
                </c:pt>
                <c:pt idx="5">
                  <c:v>13945</c:v>
                </c:pt>
                <c:pt idx="8">
                  <c:v>13334</c:v>
                </c:pt>
                <c:pt idx="11">
                  <c:v>12323</c:v>
                </c:pt>
                <c:pt idx="14">
                  <c:v>11561</c:v>
                </c:pt>
              </c:numCache>
            </c:numRef>
          </c:val>
          <c:extLst>
            <c:ext xmlns:c16="http://schemas.microsoft.com/office/drawing/2014/chart" uri="{C3380CC4-5D6E-409C-BE32-E72D297353CC}">
              <c16:uniqueId val="{00000001-AF0B-48B1-B221-621074A59A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21396</c:v>
                </c:pt>
                <c:pt idx="5">
                  <c:v>24051</c:v>
                </c:pt>
                <c:pt idx="8">
                  <c:v>28194</c:v>
                </c:pt>
                <c:pt idx="11">
                  <c:v>31462</c:v>
                </c:pt>
                <c:pt idx="14">
                  <c:v>33182</c:v>
                </c:pt>
              </c:numCache>
            </c:numRef>
          </c:val>
          <c:extLst>
            <c:ext xmlns:c16="http://schemas.microsoft.com/office/drawing/2014/chart" uri="{C3380CC4-5D6E-409C-BE32-E72D297353CC}">
              <c16:uniqueId val="{00000002-AF0B-48B1-B221-621074A59A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0B-48B1-B221-621074A59A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0B-48B1-B221-621074A59A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13</c:v>
                </c:pt>
                <c:pt idx="6">
                  <c:v>4</c:v>
                </c:pt>
                <c:pt idx="9">
                  <c:v>12</c:v>
                </c:pt>
                <c:pt idx="12">
                  <c:v>3</c:v>
                </c:pt>
              </c:numCache>
            </c:numRef>
          </c:val>
          <c:extLst>
            <c:ext xmlns:c16="http://schemas.microsoft.com/office/drawing/2014/chart" uri="{C3380CC4-5D6E-409C-BE32-E72D297353CC}">
              <c16:uniqueId val="{00000005-AF0B-48B1-B221-621074A59A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7486</c:v>
                </c:pt>
                <c:pt idx="3">
                  <c:v>7813</c:v>
                </c:pt>
                <c:pt idx="6">
                  <c:v>7972</c:v>
                </c:pt>
                <c:pt idx="9">
                  <c:v>8364</c:v>
                </c:pt>
                <c:pt idx="12">
                  <c:v>8921</c:v>
                </c:pt>
              </c:numCache>
            </c:numRef>
          </c:val>
          <c:extLst>
            <c:ext xmlns:c16="http://schemas.microsoft.com/office/drawing/2014/chart" uri="{C3380CC4-5D6E-409C-BE32-E72D297353CC}">
              <c16:uniqueId val="{00000006-AF0B-48B1-B221-621074A59A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3250</c:v>
                </c:pt>
                <c:pt idx="3">
                  <c:v>2894</c:v>
                </c:pt>
                <c:pt idx="6">
                  <c:v>2534</c:v>
                </c:pt>
                <c:pt idx="9">
                  <c:v>2180</c:v>
                </c:pt>
                <c:pt idx="12">
                  <c:v>1806</c:v>
                </c:pt>
              </c:numCache>
            </c:numRef>
          </c:val>
          <c:extLst>
            <c:ext xmlns:c16="http://schemas.microsoft.com/office/drawing/2014/chart" uri="{C3380CC4-5D6E-409C-BE32-E72D297353CC}">
              <c16:uniqueId val="{00000007-AF0B-48B1-B221-621074A59A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18442</c:v>
                </c:pt>
                <c:pt idx="3">
                  <c:v>16601</c:v>
                </c:pt>
                <c:pt idx="6">
                  <c:v>15855</c:v>
                </c:pt>
                <c:pt idx="9">
                  <c:v>15975</c:v>
                </c:pt>
                <c:pt idx="12">
                  <c:v>15573</c:v>
                </c:pt>
              </c:numCache>
            </c:numRef>
          </c:val>
          <c:extLst>
            <c:ext xmlns:c16="http://schemas.microsoft.com/office/drawing/2014/chart" uri="{C3380CC4-5D6E-409C-BE32-E72D297353CC}">
              <c16:uniqueId val="{00000008-AF0B-48B1-B221-621074A59A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389</c:v>
                </c:pt>
                <c:pt idx="3">
                  <c:v>362</c:v>
                </c:pt>
                <c:pt idx="6">
                  <c:v>341</c:v>
                </c:pt>
                <c:pt idx="9">
                  <c:v>325</c:v>
                </c:pt>
                <c:pt idx="12">
                  <c:v>370</c:v>
                </c:pt>
              </c:numCache>
            </c:numRef>
          </c:val>
          <c:extLst>
            <c:ext xmlns:c16="http://schemas.microsoft.com/office/drawing/2014/chart" uri="{C3380CC4-5D6E-409C-BE32-E72D297353CC}">
              <c16:uniqueId val="{00000009-AF0B-48B1-B221-621074A59A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59634</c:v>
                </c:pt>
                <c:pt idx="3">
                  <c:v>60954</c:v>
                </c:pt>
                <c:pt idx="6">
                  <c:v>64600</c:v>
                </c:pt>
                <c:pt idx="9">
                  <c:v>65108</c:v>
                </c:pt>
                <c:pt idx="12">
                  <c:v>59198</c:v>
                </c:pt>
              </c:numCache>
            </c:numRef>
          </c:val>
          <c:extLst>
            <c:ext xmlns:c16="http://schemas.microsoft.com/office/drawing/2014/chart" uri="{C3380CC4-5D6E-409C-BE32-E72D297353CC}">
              <c16:uniqueId val="{0000000A-AF0B-48B1-B221-621074A59A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0B-48B1-B221-621074A59A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5892</c:v>
                </c:pt>
                <c:pt idx="1">
                  <c:v>7248</c:v>
                </c:pt>
                <c:pt idx="2">
                  <c:v>10105</c:v>
                </c:pt>
              </c:numCache>
            </c:numRef>
          </c:val>
          <c:extLst>
            <c:ext xmlns:c16="http://schemas.microsoft.com/office/drawing/2014/chart" uri="{C3380CC4-5D6E-409C-BE32-E72D297353CC}">
              <c16:uniqueId val="{00000000-DDCD-42E3-9944-75F02F42DA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11477</c:v>
                </c:pt>
                <c:pt idx="1">
                  <c:v>12815</c:v>
                </c:pt>
                <c:pt idx="2">
                  <c:v>11405</c:v>
                </c:pt>
              </c:numCache>
            </c:numRef>
          </c:val>
          <c:extLst>
            <c:ext xmlns:c16="http://schemas.microsoft.com/office/drawing/2014/chart" uri="{C3380CC4-5D6E-409C-BE32-E72D297353CC}">
              <c16:uniqueId val="{00000001-DDCD-42E3-9944-75F02F42DA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7956</c:v>
                </c:pt>
                <c:pt idx="1">
                  <c:v>8675</c:v>
                </c:pt>
                <c:pt idx="2">
                  <c:v>9472</c:v>
                </c:pt>
              </c:numCache>
            </c:numRef>
          </c:val>
          <c:extLst>
            <c:ext xmlns:c16="http://schemas.microsoft.com/office/drawing/2014/chart" uri="{C3380CC4-5D6E-409C-BE32-E72D297353CC}">
              <c16:uniqueId val="{00000002-DDCD-42E3-9944-75F02F42DA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及び公営企業の元利償還金の進捗により減少傾向にあったが、令和４年度以降は、令和２年度以降に実施した一般会計における公共施設の再配置整備や新庁舎整備などにより元利償還金が増加し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）は、密度補正により基準財政需要額に算入された元利償還金の増加等により増加傾向にある。</a:t>
          </a:r>
        </a:p>
        <a:p>
          <a:r>
            <a:rPr kumimoji="1" lang="ja-JP" altLang="en-US" sz="1400">
              <a:latin typeface="ＭＳ ゴシック" pitchFamily="49" charset="-128"/>
              <a:ea typeface="ＭＳ ゴシック" pitchFamily="49" charset="-128"/>
            </a:rPr>
            <a:t>　結果として、実質公債費比率（分子）は、元利償還金等（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）の増加が算入公債費等（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）の増加を上回り、同分子が減少する状況にある。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）は、一般会計において繰上償還を実施したことにより、地方債現在高が減少したことや公営企業における企業債償還の進捗により、公営企業債等繰入見込額が減少しているため、全体として減少している。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）は、今後の新病院整備等に備えた基金への積立を行ったことなどにより、充当可能基金が増加するため、全体として増加傾向にある。</a:t>
          </a:r>
        </a:p>
        <a:p>
          <a:r>
            <a:rPr kumimoji="1" lang="ja-JP" altLang="en-US" sz="1400">
              <a:latin typeface="ＭＳ ゴシック" pitchFamily="49" charset="-128"/>
              <a:ea typeface="ＭＳ ゴシック" pitchFamily="49" charset="-128"/>
            </a:rPr>
            <a:t>　結果として、将来負担比率（分子）は、充当可能財源等（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）を上回る状況にある。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急激な社会情勢の悪化、今後増加が見込まれる統合新病院の建設や公共施設の再配置整備等に伴う公債費や改修費の増加等に備え目標を掲げ積立てを行っているため、基金残高の総額は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将来を見据えた基金の積立てを実施する一方、統合新病院の建設や公共施設の再配置整備等に基金の活用を考えている。今後も引き続き、行財政プラン（令和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公共施設の再配置整備や一般職員の退職手当への備え等。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新庁舎整備事業の進捗により公共施設等整備保全基金を取り崩した一方、一般職員の退職手当のための積立て等を行ったことにより、基金残高が増加した。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年度）の基金の管理方針に基づき、公共施設等整備保全基金は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億円）を基準に、一般職員退職手当基金は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統合新病院の建設に備えた積立て等を行ったことにより、基金残高が増加した。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％の範囲内で積立・取崩を行うこととしている。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地方債の繰上償還を行ったことにより、基金残高が減少した。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201,383
197,823
25.00
88,932,112
87,478,802
1,101,381
45,607,487
59,118,844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類似団体内順位は前年度から変動がなく、全国・県平均と比較しても平均値を上回っている状況にある。</a:t>
          </a:r>
        </a:p>
        <a:p>
          <a:r>
            <a:rPr kumimoji="1" lang="ja-JP" altLang="en-US" sz="1300">
              <a:latin typeface="ＭＳ Ｐゴシック" panose="020B0600070205080204" pitchFamily="50" charset="-128"/>
              <a:ea typeface="ＭＳ Ｐゴシック" panose="020B0600070205080204" pitchFamily="50" charset="-128"/>
            </a:rPr>
            <a:t>　指数自体は、新型コロナウイルス感染拡大の影響に伴い、</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年度の基準財政収入額が一時的に減少したことや、原油価格の高騰に伴う光熱水費の増加など、基準財政需要額が同収入額以上に増加したことにより、近年低下傾向にある。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129822</xdr:rowOff>
    </xdr:to>
    <xdr:cxnSp macro="">
      <xdr:nvCxnSpPr>
        <xdr:cNvPr id="69" name="直線コネクタ 68"/>
        <xdr:cNvCxnSpPr/>
      </xdr:nvCxnSpPr>
      <xdr:spPr>
        <a:xfrm>
          <a:off x="4114800" y="713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103011</xdr:rowOff>
    </xdr:to>
    <xdr:cxnSp macro="">
      <xdr:nvCxnSpPr>
        <xdr:cNvPr id="72" name="直線コネクタ 71"/>
        <xdr:cNvCxnSpPr/>
      </xdr:nvCxnSpPr>
      <xdr:spPr>
        <a:xfrm>
          <a:off x="3225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76200</xdr:rowOff>
    </xdr:to>
    <xdr:cxnSp macro="">
      <xdr:nvCxnSpPr>
        <xdr:cNvPr id="75" name="直線コネクタ 74"/>
        <xdr:cNvCxnSpPr/>
      </xdr:nvCxnSpPr>
      <xdr:spPr>
        <a:xfrm>
          <a:off x="2336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阪神淡路大震災の影響を受けた平成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％を超えて以降、平成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年度を除き、経常収支比率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ついては、歳出面では補助費等が減少したものの扶助費、公債費が増加する結果となったが、一方で歳入面では市税収入、普通交付税等が増加したため、前年度と比較して減少しており、類似団体内順位についても前年度と比較して順位を上げる結果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63</xdr:row>
      <xdr:rowOff>156528</xdr:rowOff>
    </xdr:to>
    <xdr:cxnSp macro="">
      <xdr:nvCxnSpPr>
        <xdr:cNvPr id="128" name="直線コネクタ 127"/>
        <xdr:cNvCxnSpPr/>
      </xdr:nvCxnSpPr>
      <xdr:spPr>
        <a:xfrm flipV="1">
          <a:off x="4114800" y="1094581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156528</xdr:rowOff>
    </xdr:to>
    <xdr:cxnSp macro="">
      <xdr:nvCxnSpPr>
        <xdr:cNvPr id="131" name="直線コネクタ 130"/>
        <xdr:cNvCxnSpPr/>
      </xdr:nvCxnSpPr>
      <xdr:spPr>
        <a:xfrm>
          <a:off x="3225800" y="107467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15240</xdr:rowOff>
    </xdr:to>
    <xdr:cxnSp macro="">
      <xdr:nvCxnSpPr>
        <xdr:cNvPr id="134" name="直線コネクタ 133"/>
        <xdr:cNvCxnSpPr/>
      </xdr:nvCxnSpPr>
      <xdr:spPr>
        <a:xfrm flipV="1">
          <a:off x="2336800" y="1074674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111760</xdr:rowOff>
    </xdr:to>
    <xdr:cxnSp macro="">
      <xdr:nvCxnSpPr>
        <xdr:cNvPr id="137" name="直線コネクタ 136"/>
        <xdr:cNvCxnSpPr/>
      </xdr:nvCxnSpPr>
      <xdr:spPr>
        <a:xfrm flipV="1">
          <a:off x="1447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8" name="財政構造の弾力性該当値テキスト"/>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49" name="楕円 148"/>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0" name="テキスト ボックス 149"/>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2" name="テキスト ボックス 151"/>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4" name="テキスト ボックス 153"/>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5" name="楕円 154"/>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6" name="テキスト ボックス 155"/>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類似団体内順位については、前年度と比較して順位を上げる結果となった。また、数値についてもこれまでに引き続き全国・県平均よりも低い水準で推移している。　人件費については、人事院勧告の影響により期末勤勉手当、一般職給、会計年度任用職員報酬等が増加した影響が見られた一方、物件費についてはコロナ禍における予防接種委託料等の臨時的な委託業務の減等により減少し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人当たり人件費・物件費等決算額全体としては昨年度と比較し減少している。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131828</xdr:rowOff>
    </xdr:from>
    <xdr:to>
      <xdr:col>23</xdr:col>
      <xdr:colOff>133350</xdr:colOff>
      <xdr:row>83</xdr:row>
      <xdr:rowOff>41616</xdr:rowOff>
    </xdr:to>
    <xdr:cxnSp macro="">
      <xdr:nvCxnSpPr>
        <xdr:cNvPr id="191" name="直線コネクタ 190"/>
        <xdr:cNvCxnSpPr/>
      </xdr:nvCxnSpPr>
      <xdr:spPr>
        <a:xfrm flipV="1">
          <a:off x="4114800" y="14190728"/>
          <a:ext cx="8382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158961</xdr:rowOff>
    </xdr:from>
    <xdr:to>
      <xdr:col>19</xdr:col>
      <xdr:colOff>133350</xdr:colOff>
      <xdr:row>83</xdr:row>
      <xdr:rowOff>41616</xdr:rowOff>
    </xdr:to>
    <xdr:cxnSp macro="">
      <xdr:nvCxnSpPr>
        <xdr:cNvPr id="194" name="直線コネクタ 193"/>
        <xdr:cNvCxnSpPr/>
      </xdr:nvCxnSpPr>
      <xdr:spPr>
        <a:xfrm>
          <a:off x="3225800" y="14217861"/>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69774</xdr:rowOff>
    </xdr:from>
    <xdr:to>
      <xdr:col>15</xdr:col>
      <xdr:colOff>82550</xdr:colOff>
      <xdr:row>82</xdr:row>
      <xdr:rowOff>158961</xdr:rowOff>
    </xdr:to>
    <xdr:cxnSp macro="">
      <xdr:nvCxnSpPr>
        <xdr:cNvPr id="197" name="直線コネクタ 196"/>
        <xdr:cNvCxnSpPr/>
      </xdr:nvCxnSpPr>
      <xdr:spPr>
        <a:xfrm>
          <a:off x="2336800" y="14128674"/>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155240</xdr:rowOff>
    </xdr:from>
    <xdr:to>
      <xdr:col>11</xdr:col>
      <xdr:colOff>31750</xdr:colOff>
      <xdr:row>82</xdr:row>
      <xdr:rowOff>69774</xdr:rowOff>
    </xdr:to>
    <xdr:cxnSp macro="">
      <xdr:nvCxnSpPr>
        <xdr:cNvPr id="200" name="直線コネクタ 199"/>
        <xdr:cNvCxnSpPr/>
      </xdr:nvCxnSpPr>
      <xdr:spPr>
        <a:xfrm>
          <a:off x="1447800" y="14042690"/>
          <a:ext cx="8890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81028</xdr:rowOff>
    </xdr:from>
    <xdr:to>
      <xdr:col>23</xdr:col>
      <xdr:colOff>184150</xdr:colOff>
      <xdr:row>83</xdr:row>
      <xdr:rowOff>11178</xdr:rowOff>
    </xdr:to>
    <xdr:sp macro="" textlink="">
      <xdr:nvSpPr>
        <xdr:cNvPr id="210" name="楕円 209"/>
        <xdr:cNvSpPr/>
      </xdr:nvSpPr>
      <xdr:spPr>
        <a:xfrm>
          <a:off x="4902200" y="141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97555</xdr:rowOff>
    </xdr:from>
    <xdr:ext cx="762000" cy="259045"/>
    <xdr:sp macro="" textlink="">
      <xdr:nvSpPr>
        <xdr:cNvPr id="211" name="人件費・物件費等の状況該当値テキスト"/>
        <xdr:cNvSpPr txBox="1"/>
      </xdr:nvSpPr>
      <xdr:spPr>
        <a:xfrm>
          <a:off x="5041900" y="13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162266</xdr:rowOff>
    </xdr:from>
    <xdr:to>
      <xdr:col>19</xdr:col>
      <xdr:colOff>184150</xdr:colOff>
      <xdr:row>83</xdr:row>
      <xdr:rowOff>92416</xdr:rowOff>
    </xdr:to>
    <xdr:sp macro="" textlink="">
      <xdr:nvSpPr>
        <xdr:cNvPr id="212" name="楕円 211"/>
        <xdr:cNvSpPr/>
      </xdr:nvSpPr>
      <xdr:spPr>
        <a:xfrm>
          <a:off x="4064000" y="142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102593</xdr:rowOff>
    </xdr:from>
    <xdr:ext cx="736600" cy="259045"/>
    <xdr:sp macro="" textlink="">
      <xdr:nvSpPr>
        <xdr:cNvPr id="213" name="テキスト ボックス 212"/>
        <xdr:cNvSpPr txBox="1"/>
      </xdr:nvSpPr>
      <xdr:spPr>
        <a:xfrm>
          <a:off x="3733800" y="1399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108161</xdr:rowOff>
    </xdr:from>
    <xdr:to>
      <xdr:col>15</xdr:col>
      <xdr:colOff>133350</xdr:colOff>
      <xdr:row>83</xdr:row>
      <xdr:rowOff>38311</xdr:rowOff>
    </xdr:to>
    <xdr:sp macro="" textlink="">
      <xdr:nvSpPr>
        <xdr:cNvPr id="214" name="楕円 213"/>
        <xdr:cNvSpPr/>
      </xdr:nvSpPr>
      <xdr:spPr>
        <a:xfrm>
          <a:off x="3175000" y="141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48488</xdr:rowOff>
    </xdr:from>
    <xdr:ext cx="762000" cy="259045"/>
    <xdr:sp macro="" textlink="">
      <xdr:nvSpPr>
        <xdr:cNvPr id="215" name="テキスト ボックス 214"/>
        <xdr:cNvSpPr txBox="1"/>
      </xdr:nvSpPr>
      <xdr:spPr>
        <a:xfrm>
          <a:off x="2844800" y="139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18974</xdr:rowOff>
    </xdr:from>
    <xdr:to>
      <xdr:col>11</xdr:col>
      <xdr:colOff>82550</xdr:colOff>
      <xdr:row>82</xdr:row>
      <xdr:rowOff>120574</xdr:rowOff>
    </xdr:to>
    <xdr:sp macro="" textlink="">
      <xdr:nvSpPr>
        <xdr:cNvPr id="216" name="楕円 215"/>
        <xdr:cNvSpPr/>
      </xdr:nvSpPr>
      <xdr:spPr>
        <a:xfrm>
          <a:off x="2286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130751</xdr:rowOff>
    </xdr:from>
    <xdr:ext cx="762000" cy="259045"/>
    <xdr:sp macro="" textlink="">
      <xdr:nvSpPr>
        <xdr:cNvPr id="217" name="テキスト ボックス 216"/>
        <xdr:cNvSpPr txBox="1"/>
      </xdr:nvSpPr>
      <xdr:spPr>
        <a:xfrm>
          <a:off x="1955800" y="138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104440</xdr:rowOff>
    </xdr:from>
    <xdr:to>
      <xdr:col>7</xdr:col>
      <xdr:colOff>31750</xdr:colOff>
      <xdr:row>82</xdr:row>
      <xdr:rowOff>34590</xdr:rowOff>
    </xdr:to>
    <xdr:sp macro="" textlink="">
      <xdr:nvSpPr>
        <xdr:cNvPr id="218" name="楕円 217"/>
        <xdr:cNvSpPr/>
      </xdr:nvSpPr>
      <xdr:spPr>
        <a:xfrm>
          <a:off x="1397000" y="13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44767</xdr:rowOff>
    </xdr:from>
    <xdr:ext cx="762000" cy="259045"/>
    <xdr:sp macro="" textlink="">
      <xdr:nvSpPr>
        <xdr:cNvPr id="219" name="テキスト ボックス 218"/>
        <xdr:cNvSpPr txBox="1"/>
      </xdr:nvSpPr>
      <xdr:spPr>
        <a:xfrm>
          <a:off x="1066800" y="1376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給料表のあり方を見直し、令和２年度から国家公務員行政職俸給表と同様の給料表を適用し、職務・職責に応じた給料体系とすることにより給与水準の適正化を図ってきた。</a:t>
          </a:r>
        </a:p>
        <a:p>
          <a:r>
            <a:rPr kumimoji="1" lang="ja-JP" altLang="en-US" sz="1300">
              <a:latin typeface="ＭＳ Ｐゴシック" panose="020B0600070205080204" pitchFamily="50" charset="-128"/>
              <a:ea typeface="ＭＳ Ｐゴシック" panose="020B0600070205080204" pitchFamily="50" charset="-128"/>
            </a:rPr>
            <a:t>　令和５年度は、職員の採用、退職による職員構成の変動があり、０．１ポイント上昇したものの、ほぼ横ばいであった。</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3" name="直線コネクタ 252"/>
        <xdr:cNvCxnSpPr/>
      </xdr:nvCxnSpPr>
      <xdr:spPr>
        <a:xfrm>
          <a:off x="16179800" y="144843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56" name="直線コネクタ 255"/>
        <xdr:cNvCxnSpPr/>
      </xdr:nvCxnSpPr>
      <xdr:spPr>
        <a:xfrm flipV="1">
          <a:off x="15290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59" name="直線コネクタ 258"/>
        <xdr:cNvCxnSpPr/>
      </xdr:nvCxnSpPr>
      <xdr:spPr>
        <a:xfrm flipV="1">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51859</xdr:rowOff>
    </xdr:to>
    <xdr:cxnSp macro="">
      <xdr:nvCxnSpPr>
        <xdr:cNvPr id="262" name="直線コネクタ 261"/>
        <xdr:cNvCxnSpPr/>
      </xdr:nvCxnSpPr>
      <xdr:spPr>
        <a:xfrm>
          <a:off x="13512800" y="145848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2" name="楕円 271"/>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3"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6" name="楕円 275"/>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7" name="テキスト ボックス 27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78" name="楕円 277"/>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79" name="テキスト ボックス 278"/>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0" name="楕円 279"/>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1" name="テキスト ボックス 280"/>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年度までは類似団体との比較において、やや上位で推移していたが、平成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年度以降、再任用職員のフルタイム化に伴い、やや順位を下げる結果となっており、その後は横ばいで推移している。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38463</xdr:rowOff>
    </xdr:from>
    <xdr:to>
      <xdr:col>81</xdr:col>
      <xdr:colOff>44450</xdr:colOff>
      <xdr:row>63</xdr:row>
      <xdr:rowOff>45357</xdr:rowOff>
    </xdr:to>
    <xdr:cxnSp macro="">
      <xdr:nvCxnSpPr>
        <xdr:cNvPr id="318" name="直線コネクタ 317"/>
        <xdr:cNvCxnSpPr/>
      </xdr:nvCxnSpPr>
      <xdr:spPr>
        <a:xfrm>
          <a:off x="16179800" y="1083981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24674</xdr:rowOff>
    </xdr:from>
    <xdr:to>
      <xdr:col>77</xdr:col>
      <xdr:colOff>44450</xdr:colOff>
      <xdr:row>63</xdr:row>
      <xdr:rowOff>38463</xdr:rowOff>
    </xdr:to>
    <xdr:cxnSp macro="">
      <xdr:nvCxnSpPr>
        <xdr:cNvPr id="321" name="直線コネクタ 320"/>
        <xdr:cNvCxnSpPr/>
      </xdr:nvCxnSpPr>
      <xdr:spPr>
        <a:xfrm>
          <a:off x="15290800" y="1082602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24674</xdr:rowOff>
    </xdr:to>
    <xdr:cxnSp macro="">
      <xdr:nvCxnSpPr>
        <xdr:cNvPr id="324" name="直線コネクタ 323"/>
        <xdr:cNvCxnSpPr/>
      </xdr:nvCxnSpPr>
      <xdr:spPr>
        <a:xfrm>
          <a:off x="14401800" y="108191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158206</xdr:rowOff>
    </xdr:from>
    <xdr:to>
      <xdr:col>68</xdr:col>
      <xdr:colOff>152400</xdr:colOff>
      <xdr:row>63</xdr:row>
      <xdr:rowOff>17780</xdr:rowOff>
    </xdr:to>
    <xdr:cxnSp macro="">
      <xdr:nvCxnSpPr>
        <xdr:cNvPr id="327" name="直線コネクタ 326"/>
        <xdr:cNvCxnSpPr/>
      </xdr:nvCxnSpPr>
      <xdr:spPr>
        <a:xfrm>
          <a:off x="13512800" y="107881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166007</xdr:rowOff>
    </xdr:from>
    <xdr:to>
      <xdr:col>81</xdr:col>
      <xdr:colOff>95250</xdr:colOff>
      <xdr:row>63</xdr:row>
      <xdr:rowOff>96157</xdr:rowOff>
    </xdr:to>
    <xdr:sp macro="" textlink="">
      <xdr:nvSpPr>
        <xdr:cNvPr id="337" name="楕円 336"/>
        <xdr:cNvSpPr/>
      </xdr:nvSpPr>
      <xdr:spPr>
        <a:xfrm>
          <a:off x="169672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138084</xdr:rowOff>
    </xdr:from>
    <xdr:ext cx="762000" cy="259045"/>
    <xdr:sp macro="" textlink="">
      <xdr:nvSpPr>
        <xdr:cNvPr id="338" name="定員管理の状況該当値テキスト"/>
        <xdr:cNvSpPr txBox="1"/>
      </xdr:nvSpPr>
      <xdr:spPr>
        <a:xfrm>
          <a:off x="17106900" y="107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159113</xdr:rowOff>
    </xdr:from>
    <xdr:to>
      <xdr:col>77</xdr:col>
      <xdr:colOff>95250</xdr:colOff>
      <xdr:row>63</xdr:row>
      <xdr:rowOff>89263</xdr:rowOff>
    </xdr:to>
    <xdr:sp macro="" textlink="">
      <xdr:nvSpPr>
        <xdr:cNvPr id="339" name="楕円 338"/>
        <xdr:cNvSpPr/>
      </xdr:nvSpPr>
      <xdr:spPr>
        <a:xfrm>
          <a:off x="16129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74040</xdr:rowOff>
    </xdr:from>
    <xdr:ext cx="736600" cy="259045"/>
    <xdr:sp macro="" textlink="">
      <xdr:nvSpPr>
        <xdr:cNvPr id="340" name="テキスト ボックス 339"/>
        <xdr:cNvSpPr txBox="1"/>
      </xdr:nvSpPr>
      <xdr:spPr>
        <a:xfrm>
          <a:off x="15798800" y="1087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145324</xdr:rowOff>
    </xdr:from>
    <xdr:to>
      <xdr:col>73</xdr:col>
      <xdr:colOff>44450</xdr:colOff>
      <xdr:row>63</xdr:row>
      <xdr:rowOff>75474</xdr:rowOff>
    </xdr:to>
    <xdr:sp macro="" textlink="">
      <xdr:nvSpPr>
        <xdr:cNvPr id="341" name="楕円 340"/>
        <xdr:cNvSpPr/>
      </xdr:nvSpPr>
      <xdr:spPr>
        <a:xfrm>
          <a:off x="15240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60251</xdr:rowOff>
    </xdr:from>
    <xdr:ext cx="762000" cy="259045"/>
    <xdr:sp macro="" textlink="">
      <xdr:nvSpPr>
        <xdr:cNvPr id="342" name="テキスト ボックス 341"/>
        <xdr:cNvSpPr txBox="1"/>
      </xdr:nvSpPr>
      <xdr:spPr>
        <a:xfrm>
          <a:off x="14909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3" name="楕円 342"/>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4" name="テキスト ボックス 343"/>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107406</xdr:rowOff>
    </xdr:from>
    <xdr:to>
      <xdr:col>64</xdr:col>
      <xdr:colOff>152400</xdr:colOff>
      <xdr:row>63</xdr:row>
      <xdr:rowOff>37556</xdr:rowOff>
    </xdr:to>
    <xdr:sp macro="" textlink="">
      <xdr:nvSpPr>
        <xdr:cNvPr id="345" name="楕円 344"/>
        <xdr:cNvSpPr/>
      </xdr:nvSpPr>
      <xdr:spPr>
        <a:xfrm>
          <a:off x="13462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22333</xdr:rowOff>
    </xdr:from>
    <xdr:ext cx="762000" cy="259045"/>
    <xdr:sp macro="" textlink="">
      <xdr:nvSpPr>
        <xdr:cNvPr id="346" name="テキスト ボックス 345"/>
        <xdr:cNvSpPr txBox="1"/>
      </xdr:nvSpPr>
      <xdr:spPr>
        <a:xfrm>
          <a:off x="13131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共施設の再配置整備の実施等により普通会計の元利償還金が増加する一方、公営企業（主に下水道事業）に対する繰入額が減少していることや分母である標準財政規模が増加傾向にあるため、実質公債費比率は、近年減少傾向にある。</a:t>
          </a:r>
        </a:p>
        <a:p>
          <a:r>
            <a:rPr kumimoji="1" lang="ja-JP" altLang="en-US" sz="1300" baseline="0">
              <a:latin typeface="ＭＳ Ｐゴシック" panose="020B0600070205080204" pitchFamily="50" charset="-128"/>
              <a:ea typeface="ＭＳ Ｐゴシック" panose="020B0600070205080204" pitchFamily="50" charset="-128"/>
            </a:rPr>
            <a:t>　公共施設の老朽化に伴い、今後も多額な地方債発行を見込んでいることから、引き続き、伊丹市行財政プランにおける財政規律の順守や既発債の繰上償還を行うことなどで、将来の公債費負担の縮減を図っていきたい。</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138491</xdr:rowOff>
    </xdr:to>
    <xdr:cxnSp macro="">
      <xdr:nvCxnSpPr>
        <xdr:cNvPr id="381" name="直線コネクタ 380"/>
        <xdr:cNvCxnSpPr/>
      </xdr:nvCxnSpPr>
      <xdr:spPr>
        <a:xfrm>
          <a:off x="16179800" y="69850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4" name="直線コネクタ 383"/>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24493</xdr:rowOff>
    </xdr:to>
    <xdr:cxnSp macro="">
      <xdr:nvCxnSpPr>
        <xdr:cNvPr id="387" name="直線コネクタ 386"/>
        <xdr:cNvCxnSpPr/>
      </xdr:nvCxnSpPr>
      <xdr:spPr>
        <a:xfrm flipV="1">
          <a:off x="14401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116417</xdr:rowOff>
    </xdr:to>
    <xdr:cxnSp macro="">
      <xdr:nvCxnSpPr>
        <xdr:cNvPr id="390" name="直線コネクタ 389"/>
        <xdr:cNvCxnSpPr/>
      </xdr:nvCxnSpPr>
      <xdr:spPr>
        <a:xfrm flipV="1">
          <a:off x="13512800" y="705394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0" name="楕円 399"/>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1" name="公債費負担の状況該当値テキスト"/>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3" name="テキスト ボックス 402"/>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5" name="テキスト ボックス 404"/>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6" name="楕円 405"/>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07" name="テキスト ボックス 406"/>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9" name="テキスト ボックス 408"/>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において、地方債の繰上償還を実施したことで、地方債現在高が減少したことや、公営企業（主に下水道事業）における企業債償還の進捗により、公営企業債等繰入見込額が減少したことから、将来負担額が減少し、引き続き、将来負担比率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将来負担比率は従前より全国の平均値を下回る状況にあり、今後の公共施設マネジメントに係る積極的な投資を進めることによる大幅な市債発行の増加を考慮しても、なお、地方財政健全化法で定める早期健全化基準を大きく下回る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201,383
197,823
25.00
88,932,112
87,478,802
1,101,381
45,607,487
59,118,844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年度の給与構造改革（給料表を平均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令和５年度決算においては、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歳出面において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人事院勧告の影響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により前年度と比較して増加している一方、歳入面において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経常一般財源が増加したことにより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率は減少している。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97065</xdr:rowOff>
    </xdr:from>
    <xdr:to>
      <xdr:col>24</xdr:col>
      <xdr:colOff>25400</xdr:colOff>
      <xdr:row>39</xdr:row>
      <xdr:rowOff>140607</xdr:rowOff>
    </xdr:to>
    <xdr:cxnSp macro="">
      <xdr:nvCxnSpPr>
        <xdr:cNvPr id="68" name="直線コネクタ 67"/>
        <xdr:cNvCxnSpPr/>
      </xdr:nvCxnSpPr>
      <xdr:spPr>
        <a:xfrm flipV="1">
          <a:off x="3987800" y="6783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140607</xdr:rowOff>
    </xdr:to>
    <xdr:cxnSp macro="">
      <xdr:nvCxnSpPr>
        <xdr:cNvPr id="71" name="直線コネクタ 70"/>
        <xdr:cNvCxnSpPr/>
      </xdr:nvCxnSpPr>
      <xdr:spPr>
        <a:xfrm>
          <a:off x="3098800" y="6729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39</xdr:row>
      <xdr:rowOff>118835</xdr:rowOff>
    </xdr:to>
    <xdr:cxnSp macro="">
      <xdr:nvCxnSpPr>
        <xdr:cNvPr id="74" name="直線コネクタ 73"/>
        <xdr:cNvCxnSpPr/>
      </xdr:nvCxnSpPr>
      <xdr:spPr>
        <a:xfrm flipV="1">
          <a:off x="2209800" y="6729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39</xdr:row>
      <xdr:rowOff>118835</xdr:rowOff>
    </xdr:to>
    <xdr:cxnSp macro="">
      <xdr:nvCxnSpPr>
        <xdr:cNvPr id="77" name="直線コネクタ 76"/>
        <xdr:cNvCxnSpPr/>
      </xdr:nvCxnSpPr>
      <xdr:spPr>
        <a:xfrm>
          <a:off x="1320800" y="6783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7" name="楕円 86"/>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18342</xdr:rowOff>
    </xdr:from>
    <xdr:ext cx="762000" cy="259045"/>
    <xdr:sp macro="" textlink="">
      <xdr:nvSpPr>
        <xdr:cNvPr id="88" name="人件費該当値テキスト"/>
        <xdr:cNvSpPr txBox="1"/>
      </xdr:nvSpPr>
      <xdr:spPr>
        <a:xfrm>
          <a:off x="4914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89807</xdr:rowOff>
    </xdr:from>
    <xdr:to>
      <xdr:col>20</xdr:col>
      <xdr:colOff>38100</xdr:colOff>
      <xdr:row>40</xdr:row>
      <xdr:rowOff>19957</xdr:rowOff>
    </xdr:to>
    <xdr:sp macro="" textlink="">
      <xdr:nvSpPr>
        <xdr:cNvPr id="89" name="楕円 88"/>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4734</xdr:rowOff>
    </xdr:from>
    <xdr:ext cx="736600" cy="259045"/>
    <xdr:sp macro="" textlink="">
      <xdr:nvSpPr>
        <xdr:cNvPr id="90" name="テキスト ボックス 89"/>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従来より、ごみ処理業務等を一部事務組合で行っていること等により、物件費は類似団体平均よりやや低い水準にある。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においては、歳出面では前年度から大きな変化がなく、歳入面において経常一般財源が増加したことにより、経常収支比率は減少している。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134620</xdr:rowOff>
    </xdr:to>
    <xdr:cxnSp macro="">
      <xdr:nvCxnSpPr>
        <xdr:cNvPr id="129" name="直線コネクタ 128"/>
        <xdr:cNvCxnSpPr/>
      </xdr:nvCxnSpPr>
      <xdr:spPr>
        <a:xfrm flipV="1">
          <a:off x="15671800" y="251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134620</xdr:rowOff>
    </xdr:to>
    <xdr:cxnSp macro="">
      <xdr:nvCxnSpPr>
        <xdr:cNvPr id="132" name="直線コネクタ 131"/>
        <xdr:cNvCxnSpPr/>
      </xdr:nvCxnSpPr>
      <xdr:spPr>
        <a:xfrm>
          <a:off x="14782800" y="245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111760</xdr:rowOff>
    </xdr:to>
    <xdr:cxnSp macro="">
      <xdr:nvCxnSpPr>
        <xdr:cNvPr id="135" name="直線コネクタ 134"/>
        <xdr:cNvCxnSpPr/>
      </xdr:nvCxnSpPr>
      <xdr:spPr>
        <a:xfrm flipV="1">
          <a:off x="13893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119380</xdr:rowOff>
    </xdr:to>
    <xdr:cxnSp macro="">
      <xdr:nvCxnSpPr>
        <xdr:cNvPr id="138" name="直線コネクタ 137"/>
        <xdr:cNvCxnSpPr/>
      </xdr:nvCxnSpPr>
      <xdr:spPr>
        <a:xfrm flipV="1">
          <a:off x="13004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8" name="楕円 147"/>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9" name="物件費該当値テキスト"/>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50" name="楕円 149"/>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51" name="テキスト ボックス 150"/>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6" name="楕円 155"/>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7" name="テキスト ボックス 156"/>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利用者の増による保育所保育委託料、障害児通所給付費・措置費、障害福祉サービス費の増加により、経常収支比率が増加しているが、全国平均・類似団体平均についても同程度の上昇を見せていることから、社会情勢の変化に伴う全国的な傾向であると分析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59</xdr:row>
      <xdr:rowOff>31750</xdr:rowOff>
    </xdr:to>
    <xdr:cxnSp macro="">
      <xdr:nvCxnSpPr>
        <xdr:cNvPr id="190" name="直線コネクタ 189"/>
        <xdr:cNvCxnSpPr/>
      </xdr:nvCxnSpPr>
      <xdr:spPr>
        <a:xfrm>
          <a:off x="3987800" y="99377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xdr:rowOff>
    </xdr:to>
    <xdr:cxnSp macro="">
      <xdr:nvCxnSpPr>
        <xdr:cNvPr id="193" name="直線コネクタ 192"/>
        <xdr:cNvCxnSpPr/>
      </xdr:nvCxnSpPr>
      <xdr:spPr>
        <a:xfrm flipV="1">
          <a:off x="3098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88900</xdr:rowOff>
    </xdr:to>
    <xdr:cxnSp macro="">
      <xdr:nvCxnSpPr>
        <xdr:cNvPr id="196" name="直線コネクタ 195"/>
        <xdr:cNvCxnSpPr/>
      </xdr:nvCxnSpPr>
      <xdr:spPr>
        <a:xfrm flipV="1">
          <a:off x="2209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165100</xdr:rowOff>
    </xdr:to>
    <xdr:cxnSp macro="">
      <xdr:nvCxnSpPr>
        <xdr:cNvPr id="199" name="直線コネクタ 198"/>
        <xdr:cNvCxnSpPr/>
      </xdr:nvCxnSpPr>
      <xdr:spPr>
        <a:xfrm flipV="1">
          <a:off x="1320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1" name="楕円 210"/>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2" name="テキスト ボックス 211"/>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5" name="楕円 214"/>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6" name="テキスト ボックス 215"/>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7" name="楕円 216"/>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8" name="テキスト ボックス 217"/>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後期高齢者医療療養給付費負担金や介護保険給付費繰出金が増加したこと等により、前年度から引き続き類似団体平均値を上回り、団体内順位を下げる結果となった。  </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51" name="直線コネクタ 250"/>
        <xdr:cNvCxnSpPr/>
      </xdr:nvCxnSpPr>
      <xdr:spPr>
        <a:xfrm>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146050</xdr:rowOff>
    </xdr:to>
    <xdr:cxnSp macro="">
      <xdr:nvCxnSpPr>
        <xdr:cNvPr id="254" name="直線コネクタ 253"/>
        <xdr:cNvCxnSpPr/>
      </xdr:nvCxnSpPr>
      <xdr:spPr>
        <a:xfrm>
          <a:off x="14782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158750</xdr:rowOff>
    </xdr:to>
    <xdr:cxnSp macro="">
      <xdr:nvCxnSpPr>
        <xdr:cNvPr id="257" name="直線コネクタ 256"/>
        <xdr:cNvCxnSpPr/>
      </xdr:nvCxnSpPr>
      <xdr:spPr>
        <a:xfrm flipV="1">
          <a:off x="13893800" y="9829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158750</xdr:rowOff>
    </xdr:to>
    <xdr:cxnSp macro="">
      <xdr:nvCxnSpPr>
        <xdr:cNvPr id="260" name="直線コネクタ 259"/>
        <xdr:cNvCxnSpPr/>
      </xdr:nvCxnSpPr>
      <xdr:spPr>
        <a:xfrm>
          <a:off x="13004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6" name="楕円 275"/>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7" name="テキスト ボックス 276"/>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当該数値は一貫して類似団体平均値に比べて高い。要因は、ごみ処理業務等を一部事務組合で行っていることがあげられる。　</a:t>
          </a:r>
        </a:p>
        <a:p>
          <a:r>
            <a:rPr kumimoji="1" lang="ja-JP" altLang="en-US" sz="1300">
              <a:latin typeface="ＭＳ Ｐゴシック" panose="020B0600070205080204" pitchFamily="50" charset="-128"/>
              <a:ea typeface="ＭＳ Ｐゴシック" panose="020B0600070205080204" pitchFamily="50" charset="-128"/>
            </a:rPr>
            <a:t>　令和５年度決算においては、一部事務組合への負担金が前年度と比較し減少したこと等により、経常収支比率は減少している。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37</xdr:row>
      <xdr:rowOff>37193</xdr:rowOff>
    </xdr:to>
    <xdr:cxnSp macro="">
      <xdr:nvCxnSpPr>
        <xdr:cNvPr id="314" name="直線コネクタ 313"/>
        <xdr:cNvCxnSpPr/>
      </xdr:nvCxnSpPr>
      <xdr:spPr>
        <a:xfrm flipV="1">
          <a:off x="15671800" y="62719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37193</xdr:rowOff>
    </xdr:to>
    <xdr:cxnSp macro="">
      <xdr:nvCxnSpPr>
        <xdr:cNvPr id="317" name="直線コネクタ 316"/>
        <xdr:cNvCxnSpPr/>
      </xdr:nvCxnSpPr>
      <xdr:spPr>
        <a:xfrm>
          <a:off x="14782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91622</xdr:rowOff>
    </xdr:to>
    <xdr:cxnSp macro="">
      <xdr:nvCxnSpPr>
        <xdr:cNvPr id="320" name="直線コネクタ 319"/>
        <xdr:cNvCxnSpPr/>
      </xdr:nvCxnSpPr>
      <xdr:spPr>
        <a:xfrm flipV="1">
          <a:off x="13893800" y="63481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91622</xdr:rowOff>
    </xdr:from>
    <xdr:to>
      <xdr:col>69</xdr:col>
      <xdr:colOff>92075</xdr:colOff>
      <xdr:row>38</xdr:row>
      <xdr:rowOff>7257</xdr:rowOff>
    </xdr:to>
    <xdr:cxnSp macro="">
      <xdr:nvCxnSpPr>
        <xdr:cNvPr id="323" name="直線コネクタ 322"/>
        <xdr:cNvCxnSpPr/>
      </xdr:nvCxnSpPr>
      <xdr:spPr>
        <a:xfrm flipV="1">
          <a:off x="13004800" y="643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33" name="楕円 332"/>
        <xdr:cNvSpPr/>
      </xdr:nvSpPr>
      <xdr:spPr>
        <a:xfrm>
          <a:off x="16459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65513</xdr:rowOff>
    </xdr:from>
    <xdr:ext cx="762000" cy="259045"/>
    <xdr:sp macro="" textlink="">
      <xdr:nvSpPr>
        <xdr:cNvPr id="334" name="補助費等該当値テキスト"/>
        <xdr:cNvSpPr txBox="1"/>
      </xdr:nvSpPr>
      <xdr:spPr>
        <a:xfrm>
          <a:off x="16598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35" name="楕円 334"/>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36" name="テキスト ボックス 335"/>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7" name="楕円 336"/>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38" name="テキスト ボックス 337"/>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39" name="楕円 338"/>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127199</xdr:rowOff>
    </xdr:from>
    <xdr:ext cx="762000" cy="259045"/>
    <xdr:sp macro="" textlink="">
      <xdr:nvSpPr>
        <xdr:cNvPr id="340" name="テキスト ボックス 339"/>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127907</xdr:rowOff>
    </xdr:from>
    <xdr:to>
      <xdr:col>65</xdr:col>
      <xdr:colOff>53975</xdr:colOff>
      <xdr:row>38</xdr:row>
      <xdr:rowOff>58057</xdr:rowOff>
    </xdr:to>
    <xdr:sp macro="" textlink="">
      <xdr:nvSpPr>
        <xdr:cNvPr id="341" name="楕円 340"/>
        <xdr:cNvSpPr/>
      </xdr:nvSpPr>
      <xdr:spPr>
        <a:xfrm>
          <a:off x="12954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42834</xdr:rowOff>
    </xdr:from>
    <xdr:ext cx="762000" cy="259045"/>
    <xdr:sp macro="" textlink="">
      <xdr:nvSpPr>
        <xdr:cNvPr id="342" name="テキスト ボックス 341"/>
        <xdr:cNvSpPr txBox="1"/>
      </xdr:nvSpPr>
      <xdr:spPr>
        <a:xfrm>
          <a:off x="12623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これまで、阪神淡路大震災の災害復旧事業債の償還の影響から類似団体内順位は低位であったが、償還の完了に伴い改善してきた。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老朽化した公共施設の更新・再配置整備の実施に伴う元利償還金が増加傾向にあり、今後も公債費の経常収支比率の増加が懸念されるため、決算剰余金や基金を活用した積極的な繰上償還の実施等、市債残高の減少に努め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61686</xdr:rowOff>
    </xdr:from>
    <xdr:to>
      <xdr:col>24</xdr:col>
      <xdr:colOff>25400</xdr:colOff>
      <xdr:row>78</xdr:row>
      <xdr:rowOff>68218</xdr:rowOff>
    </xdr:to>
    <xdr:cxnSp macro="">
      <xdr:nvCxnSpPr>
        <xdr:cNvPr id="376" name="直線コネクタ 375"/>
        <xdr:cNvCxnSpPr/>
      </xdr:nvCxnSpPr>
      <xdr:spPr>
        <a:xfrm>
          <a:off x="3987800" y="1343478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22498</xdr:rowOff>
    </xdr:from>
    <xdr:to>
      <xdr:col>19</xdr:col>
      <xdr:colOff>187325</xdr:colOff>
      <xdr:row>78</xdr:row>
      <xdr:rowOff>61686</xdr:rowOff>
    </xdr:to>
    <xdr:cxnSp macro="">
      <xdr:nvCxnSpPr>
        <xdr:cNvPr id="379" name="直線コネクタ 378"/>
        <xdr:cNvCxnSpPr/>
      </xdr:nvCxnSpPr>
      <xdr:spPr>
        <a:xfrm>
          <a:off x="3098800" y="133955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22498</xdr:rowOff>
    </xdr:from>
    <xdr:to>
      <xdr:col>15</xdr:col>
      <xdr:colOff>98425</xdr:colOff>
      <xdr:row>78</xdr:row>
      <xdr:rowOff>55155</xdr:rowOff>
    </xdr:to>
    <xdr:cxnSp macro="">
      <xdr:nvCxnSpPr>
        <xdr:cNvPr id="382" name="直線コネクタ 381"/>
        <xdr:cNvCxnSpPr/>
      </xdr:nvCxnSpPr>
      <xdr:spPr>
        <a:xfrm flipV="1">
          <a:off x="2209800" y="133955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78</xdr:row>
      <xdr:rowOff>94343</xdr:rowOff>
    </xdr:to>
    <xdr:cxnSp macro="">
      <xdr:nvCxnSpPr>
        <xdr:cNvPr id="385" name="直線コネクタ 384"/>
        <xdr:cNvCxnSpPr/>
      </xdr:nvCxnSpPr>
      <xdr:spPr>
        <a:xfrm flipV="1">
          <a:off x="1320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17418</xdr:rowOff>
    </xdr:from>
    <xdr:to>
      <xdr:col>24</xdr:col>
      <xdr:colOff>76200</xdr:colOff>
      <xdr:row>78</xdr:row>
      <xdr:rowOff>119018</xdr:rowOff>
    </xdr:to>
    <xdr:sp macro="" textlink="">
      <xdr:nvSpPr>
        <xdr:cNvPr id="395" name="楕円 394"/>
        <xdr:cNvSpPr/>
      </xdr:nvSpPr>
      <xdr:spPr>
        <a:xfrm>
          <a:off x="47752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160945</xdr:rowOff>
    </xdr:from>
    <xdr:ext cx="762000" cy="259045"/>
    <xdr:sp macro="" textlink="">
      <xdr:nvSpPr>
        <xdr:cNvPr id="396" name="公債費該当値テキスト"/>
        <xdr:cNvSpPr txBox="1"/>
      </xdr:nvSpPr>
      <xdr:spPr>
        <a:xfrm>
          <a:off x="49149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10886</xdr:rowOff>
    </xdr:from>
    <xdr:to>
      <xdr:col>20</xdr:col>
      <xdr:colOff>38100</xdr:colOff>
      <xdr:row>78</xdr:row>
      <xdr:rowOff>112486</xdr:rowOff>
    </xdr:to>
    <xdr:sp macro="" textlink="">
      <xdr:nvSpPr>
        <xdr:cNvPr id="397" name="楕円 396"/>
        <xdr:cNvSpPr/>
      </xdr:nvSpPr>
      <xdr:spPr>
        <a:xfrm>
          <a:off x="3937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97263</xdr:rowOff>
    </xdr:from>
    <xdr:ext cx="736600" cy="259045"/>
    <xdr:sp macro="" textlink="">
      <xdr:nvSpPr>
        <xdr:cNvPr id="398" name="テキスト ボックス 397"/>
        <xdr:cNvSpPr txBox="1"/>
      </xdr:nvSpPr>
      <xdr:spPr>
        <a:xfrm>
          <a:off x="3606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143148</xdr:rowOff>
    </xdr:from>
    <xdr:to>
      <xdr:col>15</xdr:col>
      <xdr:colOff>149225</xdr:colOff>
      <xdr:row>78</xdr:row>
      <xdr:rowOff>73298</xdr:rowOff>
    </xdr:to>
    <xdr:sp macro="" textlink="">
      <xdr:nvSpPr>
        <xdr:cNvPr id="399" name="楕円 398"/>
        <xdr:cNvSpPr/>
      </xdr:nvSpPr>
      <xdr:spPr>
        <a:xfrm>
          <a:off x="3048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400" name="テキスト ボックス 399"/>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401" name="楕円 400"/>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90732</xdr:rowOff>
    </xdr:from>
    <xdr:ext cx="762000" cy="259045"/>
    <xdr:sp macro="" textlink="">
      <xdr:nvSpPr>
        <xdr:cNvPr id="402" name="テキスト ボックス 401"/>
        <xdr:cNvSpPr txBox="1"/>
      </xdr:nvSpPr>
      <xdr:spPr>
        <a:xfrm>
          <a:off x="1828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3" name="楕円 402"/>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404" name="テキスト ボックス 403"/>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歳出面において扶助費・人件費・繰出金が増加した一方、歳入面において経常一般財源が増加したことにより、経常収支比率は減少し、類似団体内順位を上げる結果となった。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45357</xdr:rowOff>
    </xdr:to>
    <xdr:cxnSp macro="">
      <xdr:nvCxnSpPr>
        <xdr:cNvPr id="439" name="直線コネクタ 438"/>
        <xdr:cNvCxnSpPr/>
      </xdr:nvCxnSpPr>
      <xdr:spPr>
        <a:xfrm flipV="1">
          <a:off x="15671800" y="13042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76</xdr:row>
      <xdr:rowOff>45357</xdr:rowOff>
    </xdr:to>
    <xdr:cxnSp macro="">
      <xdr:nvCxnSpPr>
        <xdr:cNvPr id="442" name="直線コネクタ 441"/>
        <xdr:cNvCxnSpPr/>
      </xdr:nvCxnSpPr>
      <xdr:spPr>
        <a:xfrm>
          <a:off x="14782800" y="127598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72572</xdr:rowOff>
    </xdr:from>
    <xdr:to>
      <xdr:col>73</xdr:col>
      <xdr:colOff>180975</xdr:colOff>
      <xdr:row>76</xdr:row>
      <xdr:rowOff>110671</xdr:rowOff>
    </xdr:to>
    <xdr:cxnSp macro="">
      <xdr:nvCxnSpPr>
        <xdr:cNvPr id="445" name="直線コネクタ 444"/>
        <xdr:cNvCxnSpPr/>
      </xdr:nvCxnSpPr>
      <xdr:spPr>
        <a:xfrm flipV="1">
          <a:off x="13893800" y="12759872"/>
          <a:ext cx="8890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77</xdr:row>
      <xdr:rowOff>48079</xdr:rowOff>
    </xdr:to>
    <xdr:cxnSp macro="">
      <xdr:nvCxnSpPr>
        <xdr:cNvPr id="448" name="直線コネクタ 447"/>
        <xdr:cNvCxnSpPr/>
      </xdr:nvCxnSpPr>
      <xdr:spPr>
        <a:xfrm flipV="1">
          <a:off x="13004800" y="13140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8" name="楕円 457"/>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9"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166007</xdr:rowOff>
    </xdr:from>
    <xdr:to>
      <xdr:col>78</xdr:col>
      <xdr:colOff>120650</xdr:colOff>
      <xdr:row>76</xdr:row>
      <xdr:rowOff>96157</xdr:rowOff>
    </xdr:to>
    <xdr:sp macro="" textlink="">
      <xdr:nvSpPr>
        <xdr:cNvPr id="460" name="楕円 459"/>
        <xdr:cNvSpPr/>
      </xdr:nvSpPr>
      <xdr:spPr>
        <a:xfrm>
          <a:off x="15621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106334</xdr:rowOff>
    </xdr:from>
    <xdr:ext cx="736600" cy="259045"/>
    <xdr:sp macro="" textlink="">
      <xdr:nvSpPr>
        <xdr:cNvPr id="461" name="テキスト ボックス 460"/>
        <xdr:cNvSpPr txBox="1"/>
      </xdr:nvSpPr>
      <xdr:spPr>
        <a:xfrm>
          <a:off x="15290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21772</xdr:rowOff>
    </xdr:from>
    <xdr:to>
      <xdr:col>74</xdr:col>
      <xdr:colOff>31750</xdr:colOff>
      <xdr:row>74</xdr:row>
      <xdr:rowOff>123372</xdr:rowOff>
    </xdr:to>
    <xdr:sp macro="" textlink="">
      <xdr:nvSpPr>
        <xdr:cNvPr id="462" name="楕円 461"/>
        <xdr:cNvSpPr/>
      </xdr:nvSpPr>
      <xdr:spPr>
        <a:xfrm>
          <a:off x="14732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133549</xdr:rowOff>
    </xdr:from>
    <xdr:ext cx="762000" cy="259045"/>
    <xdr:sp macro="" textlink="">
      <xdr:nvSpPr>
        <xdr:cNvPr id="463" name="テキスト ボックス 462"/>
        <xdr:cNvSpPr txBox="1"/>
      </xdr:nvSpPr>
      <xdr:spPr>
        <a:xfrm>
          <a:off x="14401800" y="124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64" name="楕円 463"/>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65" name="テキスト ボックス 464"/>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168729</xdr:rowOff>
    </xdr:from>
    <xdr:to>
      <xdr:col>65</xdr:col>
      <xdr:colOff>53975</xdr:colOff>
      <xdr:row>77</xdr:row>
      <xdr:rowOff>98879</xdr:rowOff>
    </xdr:to>
    <xdr:sp macro="" textlink="">
      <xdr:nvSpPr>
        <xdr:cNvPr id="466" name="楕円 465"/>
        <xdr:cNvSpPr/>
      </xdr:nvSpPr>
      <xdr:spPr>
        <a:xfrm>
          <a:off x="12954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109056</xdr:rowOff>
    </xdr:from>
    <xdr:ext cx="762000" cy="259045"/>
    <xdr:sp macro="" textlink="">
      <xdr:nvSpPr>
        <xdr:cNvPr id="467" name="テキスト ボックス 466"/>
        <xdr:cNvSpPr txBox="1"/>
      </xdr:nvSpPr>
      <xdr:spPr>
        <a:xfrm>
          <a:off x="12623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29959</xdr:rowOff>
    </xdr:from>
    <xdr:to>
      <xdr:col>29</xdr:col>
      <xdr:colOff>127000</xdr:colOff>
      <xdr:row>15</xdr:row>
      <xdr:rowOff>104407</xdr:rowOff>
    </xdr:to>
    <xdr:cxnSp macro="">
      <xdr:nvCxnSpPr>
        <xdr:cNvPr id="50" name="直線コネクタ 49"/>
        <xdr:cNvCxnSpPr/>
      </xdr:nvCxnSpPr>
      <xdr:spPr bwMode="auto">
        <a:xfrm flipV="1">
          <a:off x="5003800" y="2649334"/>
          <a:ext cx="647700" cy="7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104407</xdr:rowOff>
    </xdr:from>
    <xdr:to>
      <xdr:col>26</xdr:col>
      <xdr:colOff>50800</xdr:colOff>
      <xdr:row>15</xdr:row>
      <xdr:rowOff>118885</xdr:rowOff>
    </xdr:to>
    <xdr:cxnSp macro="">
      <xdr:nvCxnSpPr>
        <xdr:cNvPr id="53" name="直線コネクタ 52"/>
        <xdr:cNvCxnSpPr/>
      </xdr:nvCxnSpPr>
      <xdr:spPr bwMode="auto">
        <a:xfrm flipV="1">
          <a:off x="4305300" y="2723782"/>
          <a:ext cx="698500" cy="1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118885</xdr:rowOff>
    </xdr:from>
    <xdr:to>
      <xdr:col>22</xdr:col>
      <xdr:colOff>114300</xdr:colOff>
      <xdr:row>16</xdr:row>
      <xdr:rowOff>34569</xdr:rowOff>
    </xdr:to>
    <xdr:cxnSp macro="">
      <xdr:nvCxnSpPr>
        <xdr:cNvPr id="56" name="直線コネクタ 55"/>
        <xdr:cNvCxnSpPr/>
      </xdr:nvCxnSpPr>
      <xdr:spPr bwMode="auto">
        <a:xfrm flipV="1">
          <a:off x="3606800" y="2738260"/>
          <a:ext cx="698500" cy="8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34569</xdr:rowOff>
    </xdr:from>
    <xdr:to>
      <xdr:col>18</xdr:col>
      <xdr:colOff>177800</xdr:colOff>
      <xdr:row>16</xdr:row>
      <xdr:rowOff>95720</xdr:rowOff>
    </xdr:to>
    <xdr:cxnSp macro="">
      <xdr:nvCxnSpPr>
        <xdr:cNvPr id="59" name="直線コネクタ 58"/>
        <xdr:cNvCxnSpPr/>
      </xdr:nvCxnSpPr>
      <xdr:spPr bwMode="auto">
        <a:xfrm flipV="1">
          <a:off x="2908300" y="2825394"/>
          <a:ext cx="6985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150609</xdr:rowOff>
    </xdr:from>
    <xdr:to>
      <xdr:col>29</xdr:col>
      <xdr:colOff>177800</xdr:colOff>
      <xdr:row>15</xdr:row>
      <xdr:rowOff>80759</xdr:rowOff>
    </xdr:to>
    <xdr:sp macro="" textlink="">
      <xdr:nvSpPr>
        <xdr:cNvPr id="69" name="楕円 68"/>
        <xdr:cNvSpPr/>
      </xdr:nvSpPr>
      <xdr:spPr bwMode="auto">
        <a:xfrm>
          <a:off x="5600700" y="259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167136</xdr:rowOff>
    </xdr:from>
    <xdr:ext cx="762000" cy="259045"/>
    <xdr:sp macro="" textlink="">
      <xdr:nvSpPr>
        <xdr:cNvPr id="70" name="人口1人当たり決算額の推移該当値テキスト130"/>
        <xdr:cNvSpPr txBox="1"/>
      </xdr:nvSpPr>
      <xdr:spPr>
        <a:xfrm>
          <a:off x="5740400" y="244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53607</xdr:rowOff>
    </xdr:from>
    <xdr:to>
      <xdr:col>26</xdr:col>
      <xdr:colOff>101600</xdr:colOff>
      <xdr:row>15</xdr:row>
      <xdr:rowOff>155207</xdr:rowOff>
    </xdr:to>
    <xdr:sp macro="" textlink="">
      <xdr:nvSpPr>
        <xdr:cNvPr id="71" name="楕円 70"/>
        <xdr:cNvSpPr/>
      </xdr:nvSpPr>
      <xdr:spPr bwMode="auto">
        <a:xfrm>
          <a:off x="4953000" y="267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165384</xdr:rowOff>
    </xdr:from>
    <xdr:ext cx="736600" cy="259045"/>
    <xdr:sp macro="" textlink="">
      <xdr:nvSpPr>
        <xdr:cNvPr id="72" name="テキスト ボックス 71"/>
        <xdr:cNvSpPr txBox="1"/>
      </xdr:nvSpPr>
      <xdr:spPr>
        <a:xfrm>
          <a:off x="4622800" y="2441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68085</xdr:rowOff>
    </xdr:from>
    <xdr:to>
      <xdr:col>22</xdr:col>
      <xdr:colOff>165100</xdr:colOff>
      <xdr:row>15</xdr:row>
      <xdr:rowOff>169685</xdr:rowOff>
    </xdr:to>
    <xdr:sp macro="" textlink="">
      <xdr:nvSpPr>
        <xdr:cNvPr id="73" name="楕円 72"/>
        <xdr:cNvSpPr/>
      </xdr:nvSpPr>
      <xdr:spPr bwMode="auto">
        <a:xfrm>
          <a:off x="4254500" y="268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8412</xdr:rowOff>
    </xdr:from>
    <xdr:ext cx="762000" cy="259045"/>
    <xdr:sp macro="" textlink="">
      <xdr:nvSpPr>
        <xdr:cNvPr id="74" name="テキスト ボックス 73"/>
        <xdr:cNvSpPr txBox="1"/>
      </xdr:nvSpPr>
      <xdr:spPr>
        <a:xfrm>
          <a:off x="3924300" y="24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155219</xdr:rowOff>
    </xdr:from>
    <xdr:to>
      <xdr:col>19</xdr:col>
      <xdr:colOff>38100</xdr:colOff>
      <xdr:row>16</xdr:row>
      <xdr:rowOff>85369</xdr:rowOff>
    </xdr:to>
    <xdr:sp macro="" textlink="">
      <xdr:nvSpPr>
        <xdr:cNvPr id="75" name="楕円 74"/>
        <xdr:cNvSpPr/>
      </xdr:nvSpPr>
      <xdr:spPr bwMode="auto">
        <a:xfrm>
          <a:off x="3556000" y="27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95546</xdr:rowOff>
    </xdr:from>
    <xdr:ext cx="762000" cy="259045"/>
    <xdr:sp macro="" textlink="">
      <xdr:nvSpPr>
        <xdr:cNvPr id="76" name="テキスト ボックス 75"/>
        <xdr:cNvSpPr txBox="1"/>
      </xdr:nvSpPr>
      <xdr:spPr>
        <a:xfrm>
          <a:off x="3225800" y="254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44920</xdr:rowOff>
    </xdr:from>
    <xdr:to>
      <xdr:col>15</xdr:col>
      <xdr:colOff>101600</xdr:colOff>
      <xdr:row>16</xdr:row>
      <xdr:rowOff>146520</xdr:rowOff>
    </xdr:to>
    <xdr:sp macro="" textlink="">
      <xdr:nvSpPr>
        <xdr:cNvPr id="77" name="楕円 76"/>
        <xdr:cNvSpPr/>
      </xdr:nvSpPr>
      <xdr:spPr bwMode="auto">
        <a:xfrm>
          <a:off x="2857500" y="283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156697</xdr:rowOff>
    </xdr:from>
    <xdr:ext cx="762000" cy="259045"/>
    <xdr:sp macro="" textlink="">
      <xdr:nvSpPr>
        <xdr:cNvPr id="78" name="テキスト ボックス 77"/>
        <xdr:cNvSpPr txBox="1"/>
      </xdr:nvSpPr>
      <xdr:spPr>
        <a:xfrm>
          <a:off x="2527300" y="260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191236</xdr:rowOff>
    </xdr:from>
    <xdr:to>
      <xdr:col>29</xdr:col>
      <xdr:colOff>127000</xdr:colOff>
      <xdr:row>35</xdr:row>
      <xdr:rowOff>211772</xdr:rowOff>
    </xdr:to>
    <xdr:cxnSp macro="">
      <xdr:nvCxnSpPr>
        <xdr:cNvPr id="111" name="直線コネクタ 110"/>
        <xdr:cNvCxnSpPr/>
      </xdr:nvCxnSpPr>
      <xdr:spPr bwMode="auto">
        <a:xfrm>
          <a:off x="5003800" y="6801586"/>
          <a:ext cx="647700" cy="2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196549</xdr:rowOff>
    </xdr:from>
    <xdr:ext cx="762000" cy="259045"/>
    <xdr:sp macro="" textlink="">
      <xdr:nvSpPr>
        <xdr:cNvPr id="112" name="人口1人当たり決算額の推移平均値テキスト445"/>
        <xdr:cNvSpPr txBox="1"/>
      </xdr:nvSpPr>
      <xdr:spPr>
        <a:xfrm>
          <a:off x="5740400" y="6806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191236</xdr:rowOff>
    </xdr:from>
    <xdr:to>
      <xdr:col>26</xdr:col>
      <xdr:colOff>50800</xdr:colOff>
      <xdr:row>35</xdr:row>
      <xdr:rowOff>249110</xdr:rowOff>
    </xdr:to>
    <xdr:cxnSp macro="">
      <xdr:nvCxnSpPr>
        <xdr:cNvPr id="114" name="直線コネクタ 113"/>
        <xdr:cNvCxnSpPr/>
      </xdr:nvCxnSpPr>
      <xdr:spPr bwMode="auto">
        <a:xfrm flipV="1">
          <a:off x="4305300" y="6801586"/>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249110</xdr:rowOff>
    </xdr:from>
    <xdr:to>
      <xdr:col>22</xdr:col>
      <xdr:colOff>114300</xdr:colOff>
      <xdr:row>35</xdr:row>
      <xdr:rowOff>255206</xdr:rowOff>
    </xdr:to>
    <xdr:cxnSp macro="">
      <xdr:nvCxnSpPr>
        <xdr:cNvPr id="117" name="直線コネクタ 116"/>
        <xdr:cNvCxnSpPr/>
      </xdr:nvCxnSpPr>
      <xdr:spPr bwMode="auto">
        <a:xfrm flipV="1">
          <a:off x="3606800" y="6859460"/>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221564</xdr:rowOff>
    </xdr:from>
    <xdr:to>
      <xdr:col>18</xdr:col>
      <xdr:colOff>177800</xdr:colOff>
      <xdr:row>35</xdr:row>
      <xdr:rowOff>255206</xdr:rowOff>
    </xdr:to>
    <xdr:cxnSp macro="">
      <xdr:nvCxnSpPr>
        <xdr:cNvPr id="120" name="直線コネクタ 119"/>
        <xdr:cNvCxnSpPr/>
      </xdr:nvCxnSpPr>
      <xdr:spPr bwMode="auto">
        <a:xfrm>
          <a:off x="2908300" y="6831914"/>
          <a:ext cx="698500" cy="3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160972</xdr:rowOff>
    </xdr:from>
    <xdr:to>
      <xdr:col>29</xdr:col>
      <xdr:colOff>177800</xdr:colOff>
      <xdr:row>35</xdr:row>
      <xdr:rowOff>262572</xdr:rowOff>
    </xdr:to>
    <xdr:sp macro="" textlink="">
      <xdr:nvSpPr>
        <xdr:cNvPr id="130" name="楕円 129"/>
        <xdr:cNvSpPr/>
      </xdr:nvSpPr>
      <xdr:spPr bwMode="auto">
        <a:xfrm>
          <a:off x="5600700" y="677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6049</xdr:rowOff>
    </xdr:from>
    <xdr:ext cx="762000" cy="259045"/>
    <xdr:sp macro="" textlink="">
      <xdr:nvSpPr>
        <xdr:cNvPr id="131" name="人口1人当たり決算額の推移該当値テキスト445"/>
        <xdr:cNvSpPr txBox="1"/>
      </xdr:nvSpPr>
      <xdr:spPr>
        <a:xfrm>
          <a:off x="5740400" y="661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140436</xdr:rowOff>
    </xdr:from>
    <xdr:to>
      <xdr:col>26</xdr:col>
      <xdr:colOff>101600</xdr:colOff>
      <xdr:row>35</xdr:row>
      <xdr:rowOff>242036</xdr:rowOff>
    </xdr:to>
    <xdr:sp macro="" textlink="">
      <xdr:nvSpPr>
        <xdr:cNvPr id="132" name="楕円 131"/>
        <xdr:cNvSpPr/>
      </xdr:nvSpPr>
      <xdr:spPr bwMode="auto">
        <a:xfrm>
          <a:off x="4953000" y="675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252213</xdr:rowOff>
    </xdr:from>
    <xdr:ext cx="736600" cy="259045"/>
    <xdr:sp macro="" textlink="">
      <xdr:nvSpPr>
        <xdr:cNvPr id="133" name="テキスト ボックス 132"/>
        <xdr:cNvSpPr txBox="1"/>
      </xdr:nvSpPr>
      <xdr:spPr>
        <a:xfrm>
          <a:off x="4622800" y="65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198310</xdr:rowOff>
    </xdr:from>
    <xdr:to>
      <xdr:col>22</xdr:col>
      <xdr:colOff>165100</xdr:colOff>
      <xdr:row>35</xdr:row>
      <xdr:rowOff>299910</xdr:rowOff>
    </xdr:to>
    <xdr:sp macro="" textlink="">
      <xdr:nvSpPr>
        <xdr:cNvPr id="134" name="楕円 133"/>
        <xdr:cNvSpPr/>
      </xdr:nvSpPr>
      <xdr:spPr bwMode="auto">
        <a:xfrm>
          <a:off x="4254500" y="680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310087</xdr:rowOff>
    </xdr:from>
    <xdr:ext cx="762000" cy="259045"/>
    <xdr:sp macro="" textlink="">
      <xdr:nvSpPr>
        <xdr:cNvPr id="135" name="テキスト ボックス 134"/>
        <xdr:cNvSpPr txBox="1"/>
      </xdr:nvSpPr>
      <xdr:spPr>
        <a:xfrm>
          <a:off x="3924300" y="657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204406</xdr:rowOff>
    </xdr:from>
    <xdr:to>
      <xdr:col>19</xdr:col>
      <xdr:colOff>38100</xdr:colOff>
      <xdr:row>35</xdr:row>
      <xdr:rowOff>306006</xdr:rowOff>
    </xdr:to>
    <xdr:sp macro="" textlink="">
      <xdr:nvSpPr>
        <xdr:cNvPr id="136" name="楕円 135"/>
        <xdr:cNvSpPr/>
      </xdr:nvSpPr>
      <xdr:spPr bwMode="auto">
        <a:xfrm>
          <a:off x="35560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316183</xdr:rowOff>
    </xdr:from>
    <xdr:ext cx="762000" cy="259045"/>
    <xdr:sp macro="" textlink="">
      <xdr:nvSpPr>
        <xdr:cNvPr id="137" name="テキスト ボックス 136"/>
        <xdr:cNvSpPr txBox="1"/>
      </xdr:nvSpPr>
      <xdr:spPr>
        <a:xfrm>
          <a:off x="3225800" y="65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170764</xdr:rowOff>
    </xdr:from>
    <xdr:to>
      <xdr:col>15</xdr:col>
      <xdr:colOff>101600</xdr:colOff>
      <xdr:row>35</xdr:row>
      <xdr:rowOff>272364</xdr:rowOff>
    </xdr:to>
    <xdr:sp macro="" textlink="">
      <xdr:nvSpPr>
        <xdr:cNvPr id="138" name="楕円 137"/>
        <xdr:cNvSpPr/>
      </xdr:nvSpPr>
      <xdr:spPr bwMode="auto">
        <a:xfrm>
          <a:off x="28575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282541</xdr:rowOff>
    </xdr:from>
    <xdr:ext cx="762000" cy="259045"/>
    <xdr:sp macro="" textlink="">
      <xdr:nvSpPr>
        <xdr:cNvPr id="139" name="テキスト ボックス 138"/>
        <xdr:cNvSpPr txBox="1"/>
      </xdr:nvSpPr>
      <xdr:spPr>
        <a:xfrm>
          <a:off x="2527300" y="65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201,383
197,823
25.00
88,932,112
87,478,802
1,101,381
45,607,487
59,118,844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154711</xdr:rowOff>
    </xdr:from>
    <xdr:to>
      <xdr:col>24</xdr:col>
      <xdr:colOff>63500</xdr:colOff>
      <xdr:row>35</xdr:row>
      <xdr:rowOff>54813</xdr:rowOff>
    </xdr:to>
    <xdr:cxnSp macro="">
      <xdr:nvCxnSpPr>
        <xdr:cNvPr id="61" name="直線コネクタ 60"/>
        <xdr:cNvCxnSpPr/>
      </xdr:nvCxnSpPr>
      <xdr:spPr>
        <a:xfrm flipV="1">
          <a:off x="3797300" y="5984011"/>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33439</xdr:rowOff>
    </xdr:from>
    <xdr:to>
      <xdr:col>19</xdr:col>
      <xdr:colOff>177800</xdr:colOff>
      <xdr:row>35</xdr:row>
      <xdr:rowOff>54813</xdr:rowOff>
    </xdr:to>
    <xdr:cxnSp macro="">
      <xdr:nvCxnSpPr>
        <xdr:cNvPr id="64" name="直線コネクタ 63"/>
        <xdr:cNvCxnSpPr/>
      </xdr:nvCxnSpPr>
      <xdr:spPr>
        <a:xfrm>
          <a:off x="2908300" y="603418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33439</xdr:rowOff>
    </xdr:from>
    <xdr:to>
      <xdr:col>15</xdr:col>
      <xdr:colOff>50800</xdr:colOff>
      <xdr:row>35</xdr:row>
      <xdr:rowOff>123660</xdr:rowOff>
    </xdr:to>
    <xdr:cxnSp macro="">
      <xdr:nvCxnSpPr>
        <xdr:cNvPr id="67" name="直線コネクタ 66"/>
        <xdr:cNvCxnSpPr/>
      </xdr:nvCxnSpPr>
      <xdr:spPr>
        <a:xfrm flipV="1">
          <a:off x="2019300" y="6034189"/>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123660</xdr:rowOff>
    </xdr:from>
    <xdr:to>
      <xdr:col>10</xdr:col>
      <xdr:colOff>114300</xdr:colOff>
      <xdr:row>36</xdr:row>
      <xdr:rowOff>131623</xdr:rowOff>
    </xdr:to>
    <xdr:cxnSp macro="">
      <xdr:nvCxnSpPr>
        <xdr:cNvPr id="70" name="直線コネクタ 69"/>
        <xdr:cNvCxnSpPr/>
      </xdr:nvCxnSpPr>
      <xdr:spPr>
        <a:xfrm flipV="1">
          <a:off x="1130300" y="6124410"/>
          <a:ext cx="889000" cy="17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103911</xdr:rowOff>
    </xdr:from>
    <xdr:to>
      <xdr:col>24</xdr:col>
      <xdr:colOff>114300</xdr:colOff>
      <xdr:row>35</xdr:row>
      <xdr:rowOff>34061</xdr:rowOff>
    </xdr:to>
    <xdr:sp macro="" textlink="">
      <xdr:nvSpPr>
        <xdr:cNvPr id="80" name="楕円 79"/>
        <xdr:cNvSpPr/>
      </xdr:nvSpPr>
      <xdr:spPr>
        <a:xfrm>
          <a:off x="4584700" y="59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126788</xdr:rowOff>
    </xdr:from>
    <xdr:ext cx="534377" cy="259045"/>
    <xdr:sp macro="" textlink="">
      <xdr:nvSpPr>
        <xdr:cNvPr id="81" name="人件費該当値テキスト"/>
        <xdr:cNvSpPr txBox="1"/>
      </xdr:nvSpPr>
      <xdr:spPr>
        <a:xfrm>
          <a:off x="4686300"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4013</xdr:rowOff>
    </xdr:from>
    <xdr:to>
      <xdr:col>20</xdr:col>
      <xdr:colOff>38100</xdr:colOff>
      <xdr:row>35</xdr:row>
      <xdr:rowOff>105613</xdr:rowOff>
    </xdr:to>
    <xdr:sp macro="" textlink="">
      <xdr:nvSpPr>
        <xdr:cNvPr id="82" name="楕円 81"/>
        <xdr:cNvSpPr/>
      </xdr:nvSpPr>
      <xdr:spPr>
        <a:xfrm>
          <a:off x="3746500" y="60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122140</xdr:rowOff>
    </xdr:from>
    <xdr:ext cx="534377" cy="259045"/>
    <xdr:sp macro="" textlink="">
      <xdr:nvSpPr>
        <xdr:cNvPr id="83" name="テキスト ボックス 82"/>
        <xdr:cNvSpPr txBox="1"/>
      </xdr:nvSpPr>
      <xdr:spPr>
        <a:xfrm>
          <a:off x="3530111" y="57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154089</xdr:rowOff>
    </xdr:from>
    <xdr:to>
      <xdr:col>15</xdr:col>
      <xdr:colOff>101600</xdr:colOff>
      <xdr:row>35</xdr:row>
      <xdr:rowOff>84239</xdr:rowOff>
    </xdr:to>
    <xdr:sp macro="" textlink="">
      <xdr:nvSpPr>
        <xdr:cNvPr id="84" name="楕円 83"/>
        <xdr:cNvSpPr/>
      </xdr:nvSpPr>
      <xdr:spPr>
        <a:xfrm>
          <a:off x="2857500" y="59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100766</xdr:rowOff>
    </xdr:from>
    <xdr:ext cx="534377" cy="259045"/>
    <xdr:sp macro="" textlink="">
      <xdr:nvSpPr>
        <xdr:cNvPr id="85" name="テキスト ボックス 84"/>
        <xdr:cNvSpPr txBox="1"/>
      </xdr:nvSpPr>
      <xdr:spPr>
        <a:xfrm>
          <a:off x="2641111" y="57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72860</xdr:rowOff>
    </xdr:from>
    <xdr:to>
      <xdr:col>10</xdr:col>
      <xdr:colOff>165100</xdr:colOff>
      <xdr:row>36</xdr:row>
      <xdr:rowOff>3010</xdr:rowOff>
    </xdr:to>
    <xdr:sp macro="" textlink="">
      <xdr:nvSpPr>
        <xdr:cNvPr id="86" name="楕円 85"/>
        <xdr:cNvSpPr/>
      </xdr:nvSpPr>
      <xdr:spPr>
        <a:xfrm>
          <a:off x="1968500" y="60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19537</xdr:rowOff>
    </xdr:from>
    <xdr:ext cx="534377" cy="259045"/>
    <xdr:sp macro="" textlink="">
      <xdr:nvSpPr>
        <xdr:cNvPr id="87" name="テキスト ボックス 86"/>
        <xdr:cNvSpPr txBox="1"/>
      </xdr:nvSpPr>
      <xdr:spPr>
        <a:xfrm>
          <a:off x="1752111" y="58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80823</xdr:rowOff>
    </xdr:from>
    <xdr:to>
      <xdr:col>6</xdr:col>
      <xdr:colOff>38100</xdr:colOff>
      <xdr:row>37</xdr:row>
      <xdr:rowOff>10973</xdr:rowOff>
    </xdr:to>
    <xdr:sp macro="" textlink="">
      <xdr:nvSpPr>
        <xdr:cNvPr id="88" name="楕円 87"/>
        <xdr:cNvSpPr/>
      </xdr:nvSpPr>
      <xdr:spPr>
        <a:xfrm>
          <a:off x="1079500" y="62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27500</xdr:rowOff>
    </xdr:from>
    <xdr:ext cx="534377" cy="259045"/>
    <xdr:sp macro="" textlink="">
      <xdr:nvSpPr>
        <xdr:cNvPr id="89" name="テキスト ボックス 88"/>
        <xdr:cNvSpPr txBox="1"/>
      </xdr:nvSpPr>
      <xdr:spPr>
        <a:xfrm>
          <a:off x="863111" y="60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71748</xdr:rowOff>
    </xdr:from>
    <xdr:to>
      <xdr:col>24</xdr:col>
      <xdr:colOff>63500</xdr:colOff>
      <xdr:row>58</xdr:row>
      <xdr:rowOff>61823</xdr:rowOff>
    </xdr:to>
    <xdr:cxnSp macro="">
      <xdr:nvCxnSpPr>
        <xdr:cNvPr id="119" name="直線コネクタ 118"/>
        <xdr:cNvCxnSpPr/>
      </xdr:nvCxnSpPr>
      <xdr:spPr>
        <a:xfrm>
          <a:off x="3797300" y="9844398"/>
          <a:ext cx="838200" cy="1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71748</xdr:rowOff>
    </xdr:from>
    <xdr:to>
      <xdr:col>19</xdr:col>
      <xdr:colOff>177800</xdr:colOff>
      <xdr:row>57</xdr:row>
      <xdr:rowOff>147263</xdr:rowOff>
    </xdr:to>
    <xdr:cxnSp macro="">
      <xdr:nvCxnSpPr>
        <xdr:cNvPr id="122" name="直線コネクタ 121"/>
        <xdr:cNvCxnSpPr/>
      </xdr:nvCxnSpPr>
      <xdr:spPr>
        <a:xfrm flipV="1">
          <a:off x="2908300" y="9844398"/>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147263</xdr:rowOff>
    </xdr:from>
    <xdr:to>
      <xdr:col>15</xdr:col>
      <xdr:colOff>50800</xdr:colOff>
      <xdr:row>58</xdr:row>
      <xdr:rowOff>61709</xdr:rowOff>
    </xdr:to>
    <xdr:cxnSp macro="">
      <xdr:nvCxnSpPr>
        <xdr:cNvPr id="125" name="直線コネクタ 124"/>
        <xdr:cNvCxnSpPr/>
      </xdr:nvCxnSpPr>
      <xdr:spPr>
        <a:xfrm flipV="1">
          <a:off x="2019300" y="9919913"/>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61709</xdr:rowOff>
    </xdr:from>
    <xdr:to>
      <xdr:col>10</xdr:col>
      <xdr:colOff>114300</xdr:colOff>
      <xdr:row>58</xdr:row>
      <xdr:rowOff>91427</xdr:rowOff>
    </xdr:to>
    <xdr:cxnSp macro="">
      <xdr:nvCxnSpPr>
        <xdr:cNvPr id="128" name="直線コネクタ 127"/>
        <xdr:cNvCxnSpPr/>
      </xdr:nvCxnSpPr>
      <xdr:spPr>
        <a:xfrm flipV="1">
          <a:off x="1130300" y="1000580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11023</xdr:rowOff>
    </xdr:from>
    <xdr:to>
      <xdr:col>24</xdr:col>
      <xdr:colOff>114300</xdr:colOff>
      <xdr:row>58</xdr:row>
      <xdr:rowOff>112623</xdr:rowOff>
    </xdr:to>
    <xdr:sp macro="" textlink="">
      <xdr:nvSpPr>
        <xdr:cNvPr id="138" name="楕円 137"/>
        <xdr:cNvSpPr/>
      </xdr:nvSpPr>
      <xdr:spPr>
        <a:xfrm>
          <a:off x="45847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160900</xdr:rowOff>
    </xdr:from>
    <xdr:ext cx="534377" cy="259045"/>
    <xdr:sp macro="" textlink="">
      <xdr:nvSpPr>
        <xdr:cNvPr id="139" name="物件費該当値テキスト"/>
        <xdr:cNvSpPr txBox="1"/>
      </xdr:nvSpPr>
      <xdr:spPr>
        <a:xfrm>
          <a:off x="4686300" y="99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20948</xdr:rowOff>
    </xdr:from>
    <xdr:to>
      <xdr:col>20</xdr:col>
      <xdr:colOff>38100</xdr:colOff>
      <xdr:row>57</xdr:row>
      <xdr:rowOff>122548</xdr:rowOff>
    </xdr:to>
    <xdr:sp macro="" textlink="">
      <xdr:nvSpPr>
        <xdr:cNvPr id="140" name="楕円 139"/>
        <xdr:cNvSpPr/>
      </xdr:nvSpPr>
      <xdr:spPr>
        <a:xfrm>
          <a:off x="3746500" y="97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113675</xdr:rowOff>
    </xdr:from>
    <xdr:ext cx="534377" cy="259045"/>
    <xdr:sp macro="" textlink="">
      <xdr:nvSpPr>
        <xdr:cNvPr id="141" name="テキスト ボックス 140"/>
        <xdr:cNvSpPr txBox="1"/>
      </xdr:nvSpPr>
      <xdr:spPr>
        <a:xfrm>
          <a:off x="3530111" y="98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96463</xdr:rowOff>
    </xdr:from>
    <xdr:to>
      <xdr:col>15</xdr:col>
      <xdr:colOff>101600</xdr:colOff>
      <xdr:row>58</xdr:row>
      <xdr:rowOff>26613</xdr:rowOff>
    </xdr:to>
    <xdr:sp macro="" textlink="">
      <xdr:nvSpPr>
        <xdr:cNvPr id="142" name="楕円 141"/>
        <xdr:cNvSpPr/>
      </xdr:nvSpPr>
      <xdr:spPr>
        <a:xfrm>
          <a:off x="2857500" y="9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17740</xdr:rowOff>
    </xdr:from>
    <xdr:ext cx="534377" cy="259045"/>
    <xdr:sp macro="" textlink="">
      <xdr:nvSpPr>
        <xdr:cNvPr id="143" name="テキスト ボックス 142"/>
        <xdr:cNvSpPr txBox="1"/>
      </xdr:nvSpPr>
      <xdr:spPr>
        <a:xfrm>
          <a:off x="2641111" y="99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10909</xdr:rowOff>
    </xdr:from>
    <xdr:to>
      <xdr:col>10</xdr:col>
      <xdr:colOff>165100</xdr:colOff>
      <xdr:row>58</xdr:row>
      <xdr:rowOff>112509</xdr:rowOff>
    </xdr:to>
    <xdr:sp macro="" textlink="">
      <xdr:nvSpPr>
        <xdr:cNvPr id="144" name="楕円 143"/>
        <xdr:cNvSpPr/>
      </xdr:nvSpPr>
      <xdr:spPr>
        <a:xfrm>
          <a:off x="1968500" y="9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103636</xdr:rowOff>
    </xdr:from>
    <xdr:ext cx="534377" cy="259045"/>
    <xdr:sp macro="" textlink="">
      <xdr:nvSpPr>
        <xdr:cNvPr id="145" name="テキスト ボックス 144"/>
        <xdr:cNvSpPr txBox="1"/>
      </xdr:nvSpPr>
      <xdr:spPr>
        <a:xfrm>
          <a:off x="1752111" y="100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40627</xdr:rowOff>
    </xdr:from>
    <xdr:to>
      <xdr:col>6</xdr:col>
      <xdr:colOff>38100</xdr:colOff>
      <xdr:row>58</xdr:row>
      <xdr:rowOff>142227</xdr:rowOff>
    </xdr:to>
    <xdr:sp macro="" textlink="">
      <xdr:nvSpPr>
        <xdr:cNvPr id="146" name="楕円 145"/>
        <xdr:cNvSpPr/>
      </xdr:nvSpPr>
      <xdr:spPr>
        <a:xfrm>
          <a:off x="1079500" y="99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133354</xdr:rowOff>
    </xdr:from>
    <xdr:ext cx="534377" cy="259045"/>
    <xdr:sp macro="" textlink="">
      <xdr:nvSpPr>
        <xdr:cNvPr id="147" name="テキスト ボックス 146"/>
        <xdr:cNvSpPr txBox="1"/>
      </xdr:nvSpPr>
      <xdr:spPr>
        <a:xfrm>
          <a:off x="863111" y="100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99085</xdr:rowOff>
    </xdr:from>
    <xdr:to>
      <xdr:col>24</xdr:col>
      <xdr:colOff>63500</xdr:colOff>
      <xdr:row>78</xdr:row>
      <xdr:rowOff>116154</xdr:rowOff>
    </xdr:to>
    <xdr:cxnSp macro="">
      <xdr:nvCxnSpPr>
        <xdr:cNvPr id="176" name="直線コネクタ 175"/>
        <xdr:cNvCxnSpPr/>
      </xdr:nvCxnSpPr>
      <xdr:spPr>
        <a:xfrm flipV="1">
          <a:off x="3797300" y="13472185"/>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106629</xdr:rowOff>
    </xdr:from>
    <xdr:to>
      <xdr:col>19</xdr:col>
      <xdr:colOff>177800</xdr:colOff>
      <xdr:row>78</xdr:row>
      <xdr:rowOff>116154</xdr:rowOff>
    </xdr:to>
    <xdr:cxnSp macro="">
      <xdr:nvCxnSpPr>
        <xdr:cNvPr id="179" name="直線コネクタ 178"/>
        <xdr:cNvCxnSpPr/>
      </xdr:nvCxnSpPr>
      <xdr:spPr>
        <a:xfrm>
          <a:off x="2908300" y="134797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84989</xdr:rowOff>
    </xdr:from>
    <xdr:to>
      <xdr:col>15</xdr:col>
      <xdr:colOff>50800</xdr:colOff>
      <xdr:row>78</xdr:row>
      <xdr:rowOff>106629</xdr:rowOff>
    </xdr:to>
    <xdr:cxnSp macro="">
      <xdr:nvCxnSpPr>
        <xdr:cNvPr id="182" name="直線コネクタ 181"/>
        <xdr:cNvCxnSpPr/>
      </xdr:nvCxnSpPr>
      <xdr:spPr>
        <a:xfrm>
          <a:off x="2019300" y="13458089"/>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84989</xdr:rowOff>
    </xdr:from>
    <xdr:to>
      <xdr:col>10</xdr:col>
      <xdr:colOff>114300</xdr:colOff>
      <xdr:row>78</xdr:row>
      <xdr:rowOff>94284</xdr:rowOff>
    </xdr:to>
    <xdr:cxnSp macro="">
      <xdr:nvCxnSpPr>
        <xdr:cNvPr id="185" name="直線コネクタ 184"/>
        <xdr:cNvCxnSpPr/>
      </xdr:nvCxnSpPr>
      <xdr:spPr>
        <a:xfrm flipV="1">
          <a:off x="1130300" y="13458089"/>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48285</xdr:rowOff>
    </xdr:from>
    <xdr:to>
      <xdr:col>24</xdr:col>
      <xdr:colOff>114300</xdr:colOff>
      <xdr:row>78</xdr:row>
      <xdr:rowOff>149885</xdr:rowOff>
    </xdr:to>
    <xdr:sp macro="" textlink="">
      <xdr:nvSpPr>
        <xdr:cNvPr id="195" name="楕円 194"/>
        <xdr:cNvSpPr/>
      </xdr:nvSpPr>
      <xdr:spPr>
        <a:xfrm>
          <a:off x="45847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134662</xdr:rowOff>
    </xdr:from>
    <xdr:ext cx="469744" cy="259045"/>
    <xdr:sp macro="" textlink="">
      <xdr:nvSpPr>
        <xdr:cNvPr id="196" name="維持補修費該当値テキスト"/>
        <xdr:cNvSpPr txBox="1"/>
      </xdr:nvSpPr>
      <xdr:spPr>
        <a:xfrm>
          <a:off x="4686300" y="133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65354</xdr:rowOff>
    </xdr:from>
    <xdr:to>
      <xdr:col>20</xdr:col>
      <xdr:colOff>38100</xdr:colOff>
      <xdr:row>78</xdr:row>
      <xdr:rowOff>166954</xdr:rowOff>
    </xdr:to>
    <xdr:sp macro="" textlink="">
      <xdr:nvSpPr>
        <xdr:cNvPr id="197" name="楕円 196"/>
        <xdr:cNvSpPr/>
      </xdr:nvSpPr>
      <xdr:spPr>
        <a:xfrm>
          <a:off x="3746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158081</xdr:rowOff>
    </xdr:from>
    <xdr:ext cx="469744" cy="259045"/>
    <xdr:sp macro="" textlink="">
      <xdr:nvSpPr>
        <xdr:cNvPr id="198" name="テキスト ボックス 197"/>
        <xdr:cNvSpPr txBox="1"/>
      </xdr:nvSpPr>
      <xdr:spPr>
        <a:xfrm>
          <a:off x="3562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55829</xdr:rowOff>
    </xdr:from>
    <xdr:to>
      <xdr:col>15</xdr:col>
      <xdr:colOff>101600</xdr:colOff>
      <xdr:row>78</xdr:row>
      <xdr:rowOff>157429</xdr:rowOff>
    </xdr:to>
    <xdr:sp macro="" textlink="">
      <xdr:nvSpPr>
        <xdr:cNvPr id="199" name="楕円 198"/>
        <xdr:cNvSpPr/>
      </xdr:nvSpPr>
      <xdr:spPr>
        <a:xfrm>
          <a:off x="2857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148556</xdr:rowOff>
    </xdr:from>
    <xdr:ext cx="469744" cy="259045"/>
    <xdr:sp macro="" textlink="">
      <xdr:nvSpPr>
        <xdr:cNvPr id="200" name="テキスト ボックス 199"/>
        <xdr:cNvSpPr txBox="1"/>
      </xdr:nvSpPr>
      <xdr:spPr>
        <a:xfrm>
          <a:off x="2673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34189</xdr:rowOff>
    </xdr:from>
    <xdr:to>
      <xdr:col>10</xdr:col>
      <xdr:colOff>165100</xdr:colOff>
      <xdr:row>78</xdr:row>
      <xdr:rowOff>135789</xdr:rowOff>
    </xdr:to>
    <xdr:sp macro="" textlink="">
      <xdr:nvSpPr>
        <xdr:cNvPr id="201" name="楕円 200"/>
        <xdr:cNvSpPr/>
      </xdr:nvSpPr>
      <xdr:spPr>
        <a:xfrm>
          <a:off x="1968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126916</xdr:rowOff>
    </xdr:from>
    <xdr:ext cx="469744" cy="259045"/>
    <xdr:sp macro="" textlink="">
      <xdr:nvSpPr>
        <xdr:cNvPr id="202" name="テキスト ボックス 201"/>
        <xdr:cNvSpPr txBox="1"/>
      </xdr:nvSpPr>
      <xdr:spPr>
        <a:xfrm>
          <a:off x="1784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43484</xdr:rowOff>
    </xdr:from>
    <xdr:to>
      <xdr:col>6</xdr:col>
      <xdr:colOff>38100</xdr:colOff>
      <xdr:row>78</xdr:row>
      <xdr:rowOff>145084</xdr:rowOff>
    </xdr:to>
    <xdr:sp macro="" textlink="">
      <xdr:nvSpPr>
        <xdr:cNvPr id="203" name="楕円 202"/>
        <xdr:cNvSpPr/>
      </xdr:nvSpPr>
      <xdr:spPr>
        <a:xfrm>
          <a:off x="1079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136211</xdr:rowOff>
    </xdr:from>
    <xdr:ext cx="469744" cy="259045"/>
    <xdr:sp macro="" textlink="">
      <xdr:nvSpPr>
        <xdr:cNvPr id="204" name="テキスト ボックス 203"/>
        <xdr:cNvSpPr txBox="1"/>
      </xdr:nvSpPr>
      <xdr:spPr>
        <a:xfrm>
          <a:off x="895428" y="1350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72771</xdr:rowOff>
    </xdr:from>
    <xdr:to>
      <xdr:col>24</xdr:col>
      <xdr:colOff>63500</xdr:colOff>
      <xdr:row>96</xdr:row>
      <xdr:rowOff>63360</xdr:rowOff>
    </xdr:to>
    <xdr:cxnSp macro="">
      <xdr:nvCxnSpPr>
        <xdr:cNvPr id="234" name="直線コネクタ 233"/>
        <xdr:cNvCxnSpPr/>
      </xdr:nvCxnSpPr>
      <xdr:spPr>
        <a:xfrm flipV="1">
          <a:off x="3797300" y="16360521"/>
          <a:ext cx="8382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79539</xdr:rowOff>
    </xdr:from>
    <xdr:to>
      <xdr:col>19</xdr:col>
      <xdr:colOff>177800</xdr:colOff>
      <xdr:row>96</xdr:row>
      <xdr:rowOff>63360</xdr:rowOff>
    </xdr:to>
    <xdr:cxnSp macro="">
      <xdr:nvCxnSpPr>
        <xdr:cNvPr id="237" name="直線コネクタ 236"/>
        <xdr:cNvCxnSpPr/>
      </xdr:nvCxnSpPr>
      <xdr:spPr>
        <a:xfrm>
          <a:off x="2908300" y="16367289"/>
          <a:ext cx="889000" cy="1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79539</xdr:rowOff>
    </xdr:from>
    <xdr:to>
      <xdr:col>15</xdr:col>
      <xdr:colOff>50800</xdr:colOff>
      <xdr:row>97</xdr:row>
      <xdr:rowOff>72377</xdr:rowOff>
    </xdr:to>
    <xdr:cxnSp macro="">
      <xdr:nvCxnSpPr>
        <xdr:cNvPr id="240" name="直線コネクタ 239"/>
        <xdr:cNvCxnSpPr/>
      </xdr:nvCxnSpPr>
      <xdr:spPr>
        <a:xfrm flipV="1">
          <a:off x="2019300" y="16367289"/>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72377</xdr:rowOff>
    </xdr:from>
    <xdr:to>
      <xdr:col>10</xdr:col>
      <xdr:colOff>114300</xdr:colOff>
      <xdr:row>97</xdr:row>
      <xdr:rowOff>114009</xdr:rowOff>
    </xdr:to>
    <xdr:cxnSp macro="">
      <xdr:nvCxnSpPr>
        <xdr:cNvPr id="243" name="直線コネクタ 242"/>
        <xdr:cNvCxnSpPr/>
      </xdr:nvCxnSpPr>
      <xdr:spPr>
        <a:xfrm flipV="1">
          <a:off x="1130300" y="16703027"/>
          <a:ext cx="889000" cy="4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21971</xdr:rowOff>
    </xdr:from>
    <xdr:to>
      <xdr:col>24</xdr:col>
      <xdr:colOff>114300</xdr:colOff>
      <xdr:row>95</xdr:row>
      <xdr:rowOff>123571</xdr:rowOff>
    </xdr:to>
    <xdr:sp macro="" textlink="">
      <xdr:nvSpPr>
        <xdr:cNvPr id="253" name="楕円 252"/>
        <xdr:cNvSpPr/>
      </xdr:nvSpPr>
      <xdr:spPr>
        <a:xfrm>
          <a:off x="4584700" y="163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44848</xdr:rowOff>
    </xdr:from>
    <xdr:ext cx="599010" cy="259045"/>
    <xdr:sp macro="" textlink="">
      <xdr:nvSpPr>
        <xdr:cNvPr id="254" name="扶助費該当値テキスト"/>
        <xdr:cNvSpPr txBox="1"/>
      </xdr:nvSpPr>
      <xdr:spPr>
        <a:xfrm>
          <a:off x="4686300" y="1616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12560</xdr:rowOff>
    </xdr:from>
    <xdr:to>
      <xdr:col>20</xdr:col>
      <xdr:colOff>38100</xdr:colOff>
      <xdr:row>96</xdr:row>
      <xdr:rowOff>114160</xdr:rowOff>
    </xdr:to>
    <xdr:sp macro="" textlink="">
      <xdr:nvSpPr>
        <xdr:cNvPr id="255" name="楕円 254"/>
        <xdr:cNvSpPr/>
      </xdr:nvSpPr>
      <xdr:spPr>
        <a:xfrm>
          <a:off x="3746500" y="1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130687</xdr:rowOff>
    </xdr:from>
    <xdr:ext cx="599010" cy="259045"/>
    <xdr:sp macro="" textlink="">
      <xdr:nvSpPr>
        <xdr:cNvPr id="256" name="テキスト ボックス 255"/>
        <xdr:cNvSpPr txBox="1"/>
      </xdr:nvSpPr>
      <xdr:spPr>
        <a:xfrm>
          <a:off x="3497795" y="1624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28739</xdr:rowOff>
    </xdr:from>
    <xdr:to>
      <xdr:col>15</xdr:col>
      <xdr:colOff>101600</xdr:colOff>
      <xdr:row>95</xdr:row>
      <xdr:rowOff>130339</xdr:rowOff>
    </xdr:to>
    <xdr:sp macro="" textlink="">
      <xdr:nvSpPr>
        <xdr:cNvPr id="257" name="楕円 256"/>
        <xdr:cNvSpPr/>
      </xdr:nvSpPr>
      <xdr:spPr>
        <a:xfrm>
          <a:off x="28575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146866</xdr:rowOff>
    </xdr:from>
    <xdr:ext cx="599010" cy="259045"/>
    <xdr:sp macro="" textlink="">
      <xdr:nvSpPr>
        <xdr:cNvPr id="258" name="テキスト ボックス 257"/>
        <xdr:cNvSpPr txBox="1"/>
      </xdr:nvSpPr>
      <xdr:spPr>
        <a:xfrm>
          <a:off x="2608795" y="160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21577</xdr:rowOff>
    </xdr:from>
    <xdr:to>
      <xdr:col>10</xdr:col>
      <xdr:colOff>165100</xdr:colOff>
      <xdr:row>97</xdr:row>
      <xdr:rowOff>123177</xdr:rowOff>
    </xdr:to>
    <xdr:sp macro="" textlink="">
      <xdr:nvSpPr>
        <xdr:cNvPr id="259" name="楕円 258"/>
        <xdr:cNvSpPr/>
      </xdr:nvSpPr>
      <xdr:spPr>
        <a:xfrm>
          <a:off x="1968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139704</xdr:rowOff>
    </xdr:from>
    <xdr:ext cx="599010" cy="259045"/>
    <xdr:sp macro="" textlink="">
      <xdr:nvSpPr>
        <xdr:cNvPr id="260" name="テキスト ボックス 259"/>
        <xdr:cNvSpPr txBox="1"/>
      </xdr:nvSpPr>
      <xdr:spPr>
        <a:xfrm>
          <a:off x="1719795" y="164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63209</xdr:rowOff>
    </xdr:from>
    <xdr:to>
      <xdr:col>6</xdr:col>
      <xdr:colOff>38100</xdr:colOff>
      <xdr:row>97</xdr:row>
      <xdr:rowOff>164809</xdr:rowOff>
    </xdr:to>
    <xdr:sp macro="" textlink="">
      <xdr:nvSpPr>
        <xdr:cNvPr id="261" name="楕円 260"/>
        <xdr:cNvSpPr/>
      </xdr:nvSpPr>
      <xdr:spPr>
        <a:xfrm>
          <a:off x="1079500" y="166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9886</xdr:rowOff>
    </xdr:from>
    <xdr:ext cx="599010" cy="259045"/>
    <xdr:sp macro="" textlink="">
      <xdr:nvSpPr>
        <xdr:cNvPr id="262" name="テキスト ボックス 261"/>
        <xdr:cNvSpPr txBox="1"/>
      </xdr:nvSpPr>
      <xdr:spPr>
        <a:xfrm>
          <a:off x="830795" y="1646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80177</xdr:rowOff>
    </xdr:from>
    <xdr:to>
      <xdr:col>55</xdr:col>
      <xdr:colOff>0</xdr:colOff>
      <xdr:row>37</xdr:row>
      <xdr:rowOff>68388</xdr:rowOff>
    </xdr:to>
    <xdr:cxnSp macro="">
      <xdr:nvCxnSpPr>
        <xdr:cNvPr id="293" name="直線コネクタ 292"/>
        <xdr:cNvCxnSpPr/>
      </xdr:nvCxnSpPr>
      <xdr:spPr>
        <a:xfrm>
          <a:off x="9639300" y="6252377"/>
          <a:ext cx="838200" cy="1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80177</xdr:rowOff>
    </xdr:from>
    <xdr:to>
      <xdr:col>50</xdr:col>
      <xdr:colOff>114300</xdr:colOff>
      <xdr:row>37</xdr:row>
      <xdr:rowOff>103168</xdr:rowOff>
    </xdr:to>
    <xdr:cxnSp macro="">
      <xdr:nvCxnSpPr>
        <xdr:cNvPr id="296" name="直線コネクタ 295"/>
        <xdr:cNvCxnSpPr/>
      </xdr:nvCxnSpPr>
      <xdr:spPr>
        <a:xfrm flipV="1">
          <a:off x="8750300" y="6252377"/>
          <a:ext cx="889000" cy="19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13382</xdr:rowOff>
    </xdr:from>
    <xdr:to>
      <xdr:col>45</xdr:col>
      <xdr:colOff>177800</xdr:colOff>
      <xdr:row>37</xdr:row>
      <xdr:rowOff>103168</xdr:rowOff>
    </xdr:to>
    <xdr:cxnSp macro="">
      <xdr:nvCxnSpPr>
        <xdr:cNvPr id="299" name="直線コネクタ 298"/>
        <xdr:cNvCxnSpPr/>
      </xdr:nvCxnSpPr>
      <xdr:spPr>
        <a:xfrm>
          <a:off x="7861300" y="5328332"/>
          <a:ext cx="889000" cy="11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13382</xdr:rowOff>
    </xdr:from>
    <xdr:to>
      <xdr:col>41</xdr:col>
      <xdr:colOff>50800</xdr:colOff>
      <xdr:row>37</xdr:row>
      <xdr:rowOff>103059</xdr:rowOff>
    </xdr:to>
    <xdr:cxnSp macro="">
      <xdr:nvCxnSpPr>
        <xdr:cNvPr id="302" name="直線コネクタ 301"/>
        <xdr:cNvCxnSpPr/>
      </xdr:nvCxnSpPr>
      <xdr:spPr>
        <a:xfrm flipV="1">
          <a:off x="6972300" y="5328332"/>
          <a:ext cx="889000" cy="11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17588</xdr:rowOff>
    </xdr:from>
    <xdr:to>
      <xdr:col>55</xdr:col>
      <xdr:colOff>50800</xdr:colOff>
      <xdr:row>37</xdr:row>
      <xdr:rowOff>119188</xdr:rowOff>
    </xdr:to>
    <xdr:sp macro="" textlink="">
      <xdr:nvSpPr>
        <xdr:cNvPr id="312" name="楕円 311"/>
        <xdr:cNvSpPr/>
      </xdr:nvSpPr>
      <xdr:spPr>
        <a:xfrm>
          <a:off x="10426700" y="6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167465</xdr:rowOff>
    </xdr:from>
    <xdr:ext cx="534377" cy="259045"/>
    <xdr:sp macro="" textlink="">
      <xdr:nvSpPr>
        <xdr:cNvPr id="313" name="補助費等該当値テキスト"/>
        <xdr:cNvSpPr txBox="1"/>
      </xdr:nvSpPr>
      <xdr:spPr>
        <a:xfrm>
          <a:off x="10528300" y="63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29377</xdr:rowOff>
    </xdr:from>
    <xdr:to>
      <xdr:col>50</xdr:col>
      <xdr:colOff>165100</xdr:colOff>
      <xdr:row>36</xdr:row>
      <xdr:rowOff>130977</xdr:rowOff>
    </xdr:to>
    <xdr:sp macro="" textlink="">
      <xdr:nvSpPr>
        <xdr:cNvPr id="314" name="楕円 313"/>
        <xdr:cNvSpPr/>
      </xdr:nvSpPr>
      <xdr:spPr>
        <a:xfrm>
          <a:off x="9588500" y="62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147504</xdr:rowOff>
    </xdr:from>
    <xdr:ext cx="534377" cy="259045"/>
    <xdr:sp macro="" textlink="">
      <xdr:nvSpPr>
        <xdr:cNvPr id="315" name="テキスト ボックス 314"/>
        <xdr:cNvSpPr txBox="1"/>
      </xdr:nvSpPr>
      <xdr:spPr>
        <a:xfrm>
          <a:off x="9372111" y="59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52368</xdr:rowOff>
    </xdr:from>
    <xdr:to>
      <xdr:col>46</xdr:col>
      <xdr:colOff>38100</xdr:colOff>
      <xdr:row>37</xdr:row>
      <xdr:rowOff>153968</xdr:rowOff>
    </xdr:to>
    <xdr:sp macro="" textlink="">
      <xdr:nvSpPr>
        <xdr:cNvPr id="316" name="楕円 315"/>
        <xdr:cNvSpPr/>
      </xdr:nvSpPr>
      <xdr:spPr>
        <a:xfrm>
          <a:off x="8699500" y="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145094</xdr:rowOff>
    </xdr:from>
    <xdr:ext cx="534377" cy="259045"/>
    <xdr:sp macro="" textlink="">
      <xdr:nvSpPr>
        <xdr:cNvPr id="317" name="テキスト ボックス 316"/>
        <xdr:cNvSpPr txBox="1"/>
      </xdr:nvSpPr>
      <xdr:spPr>
        <a:xfrm>
          <a:off x="8483111" y="64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134032</xdr:rowOff>
    </xdr:from>
    <xdr:to>
      <xdr:col>41</xdr:col>
      <xdr:colOff>101600</xdr:colOff>
      <xdr:row>31</xdr:row>
      <xdr:rowOff>64182</xdr:rowOff>
    </xdr:to>
    <xdr:sp macro="" textlink="">
      <xdr:nvSpPr>
        <xdr:cNvPr id="318" name="楕円 317"/>
        <xdr:cNvSpPr/>
      </xdr:nvSpPr>
      <xdr:spPr>
        <a:xfrm>
          <a:off x="7810500" y="52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55309</xdr:rowOff>
    </xdr:from>
    <xdr:ext cx="599010" cy="259045"/>
    <xdr:sp macro="" textlink="">
      <xdr:nvSpPr>
        <xdr:cNvPr id="319" name="テキスト ボックス 318"/>
        <xdr:cNvSpPr txBox="1"/>
      </xdr:nvSpPr>
      <xdr:spPr>
        <a:xfrm>
          <a:off x="7561795" y="53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52259</xdr:rowOff>
    </xdr:from>
    <xdr:to>
      <xdr:col>36</xdr:col>
      <xdr:colOff>165100</xdr:colOff>
      <xdr:row>37</xdr:row>
      <xdr:rowOff>153859</xdr:rowOff>
    </xdr:to>
    <xdr:sp macro="" textlink="">
      <xdr:nvSpPr>
        <xdr:cNvPr id="320" name="楕円 319"/>
        <xdr:cNvSpPr/>
      </xdr:nvSpPr>
      <xdr:spPr>
        <a:xfrm>
          <a:off x="6921500" y="63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170386</xdr:rowOff>
    </xdr:from>
    <xdr:ext cx="534377" cy="259045"/>
    <xdr:sp macro="" textlink="">
      <xdr:nvSpPr>
        <xdr:cNvPr id="321" name="テキスト ボックス 320"/>
        <xdr:cNvSpPr txBox="1"/>
      </xdr:nvSpPr>
      <xdr:spPr>
        <a:xfrm>
          <a:off x="6705111" y="61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22009</xdr:rowOff>
    </xdr:from>
    <xdr:to>
      <xdr:col>55</xdr:col>
      <xdr:colOff>0</xdr:colOff>
      <xdr:row>57</xdr:row>
      <xdr:rowOff>130061</xdr:rowOff>
    </xdr:to>
    <xdr:cxnSp macro="">
      <xdr:nvCxnSpPr>
        <xdr:cNvPr id="351" name="直線コネクタ 350"/>
        <xdr:cNvCxnSpPr/>
      </xdr:nvCxnSpPr>
      <xdr:spPr>
        <a:xfrm>
          <a:off x="9639300" y="9451759"/>
          <a:ext cx="838200" cy="4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72854</xdr:rowOff>
    </xdr:from>
    <xdr:to>
      <xdr:col>50</xdr:col>
      <xdr:colOff>114300</xdr:colOff>
      <xdr:row>55</xdr:row>
      <xdr:rowOff>22009</xdr:rowOff>
    </xdr:to>
    <xdr:cxnSp macro="">
      <xdr:nvCxnSpPr>
        <xdr:cNvPr id="354" name="直線コネクタ 353"/>
        <xdr:cNvCxnSpPr/>
      </xdr:nvCxnSpPr>
      <xdr:spPr>
        <a:xfrm>
          <a:off x="8750300" y="9331154"/>
          <a:ext cx="889000" cy="1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72854</xdr:rowOff>
    </xdr:from>
    <xdr:to>
      <xdr:col>45</xdr:col>
      <xdr:colOff>177800</xdr:colOff>
      <xdr:row>56</xdr:row>
      <xdr:rowOff>113030</xdr:rowOff>
    </xdr:to>
    <xdr:cxnSp macro="">
      <xdr:nvCxnSpPr>
        <xdr:cNvPr id="357" name="直線コネクタ 356"/>
        <xdr:cNvCxnSpPr/>
      </xdr:nvCxnSpPr>
      <xdr:spPr>
        <a:xfrm flipV="1">
          <a:off x="7861300" y="9331154"/>
          <a:ext cx="889000" cy="38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113030</xdr:rowOff>
    </xdr:from>
    <xdr:to>
      <xdr:col>41</xdr:col>
      <xdr:colOff>50800</xdr:colOff>
      <xdr:row>57</xdr:row>
      <xdr:rowOff>24067</xdr:rowOff>
    </xdr:to>
    <xdr:cxnSp macro="">
      <xdr:nvCxnSpPr>
        <xdr:cNvPr id="360" name="直線コネクタ 359"/>
        <xdr:cNvCxnSpPr/>
      </xdr:nvCxnSpPr>
      <xdr:spPr>
        <a:xfrm flipV="1">
          <a:off x="6972300" y="9714230"/>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79261</xdr:rowOff>
    </xdr:from>
    <xdr:to>
      <xdr:col>55</xdr:col>
      <xdr:colOff>50800</xdr:colOff>
      <xdr:row>58</xdr:row>
      <xdr:rowOff>9411</xdr:rowOff>
    </xdr:to>
    <xdr:sp macro="" textlink="">
      <xdr:nvSpPr>
        <xdr:cNvPr id="370" name="楕円 369"/>
        <xdr:cNvSpPr/>
      </xdr:nvSpPr>
      <xdr:spPr>
        <a:xfrm>
          <a:off x="104267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57688</xdr:rowOff>
    </xdr:from>
    <xdr:ext cx="534377" cy="259045"/>
    <xdr:sp macro="" textlink="">
      <xdr:nvSpPr>
        <xdr:cNvPr id="371" name="普通建設事業費該当値テキスト"/>
        <xdr:cNvSpPr txBox="1"/>
      </xdr:nvSpPr>
      <xdr:spPr>
        <a:xfrm>
          <a:off x="10528300" y="98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142659</xdr:rowOff>
    </xdr:from>
    <xdr:to>
      <xdr:col>50</xdr:col>
      <xdr:colOff>165100</xdr:colOff>
      <xdr:row>55</xdr:row>
      <xdr:rowOff>72809</xdr:rowOff>
    </xdr:to>
    <xdr:sp macro="" textlink="">
      <xdr:nvSpPr>
        <xdr:cNvPr id="372" name="楕円 371"/>
        <xdr:cNvSpPr/>
      </xdr:nvSpPr>
      <xdr:spPr>
        <a:xfrm>
          <a:off x="9588500" y="940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89336</xdr:rowOff>
    </xdr:from>
    <xdr:ext cx="534377" cy="259045"/>
    <xdr:sp macro="" textlink="">
      <xdr:nvSpPr>
        <xdr:cNvPr id="373" name="テキスト ボックス 372"/>
        <xdr:cNvSpPr txBox="1"/>
      </xdr:nvSpPr>
      <xdr:spPr>
        <a:xfrm>
          <a:off x="9372111" y="91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22054</xdr:rowOff>
    </xdr:from>
    <xdr:to>
      <xdr:col>46</xdr:col>
      <xdr:colOff>38100</xdr:colOff>
      <xdr:row>54</xdr:row>
      <xdr:rowOff>123654</xdr:rowOff>
    </xdr:to>
    <xdr:sp macro="" textlink="">
      <xdr:nvSpPr>
        <xdr:cNvPr id="374" name="楕円 373"/>
        <xdr:cNvSpPr/>
      </xdr:nvSpPr>
      <xdr:spPr>
        <a:xfrm>
          <a:off x="8699500" y="92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140181</xdr:rowOff>
    </xdr:from>
    <xdr:ext cx="534377" cy="259045"/>
    <xdr:sp macro="" textlink="">
      <xdr:nvSpPr>
        <xdr:cNvPr id="375" name="テキスト ボックス 374"/>
        <xdr:cNvSpPr txBox="1"/>
      </xdr:nvSpPr>
      <xdr:spPr>
        <a:xfrm>
          <a:off x="8483111" y="90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62230</xdr:rowOff>
    </xdr:from>
    <xdr:to>
      <xdr:col>41</xdr:col>
      <xdr:colOff>101600</xdr:colOff>
      <xdr:row>56</xdr:row>
      <xdr:rowOff>163830</xdr:rowOff>
    </xdr:to>
    <xdr:sp macro="" textlink="">
      <xdr:nvSpPr>
        <xdr:cNvPr id="376" name="楕円 375"/>
        <xdr:cNvSpPr/>
      </xdr:nvSpPr>
      <xdr:spPr>
        <a:xfrm>
          <a:off x="7810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8907</xdr:rowOff>
    </xdr:from>
    <xdr:ext cx="534377" cy="259045"/>
    <xdr:sp macro="" textlink="">
      <xdr:nvSpPr>
        <xdr:cNvPr id="377" name="テキスト ボックス 376"/>
        <xdr:cNvSpPr txBox="1"/>
      </xdr:nvSpPr>
      <xdr:spPr>
        <a:xfrm>
          <a:off x="7594111" y="94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144717</xdr:rowOff>
    </xdr:from>
    <xdr:to>
      <xdr:col>36</xdr:col>
      <xdr:colOff>165100</xdr:colOff>
      <xdr:row>57</xdr:row>
      <xdr:rowOff>74867</xdr:rowOff>
    </xdr:to>
    <xdr:sp macro="" textlink="">
      <xdr:nvSpPr>
        <xdr:cNvPr id="378" name="楕円 377"/>
        <xdr:cNvSpPr/>
      </xdr:nvSpPr>
      <xdr:spPr>
        <a:xfrm>
          <a:off x="6921500" y="97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91394</xdr:rowOff>
    </xdr:from>
    <xdr:ext cx="534377" cy="259045"/>
    <xdr:sp macro="" textlink="">
      <xdr:nvSpPr>
        <xdr:cNvPr id="379" name="テキスト ボックス 378"/>
        <xdr:cNvSpPr txBox="1"/>
      </xdr:nvSpPr>
      <xdr:spPr>
        <a:xfrm>
          <a:off x="6705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23304</xdr:rowOff>
    </xdr:from>
    <xdr:to>
      <xdr:col>55</xdr:col>
      <xdr:colOff>0</xdr:colOff>
      <xdr:row>79</xdr:row>
      <xdr:rowOff>31648</xdr:rowOff>
    </xdr:to>
    <xdr:cxnSp macro="">
      <xdr:nvCxnSpPr>
        <xdr:cNvPr id="408" name="直線コネクタ 407"/>
        <xdr:cNvCxnSpPr/>
      </xdr:nvCxnSpPr>
      <xdr:spPr>
        <a:xfrm flipV="1">
          <a:off x="9639300" y="13567854"/>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36106</xdr:rowOff>
    </xdr:from>
    <xdr:to>
      <xdr:col>50</xdr:col>
      <xdr:colOff>114300</xdr:colOff>
      <xdr:row>79</xdr:row>
      <xdr:rowOff>31648</xdr:rowOff>
    </xdr:to>
    <xdr:cxnSp macro="">
      <xdr:nvCxnSpPr>
        <xdr:cNvPr id="411" name="直線コネクタ 410"/>
        <xdr:cNvCxnSpPr/>
      </xdr:nvCxnSpPr>
      <xdr:spPr>
        <a:xfrm>
          <a:off x="8750300" y="13409206"/>
          <a:ext cx="889000" cy="1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59423</xdr:rowOff>
    </xdr:from>
    <xdr:to>
      <xdr:col>45</xdr:col>
      <xdr:colOff>177800</xdr:colOff>
      <xdr:row>78</xdr:row>
      <xdr:rowOff>36106</xdr:rowOff>
    </xdr:to>
    <xdr:cxnSp macro="">
      <xdr:nvCxnSpPr>
        <xdr:cNvPr id="414" name="直線コネクタ 413"/>
        <xdr:cNvCxnSpPr/>
      </xdr:nvCxnSpPr>
      <xdr:spPr>
        <a:xfrm>
          <a:off x="7861300" y="13089623"/>
          <a:ext cx="889000" cy="3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59423</xdr:rowOff>
    </xdr:from>
    <xdr:to>
      <xdr:col>41</xdr:col>
      <xdr:colOff>50800</xdr:colOff>
      <xdr:row>77</xdr:row>
      <xdr:rowOff>137261</xdr:rowOff>
    </xdr:to>
    <xdr:cxnSp macro="">
      <xdr:nvCxnSpPr>
        <xdr:cNvPr id="417" name="直線コネクタ 416"/>
        <xdr:cNvCxnSpPr/>
      </xdr:nvCxnSpPr>
      <xdr:spPr>
        <a:xfrm flipV="1">
          <a:off x="6972300" y="13089623"/>
          <a:ext cx="889000" cy="24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143954</xdr:rowOff>
    </xdr:from>
    <xdr:to>
      <xdr:col>55</xdr:col>
      <xdr:colOff>50800</xdr:colOff>
      <xdr:row>79</xdr:row>
      <xdr:rowOff>74104</xdr:rowOff>
    </xdr:to>
    <xdr:sp macro="" textlink="">
      <xdr:nvSpPr>
        <xdr:cNvPr id="427" name="楕円 426"/>
        <xdr:cNvSpPr/>
      </xdr:nvSpPr>
      <xdr:spPr>
        <a:xfrm>
          <a:off x="10426700" y="135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58881</xdr:rowOff>
    </xdr:from>
    <xdr:ext cx="378565" cy="259045"/>
    <xdr:sp macro="" textlink="">
      <xdr:nvSpPr>
        <xdr:cNvPr id="428" name="普通建設事業費 （ うち新規整備　）該当値テキスト"/>
        <xdr:cNvSpPr txBox="1"/>
      </xdr:nvSpPr>
      <xdr:spPr>
        <a:xfrm>
          <a:off x="10528300" y="1343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152298</xdr:rowOff>
    </xdr:from>
    <xdr:to>
      <xdr:col>50</xdr:col>
      <xdr:colOff>165100</xdr:colOff>
      <xdr:row>79</xdr:row>
      <xdr:rowOff>82448</xdr:rowOff>
    </xdr:to>
    <xdr:sp macro="" textlink="">
      <xdr:nvSpPr>
        <xdr:cNvPr id="429" name="楕円 428"/>
        <xdr:cNvSpPr/>
      </xdr:nvSpPr>
      <xdr:spPr>
        <a:xfrm>
          <a:off x="9588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73575</xdr:rowOff>
    </xdr:from>
    <xdr:ext cx="378565" cy="259045"/>
    <xdr:sp macro="" textlink="">
      <xdr:nvSpPr>
        <xdr:cNvPr id="430" name="テキスト ボックス 429"/>
        <xdr:cNvSpPr txBox="1"/>
      </xdr:nvSpPr>
      <xdr:spPr>
        <a:xfrm>
          <a:off x="9450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156756</xdr:rowOff>
    </xdr:from>
    <xdr:to>
      <xdr:col>46</xdr:col>
      <xdr:colOff>38100</xdr:colOff>
      <xdr:row>78</xdr:row>
      <xdr:rowOff>86906</xdr:rowOff>
    </xdr:to>
    <xdr:sp macro="" textlink="">
      <xdr:nvSpPr>
        <xdr:cNvPr id="431" name="楕円 430"/>
        <xdr:cNvSpPr/>
      </xdr:nvSpPr>
      <xdr:spPr>
        <a:xfrm>
          <a:off x="8699500" y="13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78033</xdr:rowOff>
    </xdr:from>
    <xdr:ext cx="469744" cy="259045"/>
    <xdr:sp macro="" textlink="">
      <xdr:nvSpPr>
        <xdr:cNvPr id="432" name="テキスト ボックス 431"/>
        <xdr:cNvSpPr txBox="1"/>
      </xdr:nvSpPr>
      <xdr:spPr>
        <a:xfrm>
          <a:off x="8515428" y="134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8623</xdr:rowOff>
    </xdr:from>
    <xdr:to>
      <xdr:col>41</xdr:col>
      <xdr:colOff>101600</xdr:colOff>
      <xdr:row>76</xdr:row>
      <xdr:rowOff>110223</xdr:rowOff>
    </xdr:to>
    <xdr:sp macro="" textlink="">
      <xdr:nvSpPr>
        <xdr:cNvPr id="433" name="楕円 432"/>
        <xdr:cNvSpPr/>
      </xdr:nvSpPr>
      <xdr:spPr>
        <a:xfrm>
          <a:off x="7810500" y="13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126751</xdr:rowOff>
    </xdr:from>
    <xdr:ext cx="534377" cy="259045"/>
    <xdr:sp macro="" textlink="">
      <xdr:nvSpPr>
        <xdr:cNvPr id="434" name="テキスト ボックス 433"/>
        <xdr:cNvSpPr txBox="1"/>
      </xdr:nvSpPr>
      <xdr:spPr>
        <a:xfrm>
          <a:off x="7594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86461</xdr:rowOff>
    </xdr:from>
    <xdr:to>
      <xdr:col>36</xdr:col>
      <xdr:colOff>165100</xdr:colOff>
      <xdr:row>78</xdr:row>
      <xdr:rowOff>16611</xdr:rowOff>
    </xdr:to>
    <xdr:sp macro="" textlink="">
      <xdr:nvSpPr>
        <xdr:cNvPr id="435" name="楕円 434"/>
        <xdr:cNvSpPr/>
      </xdr:nvSpPr>
      <xdr:spPr>
        <a:xfrm>
          <a:off x="6921500" y="132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7738</xdr:rowOff>
    </xdr:from>
    <xdr:ext cx="469744" cy="259045"/>
    <xdr:sp macro="" textlink="">
      <xdr:nvSpPr>
        <xdr:cNvPr id="436" name="テキスト ボックス 435"/>
        <xdr:cNvSpPr txBox="1"/>
      </xdr:nvSpPr>
      <xdr:spPr>
        <a:xfrm>
          <a:off x="6737428" y="1338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141825</xdr:rowOff>
    </xdr:from>
    <xdr:to>
      <xdr:col>55</xdr:col>
      <xdr:colOff>0</xdr:colOff>
      <xdr:row>94</xdr:row>
      <xdr:rowOff>141277</xdr:rowOff>
    </xdr:to>
    <xdr:cxnSp macro="">
      <xdr:nvCxnSpPr>
        <xdr:cNvPr id="463" name="直線コネクタ 462"/>
        <xdr:cNvCxnSpPr/>
      </xdr:nvCxnSpPr>
      <xdr:spPr>
        <a:xfrm>
          <a:off x="9639300" y="15743775"/>
          <a:ext cx="838200" cy="51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4" name="普通建設事業費 （ うち更新整備　）平均値テキスト"/>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110485</xdr:rowOff>
    </xdr:from>
    <xdr:to>
      <xdr:col>50</xdr:col>
      <xdr:colOff>114300</xdr:colOff>
      <xdr:row>91</xdr:row>
      <xdr:rowOff>141825</xdr:rowOff>
    </xdr:to>
    <xdr:cxnSp macro="">
      <xdr:nvCxnSpPr>
        <xdr:cNvPr id="466" name="直線コネクタ 465"/>
        <xdr:cNvCxnSpPr/>
      </xdr:nvCxnSpPr>
      <xdr:spPr>
        <a:xfrm>
          <a:off x="8750300" y="15712435"/>
          <a:ext cx="889000" cy="3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110485</xdr:rowOff>
    </xdr:from>
    <xdr:to>
      <xdr:col>45</xdr:col>
      <xdr:colOff>177800</xdr:colOff>
      <xdr:row>95</xdr:row>
      <xdr:rowOff>43870</xdr:rowOff>
    </xdr:to>
    <xdr:cxnSp macro="">
      <xdr:nvCxnSpPr>
        <xdr:cNvPr id="469" name="直線コネクタ 468"/>
        <xdr:cNvCxnSpPr/>
      </xdr:nvCxnSpPr>
      <xdr:spPr>
        <a:xfrm flipV="1">
          <a:off x="7861300" y="15712435"/>
          <a:ext cx="889000" cy="61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160937</xdr:rowOff>
    </xdr:from>
    <xdr:to>
      <xdr:col>41</xdr:col>
      <xdr:colOff>50800</xdr:colOff>
      <xdr:row>95</xdr:row>
      <xdr:rowOff>43870</xdr:rowOff>
    </xdr:to>
    <xdr:cxnSp macro="">
      <xdr:nvCxnSpPr>
        <xdr:cNvPr id="472" name="直線コネクタ 471"/>
        <xdr:cNvCxnSpPr/>
      </xdr:nvCxnSpPr>
      <xdr:spPr>
        <a:xfrm>
          <a:off x="6972300" y="16277237"/>
          <a:ext cx="889000" cy="5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90477</xdr:rowOff>
    </xdr:from>
    <xdr:to>
      <xdr:col>55</xdr:col>
      <xdr:colOff>50800</xdr:colOff>
      <xdr:row>95</xdr:row>
      <xdr:rowOff>20627</xdr:rowOff>
    </xdr:to>
    <xdr:sp macro="" textlink="">
      <xdr:nvSpPr>
        <xdr:cNvPr id="482" name="楕円 481"/>
        <xdr:cNvSpPr/>
      </xdr:nvSpPr>
      <xdr:spPr>
        <a:xfrm>
          <a:off x="10426700" y="162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113354</xdr:rowOff>
    </xdr:from>
    <xdr:ext cx="534377" cy="259045"/>
    <xdr:sp macro="" textlink="">
      <xdr:nvSpPr>
        <xdr:cNvPr id="483" name="普通建設事業費 （ うち更新整備　）該当値テキスト"/>
        <xdr:cNvSpPr txBox="1"/>
      </xdr:nvSpPr>
      <xdr:spPr>
        <a:xfrm>
          <a:off x="10528300" y="160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91025</xdr:rowOff>
    </xdr:from>
    <xdr:to>
      <xdr:col>50</xdr:col>
      <xdr:colOff>165100</xdr:colOff>
      <xdr:row>92</xdr:row>
      <xdr:rowOff>21175</xdr:rowOff>
    </xdr:to>
    <xdr:sp macro="" textlink="">
      <xdr:nvSpPr>
        <xdr:cNvPr id="484" name="楕円 483"/>
        <xdr:cNvSpPr/>
      </xdr:nvSpPr>
      <xdr:spPr>
        <a:xfrm>
          <a:off x="9588500" y="156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37702</xdr:rowOff>
    </xdr:from>
    <xdr:ext cx="534377" cy="259045"/>
    <xdr:sp macro="" textlink="">
      <xdr:nvSpPr>
        <xdr:cNvPr id="485" name="テキスト ボックス 484"/>
        <xdr:cNvSpPr txBox="1"/>
      </xdr:nvSpPr>
      <xdr:spPr>
        <a:xfrm>
          <a:off x="9372111" y="1546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59685</xdr:rowOff>
    </xdr:from>
    <xdr:to>
      <xdr:col>46</xdr:col>
      <xdr:colOff>38100</xdr:colOff>
      <xdr:row>91</xdr:row>
      <xdr:rowOff>161285</xdr:rowOff>
    </xdr:to>
    <xdr:sp macro="" textlink="">
      <xdr:nvSpPr>
        <xdr:cNvPr id="486" name="楕円 485"/>
        <xdr:cNvSpPr/>
      </xdr:nvSpPr>
      <xdr:spPr>
        <a:xfrm>
          <a:off x="8699500" y="156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6362</xdr:rowOff>
    </xdr:from>
    <xdr:ext cx="534377" cy="259045"/>
    <xdr:sp macro="" textlink="">
      <xdr:nvSpPr>
        <xdr:cNvPr id="487" name="テキスト ボックス 486"/>
        <xdr:cNvSpPr txBox="1"/>
      </xdr:nvSpPr>
      <xdr:spPr>
        <a:xfrm>
          <a:off x="8483111" y="154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164520</xdr:rowOff>
    </xdr:from>
    <xdr:to>
      <xdr:col>41</xdr:col>
      <xdr:colOff>101600</xdr:colOff>
      <xdr:row>95</xdr:row>
      <xdr:rowOff>94670</xdr:rowOff>
    </xdr:to>
    <xdr:sp macro="" textlink="">
      <xdr:nvSpPr>
        <xdr:cNvPr id="488" name="楕円 487"/>
        <xdr:cNvSpPr/>
      </xdr:nvSpPr>
      <xdr:spPr>
        <a:xfrm>
          <a:off x="7810500" y="162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111197</xdr:rowOff>
    </xdr:from>
    <xdr:ext cx="534377" cy="259045"/>
    <xdr:sp macro="" textlink="">
      <xdr:nvSpPr>
        <xdr:cNvPr id="489" name="テキスト ボックス 488"/>
        <xdr:cNvSpPr txBox="1"/>
      </xdr:nvSpPr>
      <xdr:spPr>
        <a:xfrm>
          <a:off x="7594111" y="1605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110137</xdr:rowOff>
    </xdr:from>
    <xdr:to>
      <xdr:col>36</xdr:col>
      <xdr:colOff>165100</xdr:colOff>
      <xdr:row>95</xdr:row>
      <xdr:rowOff>40287</xdr:rowOff>
    </xdr:to>
    <xdr:sp macro="" textlink="">
      <xdr:nvSpPr>
        <xdr:cNvPr id="490" name="楕円 489"/>
        <xdr:cNvSpPr/>
      </xdr:nvSpPr>
      <xdr:spPr>
        <a:xfrm>
          <a:off x="6921500" y="1622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56814</xdr:rowOff>
    </xdr:from>
    <xdr:ext cx="534377" cy="259045"/>
    <xdr:sp macro="" textlink="">
      <xdr:nvSpPr>
        <xdr:cNvPr id="491" name="テキスト ボックス 490"/>
        <xdr:cNvSpPr txBox="1"/>
      </xdr:nvSpPr>
      <xdr:spPr>
        <a:xfrm>
          <a:off x="6705111" y="1600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91466</xdr:rowOff>
    </xdr:from>
    <xdr:to>
      <xdr:col>71</xdr:col>
      <xdr:colOff>177800</xdr:colOff>
      <xdr:row>38</xdr:row>
      <xdr:rowOff>139700</xdr:rowOff>
    </xdr:to>
    <xdr:cxnSp macro="">
      <xdr:nvCxnSpPr>
        <xdr:cNvPr id="527" name="直線コネクタ 526"/>
        <xdr:cNvCxnSpPr/>
      </xdr:nvCxnSpPr>
      <xdr:spPr>
        <a:xfrm>
          <a:off x="12814300" y="6606566"/>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40666</xdr:rowOff>
    </xdr:from>
    <xdr:to>
      <xdr:col>67</xdr:col>
      <xdr:colOff>101600</xdr:colOff>
      <xdr:row>38</xdr:row>
      <xdr:rowOff>142266</xdr:rowOff>
    </xdr:to>
    <xdr:sp macro="" textlink="">
      <xdr:nvSpPr>
        <xdr:cNvPr id="545" name="楕円 544"/>
        <xdr:cNvSpPr/>
      </xdr:nvSpPr>
      <xdr:spPr>
        <a:xfrm>
          <a:off x="12763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133393</xdr:rowOff>
    </xdr:from>
    <xdr:ext cx="378565" cy="259045"/>
    <xdr:sp macro="" textlink="">
      <xdr:nvSpPr>
        <xdr:cNvPr id="546" name="テキスト ボックス 545"/>
        <xdr:cNvSpPr txBox="1"/>
      </xdr:nvSpPr>
      <xdr:spPr>
        <a:xfrm>
          <a:off x="12625017" y="66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166713</xdr:rowOff>
    </xdr:from>
    <xdr:to>
      <xdr:col>85</xdr:col>
      <xdr:colOff>127000</xdr:colOff>
      <xdr:row>75</xdr:row>
      <xdr:rowOff>38182</xdr:rowOff>
    </xdr:to>
    <xdr:cxnSp macro="">
      <xdr:nvCxnSpPr>
        <xdr:cNvPr id="624" name="直線コネクタ 623"/>
        <xdr:cNvCxnSpPr/>
      </xdr:nvCxnSpPr>
      <xdr:spPr>
        <a:xfrm flipV="1">
          <a:off x="15481300" y="12682563"/>
          <a:ext cx="838200" cy="2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13284</xdr:rowOff>
    </xdr:from>
    <xdr:to>
      <xdr:col>81</xdr:col>
      <xdr:colOff>50800</xdr:colOff>
      <xdr:row>75</xdr:row>
      <xdr:rowOff>38182</xdr:rowOff>
    </xdr:to>
    <xdr:cxnSp macro="">
      <xdr:nvCxnSpPr>
        <xdr:cNvPr id="627" name="直線コネクタ 626"/>
        <xdr:cNvCxnSpPr/>
      </xdr:nvCxnSpPr>
      <xdr:spPr>
        <a:xfrm>
          <a:off x="14592300" y="12872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13284</xdr:rowOff>
    </xdr:from>
    <xdr:to>
      <xdr:col>76</xdr:col>
      <xdr:colOff>114300</xdr:colOff>
      <xdr:row>75</xdr:row>
      <xdr:rowOff>38297</xdr:rowOff>
    </xdr:to>
    <xdr:cxnSp macro="">
      <xdr:nvCxnSpPr>
        <xdr:cNvPr id="630" name="直線コネクタ 629"/>
        <xdr:cNvCxnSpPr/>
      </xdr:nvCxnSpPr>
      <xdr:spPr>
        <a:xfrm flipV="1">
          <a:off x="13703300" y="12872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38297</xdr:rowOff>
    </xdr:from>
    <xdr:to>
      <xdr:col>71</xdr:col>
      <xdr:colOff>177800</xdr:colOff>
      <xdr:row>75</xdr:row>
      <xdr:rowOff>50356</xdr:rowOff>
    </xdr:to>
    <xdr:cxnSp macro="">
      <xdr:nvCxnSpPr>
        <xdr:cNvPr id="633" name="直線コネクタ 632"/>
        <xdr:cNvCxnSpPr/>
      </xdr:nvCxnSpPr>
      <xdr:spPr>
        <a:xfrm flipV="1">
          <a:off x="12814300" y="12897047"/>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115913</xdr:rowOff>
    </xdr:from>
    <xdr:to>
      <xdr:col>85</xdr:col>
      <xdr:colOff>177800</xdr:colOff>
      <xdr:row>74</xdr:row>
      <xdr:rowOff>46063</xdr:rowOff>
    </xdr:to>
    <xdr:sp macro="" textlink="">
      <xdr:nvSpPr>
        <xdr:cNvPr id="643" name="楕円 642"/>
        <xdr:cNvSpPr/>
      </xdr:nvSpPr>
      <xdr:spPr>
        <a:xfrm>
          <a:off x="16268700" y="126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138790</xdr:rowOff>
    </xdr:from>
    <xdr:ext cx="534377" cy="259045"/>
    <xdr:sp macro="" textlink="">
      <xdr:nvSpPr>
        <xdr:cNvPr id="644" name="公債費該当値テキスト"/>
        <xdr:cNvSpPr txBox="1"/>
      </xdr:nvSpPr>
      <xdr:spPr>
        <a:xfrm>
          <a:off x="16370300" y="124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158832</xdr:rowOff>
    </xdr:from>
    <xdr:to>
      <xdr:col>81</xdr:col>
      <xdr:colOff>101600</xdr:colOff>
      <xdr:row>75</xdr:row>
      <xdr:rowOff>88982</xdr:rowOff>
    </xdr:to>
    <xdr:sp macro="" textlink="">
      <xdr:nvSpPr>
        <xdr:cNvPr id="645" name="楕円 644"/>
        <xdr:cNvSpPr/>
      </xdr:nvSpPr>
      <xdr:spPr>
        <a:xfrm>
          <a:off x="15430500" y="128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105509</xdr:rowOff>
    </xdr:from>
    <xdr:ext cx="534377" cy="259045"/>
    <xdr:sp macro="" textlink="">
      <xdr:nvSpPr>
        <xdr:cNvPr id="646" name="テキスト ボックス 645"/>
        <xdr:cNvSpPr txBox="1"/>
      </xdr:nvSpPr>
      <xdr:spPr>
        <a:xfrm>
          <a:off x="15214111" y="126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133934</xdr:rowOff>
    </xdr:from>
    <xdr:to>
      <xdr:col>76</xdr:col>
      <xdr:colOff>165100</xdr:colOff>
      <xdr:row>75</xdr:row>
      <xdr:rowOff>64084</xdr:rowOff>
    </xdr:to>
    <xdr:sp macro="" textlink="">
      <xdr:nvSpPr>
        <xdr:cNvPr id="647" name="楕円 646"/>
        <xdr:cNvSpPr/>
      </xdr:nvSpPr>
      <xdr:spPr>
        <a:xfrm>
          <a:off x="14541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80611</xdr:rowOff>
    </xdr:from>
    <xdr:ext cx="534377" cy="259045"/>
    <xdr:sp macro="" textlink="">
      <xdr:nvSpPr>
        <xdr:cNvPr id="648" name="テキスト ボックス 647"/>
        <xdr:cNvSpPr txBox="1"/>
      </xdr:nvSpPr>
      <xdr:spPr>
        <a:xfrm>
          <a:off x="14325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158947</xdr:rowOff>
    </xdr:from>
    <xdr:to>
      <xdr:col>72</xdr:col>
      <xdr:colOff>38100</xdr:colOff>
      <xdr:row>75</xdr:row>
      <xdr:rowOff>89097</xdr:rowOff>
    </xdr:to>
    <xdr:sp macro="" textlink="">
      <xdr:nvSpPr>
        <xdr:cNvPr id="649" name="楕円 648"/>
        <xdr:cNvSpPr/>
      </xdr:nvSpPr>
      <xdr:spPr>
        <a:xfrm>
          <a:off x="136525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105624</xdr:rowOff>
    </xdr:from>
    <xdr:ext cx="534377" cy="259045"/>
    <xdr:sp macro="" textlink="">
      <xdr:nvSpPr>
        <xdr:cNvPr id="650" name="テキスト ボックス 649"/>
        <xdr:cNvSpPr txBox="1"/>
      </xdr:nvSpPr>
      <xdr:spPr>
        <a:xfrm>
          <a:off x="13436111" y="126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171006</xdr:rowOff>
    </xdr:from>
    <xdr:to>
      <xdr:col>67</xdr:col>
      <xdr:colOff>101600</xdr:colOff>
      <xdr:row>75</xdr:row>
      <xdr:rowOff>101156</xdr:rowOff>
    </xdr:to>
    <xdr:sp macro="" textlink="">
      <xdr:nvSpPr>
        <xdr:cNvPr id="651" name="楕円 650"/>
        <xdr:cNvSpPr/>
      </xdr:nvSpPr>
      <xdr:spPr>
        <a:xfrm>
          <a:off x="12763500" y="12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117683</xdr:rowOff>
    </xdr:from>
    <xdr:ext cx="534377" cy="259045"/>
    <xdr:sp macro="" textlink="">
      <xdr:nvSpPr>
        <xdr:cNvPr id="652" name="テキスト ボックス 651"/>
        <xdr:cNvSpPr txBox="1"/>
      </xdr:nvSpPr>
      <xdr:spPr>
        <a:xfrm>
          <a:off x="12547111" y="126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97540</xdr:rowOff>
    </xdr:from>
    <xdr:to>
      <xdr:col>85</xdr:col>
      <xdr:colOff>127000</xdr:colOff>
      <xdr:row>95</xdr:row>
      <xdr:rowOff>105671</xdr:rowOff>
    </xdr:to>
    <xdr:cxnSp macro="">
      <xdr:nvCxnSpPr>
        <xdr:cNvPr id="683" name="直線コネクタ 682"/>
        <xdr:cNvCxnSpPr/>
      </xdr:nvCxnSpPr>
      <xdr:spPr>
        <a:xfrm>
          <a:off x="15481300" y="16385290"/>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69879</xdr:rowOff>
    </xdr:from>
    <xdr:to>
      <xdr:col>81</xdr:col>
      <xdr:colOff>50800</xdr:colOff>
      <xdr:row>95</xdr:row>
      <xdr:rowOff>97540</xdr:rowOff>
    </xdr:to>
    <xdr:cxnSp macro="">
      <xdr:nvCxnSpPr>
        <xdr:cNvPr id="686" name="直線コネクタ 685"/>
        <xdr:cNvCxnSpPr/>
      </xdr:nvCxnSpPr>
      <xdr:spPr>
        <a:xfrm>
          <a:off x="14592300" y="16014729"/>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69879</xdr:rowOff>
    </xdr:from>
    <xdr:to>
      <xdr:col>76</xdr:col>
      <xdr:colOff>114300</xdr:colOff>
      <xdr:row>95</xdr:row>
      <xdr:rowOff>23800</xdr:rowOff>
    </xdr:to>
    <xdr:cxnSp macro="">
      <xdr:nvCxnSpPr>
        <xdr:cNvPr id="689" name="直線コネクタ 688"/>
        <xdr:cNvCxnSpPr/>
      </xdr:nvCxnSpPr>
      <xdr:spPr>
        <a:xfrm flipV="1">
          <a:off x="13703300" y="16014729"/>
          <a:ext cx="889000" cy="2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1" name="テキスト ボックス 690"/>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23800</xdr:rowOff>
    </xdr:from>
    <xdr:to>
      <xdr:col>71</xdr:col>
      <xdr:colOff>177800</xdr:colOff>
      <xdr:row>97</xdr:row>
      <xdr:rowOff>94828</xdr:rowOff>
    </xdr:to>
    <xdr:cxnSp macro="">
      <xdr:nvCxnSpPr>
        <xdr:cNvPr id="692" name="直線コネクタ 691"/>
        <xdr:cNvCxnSpPr/>
      </xdr:nvCxnSpPr>
      <xdr:spPr>
        <a:xfrm flipV="1">
          <a:off x="12814300" y="16311550"/>
          <a:ext cx="889000" cy="4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54871</xdr:rowOff>
    </xdr:from>
    <xdr:to>
      <xdr:col>85</xdr:col>
      <xdr:colOff>177800</xdr:colOff>
      <xdr:row>95</xdr:row>
      <xdr:rowOff>156471</xdr:rowOff>
    </xdr:to>
    <xdr:sp macro="" textlink="">
      <xdr:nvSpPr>
        <xdr:cNvPr id="702" name="楕円 701"/>
        <xdr:cNvSpPr/>
      </xdr:nvSpPr>
      <xdr:spPr>
        <a:xfrm>
          <a:off x="16268700" y="163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77748</xdr:rowOff>
    </xdr:from>
    <xdr:ext cx="534377" cy="259045"/>
    <xdr:sp macro="" textlink="">
      <xdr:nvSpPr>
        <xdr:cNvPr id="703" name="積立金該当値テキスト"/>
        <xdr:cNvSpPr txBox="1"/>
      </xdr:nvSpPr>
      <xdr:spPr>
        <a:xfrm>
          <a:off x="16370300" y="161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46740</xdr:rowOff>
    </xdr:from>
    <xdr:to>
      <xdr:col>81</xdr:col>
      <xdr:colOff>101600</xdr:colOff>
      <xdr:row>95</xdr:row>
      <xdr:rowOff>148340</xdr:rowOff>
    </xdr:to>
    <xdr:sp macro="" textlink="">
      <xdr:nvSpPr>
        <xdr:cNvPr id="704" name="楕円 703"/>
        <xdr:cNvSpPr/>
      </xdr:nvSpPr>
      <xdr:spPr>
        <a:xfrm>
          <a:off x="15430500" y="16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164867</xdr:rowOff>
    </xdr:from>
    <xdr:ext cx="534377" cy="259045"/>
    <xdr:sp macro="" textlink="">
      <xdr:nvSpPr>
        <xdr:cNvPr id="705" name="テキスト ボックス 704"/>
        <xdr:cNvSpPr txBox="1"/>
      </xdr:nvSpPr>
      <xdr:spPr>
        <a:xfrm>
          <a:off x="15214111" y="161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19079</xdr:rowOff>
    </xdr:from>
    <xdr:to>
      <xdr:col>76</xdr:col>
      <xdr:colOff>165100</xdr:colOff>
      <xdr:row>93</xdr:row>
      <xdr:rowOff>120679</xdr:rowOff>
    </xdr:to>
    <xdr:sp macro="" textlink="">
      <xdr:nvSpPr>
        <xdr:cNvPr id="706" name="楕円 705"/>
        <xdr:cNvSpPr/>
      </xdr:nvSpPr>
      <xdr:spPr>
        <a:xfrm>
          <a:off x="14541500" y="159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137206</xdr:rowOff>
    </xdr:from>
    <xdr:ext cx="534377" cy="259045"/>
    <xdr:sp macro="" textlink="">
      <xdr:nvSpPr>
        <xdr:cNvPr id="707" name="テキスト ボックス 706"/>
        <xdr:cNvSpPr txBox="1"/>
      </xdr:nvSpPr>
      <xdr:spPr>
        <a:xfrm>
          <a:off x="14325111" y="157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144450</xdr:rowOff>
    </xdr:from>
    <xdr:to>
      <xdr:col>72</xdr:col>
      <xdr:colOff>38100</xdr:colOff>
      <xdr:row>95</xdr:row>
      <xdr:rowOff>74600</xdr:rowOff>
    </xdr:to>
    <xdr:sp macro="" textlink="">
      <xdr:nvSpPr>
        <xdr:cNvPr id="708" name="楕円 707"/>
        <xdr:cNvSpPr/>
      </xdr:nvSpPr>
      <xdr:spPr>
        <a:xfrm>
          <a:off x="13652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91127</xdr:rowOff>
    </xdr:from>
    <xdr:ext cx="534377" cy="259045"/>
    <xdr:sp macro="" textlink="">
      <xdr:nvSpPr>
        <xdr:cNvPr id="709" name="テキスト ボックス 708"/>
        <xdr:cNvSpPr txBox="1"/>
      </xdr:nvSpPr>
      <xdr:spPr>
        <a:xfrm>
          <a:off x="13436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44028</xdr:rowOff>
    </xdr:from>
    <xdr:to>
      <xdr:col>67</xdr:col>
      <xdr:colOff>101600</xdr:colOff>
      <xdr:row>97</xdr:row>
      <xdr:rowOff>145628</xdr:rowOff>
    </xdr:to>
    <xdr:sp macro="" textlink="">
      <xdr:nvSpPr>
        <xdr:cNvPr id="710" name="楕円 709"/>
        <xdr:cNvSpPr/>
      </xdr:nvSpPr>
      <xdr:spPr>
        <a:xfrm>
          <a:off x="12763500" y="166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162155</xdr:rowOff>
    </xdr:from>
    <xdr:ext cx="534377" cy="259045"/>
    <xdr:sp macro="" textlink="">
      <xdr:nvSpPr>
        <xdr:cNvPr id="711" name="テキスト ボックス 710"/>
        <xdr:cNvSpPr txBox="1"/>
      </xdr:nvSpPr>
      <xdr:spPr>
        <a:xfrm>
          <a:off x="12547111" y="164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96266</xdr:rowOff>
    </xdr:from>
    <xdr:to>
      <xdr:col>116</xdr:col>
      <xdr:colOff>63500</xdr:colOff>
      <xdr:row>39</xdr:row>
      <xdr:rowOff>98878</xdr:rowOff>
    </xdr:to>
    <xdr:cxnSp macro="">
      <xdr:nvCxnSpPr>
        <xdr:cNvPr id="742" name="直線コネクタ 741"/>
        <xdr:cNvCxnSpPr/>
      </xdr:nvCxnSpPr>
      <xdr:spPr>
        <a:xfrm>
          <a:off x="21323300" y="6782816"/>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96266</xdr:rowOff>
    </xdr:from>
    <xdr:to>
      <xdr:col>111</xdr:col>
      <xdr:colOff>177800</xdr:colOff>
      <xdr:row>39</xdr:row>
      <xdr:rowOff>98878</xdr:rowOff>
    </xdr:to>
    <xdr:cxnSp macro="">
      <xdr:nvCxnSpPr>
        <xdr:cNvPr id="745" name="直線コネクタ 744"/>
        <xdr:cNvCxnSpPr/>
      </xdr:nvCxnSpPr>
      <xdr:spPr>
        <a:xfrm flipV="1">
          <a:off x="20434300" y="678281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152110</xdr:rowOff>
    </xdr:from>
    <xdr:to>
      <xdr:col>107</xdr:col>
      <xdr:colOff>50800</xdr:colOff>
      <xdr:row>39</xdr:row>
      <xdr:rowOff>98878</xdr:rowOff>
    </xdr:to>
    <xdr:cxnSp macro="">
      <xdr:nvCxnSpPr>
        <xdr:cNvPr id="748" name="直線コネクタ 747"/>
        <xdr:cNvCxnSpPr/>
      </xdr:nvCxnSpPr>
      <xdr:spPr>
        <a:xfrm>
          <a:off x="19545300" y="5981410"/>
          <a:ext cx="889000" cy="80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152110</xdr:rowOff>
    </xdr:from>
    <xdr:to>
      <xdr:col>102</xdr:col>
      <xdr:colOff>114300</xdr:colOff>
      <xdr:row>39</xdr:row>
      <xdr:rowOff>98878</xdr:rowOff>
    </xdr:to>
    <xdr:cxnSp macro="">
      <xdr:nvCxnSpPr>
        <xdr:cNvPr id="751" name="直線コネクタ 750"/>
        <xdr:cNvCxnSpPr/>
      </xdr:nvCxnSpPr>
      <xdr:spPr>
        <a:xfrm flipV="1">
          <a:off x="18656300" y="5981410"/>
          <a:ext cx="889000" cy="80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45466</xdr:rowOff>
    </xdr:from>
    <xdr:to>
      <xdr:col>112</xdr:col>
      <xdr:colOff>38100</xdr:colOff>
      <xdr:row>39</xdr:row>
      <xdr:rowOff>147066</xdr:rowOff>
    </xdr:to>
    <xdr:sp macro="" textlink="">
      <xdr:nvSpPr>
        <xdr:cNvPr id="763" name="楕円 762"/>
        <xdr:cNvSpPr/>
      </xdr:nvSpPr>
      <xdr:spPr>
        <a:xfrm>
          <a:off x="21272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138193</xdr:rowOff>
    </xdr:from>
    <xdr:ext cx="249299" cy="259045"/>
    <xdr:sp macro="" textlink="">
      <xdr:nvSpPr>
        <xdr:cNvPr id="764" name="テキスト ボックス 763"/>
        <xdr:cNvSpPr txBox="1"/>
      </xdr:nvSpPr>
      <xdr:spPr>
        <a:xfrm>
          <a:off x="21198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101310</xdr:rowOff>
    </xdr:from>
    <xdr:to>
      <xdr:col>102</xdr:col>
      <xdr:colOff>165100</xdr:colOff>
      <xdr:row>35</xdr:row>
      <xdr:rowOff>31460</xdr:rowOff>
    </xdr:to>
    <xdr:sp macro="" textlink="">
      <xdr:nvSpPr>
        <xdr:cNvPr id="767" name="楕円 766"/>
        <xdr:cNvSpPr/>
      </xdr:nvSpPr>
      <xdr:spPr>
        <a:xfrm>
          <a:off x="194945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47987</xdr:rowOff>
    </xdr:from>
    <xdr:ext cx="469744" cy="259045"/>
    <xdr:sp macro="" textlink="">
      <xdr:nvSpPr>
        <xdr:cNvPr id="768" name="テキスト ボックス 767"/>
        <xdr:cNvSpPr txBox="1"/>
      </xdr:nvSpPr>
      <xdr:spPr>
        <a:xfrm>
          <a:off x="19310428" y="570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150803</xdr:rowOff>
    </xdr:from>
    <xdr:to>
      <xdr:col>116</xdr:col>
      <xdr:colOff>63500</xdr:colOff>
      <xdr:row>58</xdr:row>
      <xdr:rowOff>153307</xdr:rowOff>
    </xdr:to>
    <xdr:cxnSp macro="">
      <xdr:nvCxnSpPr>
        <xdr:cNvPr id="801" name="直線コネクタ 800"/>
        <xdr:cNvCxnSpPr/>
      </xdr:nvCxnSpPr>
      <xdr:spPr>
        <a:xfrm flipV="1">
          <a:off x="21323300" y="10094903"/>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132624</xdr:rowOff>
    </xdr:from>
    <xdr:to>
      <xdr:col>111</xdr:col>
      <xdr:colOff>177800</xdr:colOff>
      <xdr:row>58</xdr:row>
      <xdr:rowOff>153307</xdr:rowOff>
    </xdr:to>
    <xdr:cxnSp macro="">
      <xdr:nvCxnSpPr>
        <xdr:cNvPr id="804" name="直線コネクタ 803"/>
        <xdr:cNvCxnSpPr/>
      </xdr:nvCxnSpPr>
      <xdr:spPr>
        <a:xfrm>
          <a:off x="20434300" y="100767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100620</xdr:rowOff>
    </xdr:from>
    <xdr:to>
      <xdr:col>107</xdr:col>
      <xdr:colOff>50800</xdr:colOff>
      <xdr:row>58</xdr:row>
      <xdr:rowOff>132624</xdr:rowOff>
    </xdr:to>
    <xdr:cxnSp macro="">
      <xdr:nvCxnSpPr>
        <xdr:cNvPr id="807" name="直線コネクタ 806"/>
        <xdr:cNvCxnSpPr/>
      </xdr:nvCxnSpPr>
      <xdr:spPr>
        <a:xfrm>
          <a:off x="19545300" y="100447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99967</xdr:rowOff>
    </xdr:from>
    <xdr:to>
      <xdr:col>102</xdr:col>
      <xdr:colOff>114300</xdr:colOff>
      <xdr:row>58</xdr:row>
      <xdr:rowOff>100620</xdr:rowOff>
    </xdr:to>
    <xdr:cxnSp macro="">
      <xdr:nvCxnSpPr>
        <xdr:cNvPr id="810" name="直線コネクタ 809"/>
        <xdr:cNvCxnSpPr/>
      </xdr:nvCxnSpPr>
      <xdr:spPr>
        <a:xfrm>
          <a:off x="18656300" y="100440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100003</xdr:rowOff>
    </xdr:from>
    <xdr:to>
      <xdr:col>116</xdr:col>
      <xdr:colOff>114300</xdr:colOff>
      <xdr:row>59</xdr:row>
      <xdr:rowOff>30153</xdr:rowOff>
    </xdr:to>
    <xdr:sp macro="" textlink="">
      <xdr:nvSpPr>
        <xdr:cNvPr id="820" name="楕円 819"/>
        <xdr:cNvSpPr/>
      </xdr:nvSpPr>
      <xdr:spPr>
        <a:xfrm>
          <a:off x="22110700" y="100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14930</xdr:rowOff>
    </xdr:from>
    <xdr:ext cx="469744" cy="259045"/>
    <xdr:sp macro="" textlink="">
      <xdr:nvSpPr>
        <xdr:cNvPr id="821" name="貸付金該当値テキスト"/>
        <xdr:cNvSpPr txBox="1"/>
      </xdr:nvSpPr>
      <xdr:spPr>
        <a:xfrm>
          <a:off x="22212300" y="995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102507</xdr:rowOff>
    </xdr:from>
    <xdr:to>
      <xdr:col>112</xdr:col>
      <xdr:colOff>38100</xdr:colOff>
      <xdr:row>59</xdr:row>
      <xdr:rowOff>32657</xdr:rowOff>
    </xdr:to>
    <xdr:sp macro="" textlink="">
      <xdr:nvSpPr>
        <xdr:cNvPr id="822" name="楕円 821"/>
        <xdr:cNvSpPr/>
      </xdr:nvSpPr>
      <xdr:spPr>
        <a:xfrm>
          <a:off x="21272500" y="100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23784</xdr:rowOff>
    </xdr:from>
    <xdr:ext cx="469744" cy="259045"/>
    <xdr:sp macro="" textlink="">
      <xdr:nvSpPr>
        <xdr:cNvPr id="823" name="テキスト ボックス 822"/>
        <xdr:cNvSpPr txBox="1"/>
      </xdr:nvSpPr>
      <xdr:spPr>
        <a:xfrm>
          <a:off x="21088428" y="101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81824</xdr:rowOff>
    </xdr:from>
    <xdr:to>
      <xdr:col>107</xdr:col>
      <xdr:colOff>101600</xdr:colOff>
      <xdr:row>59</xdr:row>
      <xdr:rowOff>11974</xdr:rowOff>
    </xdr:to>
    <xdr:sp macro="" textlink="">
      <xdr:nvSpPr>
        <xdr:cNvPr id="824" name="楕円 823"/>
        <xdr:cNvSpPr/>
      </xdr:nvSpPr>
      <xdr:spPr>
        <a:xfrm>
          <a:off x="20383500" y="10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3101</xdr:rowOff>
    </xdr:from>
    <xdr:ext cx="469744" cy="259045"/>
    <xdr:sp macro="" textlink="">
      <xdr:nvSpPr>
        <xdr:cNvPr id="825" name="テキスト ボックス 824"/>
        <xdr:cNvSpPr txBox="1"/>
      </xdr:nvSpPr>
      <xdr:spPr>
        <a:xfrm>
          <a:off x="20199428" y="101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49820</xdr:rowOff>
    </xdr:from>
    <xdr:to>
      <xdr:col>102</xdr:col>
      <xdr:colOff>165100</xdr:colOff>
      <xdr:row>58</xdr:row>
      <xdr:rowOff>151420</xdr:rowOff>
    </xdr:to>
    <xdr:sp macro="" textlink="">
      <xdr:nvSpPr>
        <xdr:cNvPr id="826" name="楕円 825"/>
        <xdr:cNvSpPr/>
      </xdr:nvSpPr>
      <xdr:spPr>
        <a:xfrm>
          <a:off x="19494500" y="99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142547</xdr:rowOff>
    </xdr:from>
    <xdr:ext cx="469744" cy="259045"/>
    <xdr:sp macro="" textlink="">
      <xdr:nvSpPr>
        <xdr:cNvPr id="827" name="テキスト ボックス 826"/>
        <xdr:cNvSpPr txBox="1"/>
      </xdr:nvSpPr>
      <xdr:spPr>
        <a:xfrm>
          <a:off x="19310428" y="100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49167</xdr:rowOff>
    </xdr:from>
    <xdr:to>
      <xdr:col>98</xdr:col>
      <xdr:colOff>38100</xdr:colOff>
      <xdr:row>58</xdr:row>
      <xdr:rowOff>150767</xdr:rowOff>
    </xdr:to>
    <xdr:sp macro="" textlink="">
      <xdr:nvSpPr>
        <xdr:cNvPr id="828" name="楕円 827"/>
        <xdr:cNvSpPr/>
      </xdr:nvSpPr>
      <xdr:spPr>
        <a:xfrm>
          <a:off x="18605500" y="99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141894</xdr:rowOff>
    </xdr:from>
    <xdr:ext cx="469744" cy="259045"/>
    <xdr:sp macro="" textlink="">
      <xdr:nvSpPr>
        <xdr:cNvPr id="829" name="テキスト ボックス 828"/>
        <xdr:cNvSpPr txBox="1"/>
      </xdr:nvSpPr>
      <xdr:spPr>
        <a:xfrm>
          <a:off x="18421428" y="1008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88677</xdr:rowOff>
    </xdr:from>
    <xdr:to>
      <xdr:col>116</xdr:col>
      <xdr:colOff>63500</xdr:colOff>
      <xdr:row>74</xdr:row>
      <xdr:rowOff>170104</xdr:rowOff>
    </xdr:to>
    <xdr:cxnSp macro="">
      <xdr:nvCxnSpPr>
        <xdr:cNvPr id="857" name="直線コネクタ 856"/>
        <xdr:cNvCxnSpPr/>
      </xdr:nvCxnSpPr>
      <xdr:spPr>
        <a:xfrm flipV="1">
          <a:off x="21323300" y="12775977"/>
          <a:ext cx="8382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170104</xdr:rowOff>
    </xdr:from>
    <xdr:to>
      <xdr:col>111</xdr:col>
      <xdr:colOff>177800</xdr:colOff>
      <xdr:row>75</xdr:row>
      <xdr:rowOff>37195</xdr:rowOff>
    </xdr:to>
    <xdr:cxnSp macro="">
      <xdr:nvCxnSpPr>
        <xdr:cNvPr id="860" name="直線コネクタ 859"/>
        <xdr:cNvCxnSpPr/>
      </xdr:nvCxnSpPr>
      <xdr:spPr>
        <a:xfrm flipV="1">
          <a:off x="20434300" y="12857404"/>
          <a:ext cx="889000" cy="3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37195</xdr:rowOff>
    </xdr:from>
    <xdr:to>
      <xdr:col>107</xdr:col>
      <xdr:colOff>50800</xdr:colOff>
      <xdr:row>75</xdr:row>
      <xdr:rowOff>87350</xdr:rowOff>
    </xdr:to>
    <xdr:cxnSp macro="">
      <xdr:nvCxnSpPr>
        <xdr:cNvPr id="863" name="直線コネクタ 862"/>
        <xdr:cNvCxnSpPr/>
      </xdr:nvCxnSpPr>
      <xdr:spPr>
        <a:xfrm flipV="1">
          <a:off x="19545300" y="12895945"/>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87350</xdr:rowOff>
    </xdr:from>
    <xdr:to>
      <xdr:col>102</xdr:col>
      <xdr:colOff>114300</xdr:colOff>
      <xdr:row>75</xdr:row>
      <xdr:rowOff>137277</xdr:rowOff>
    </xdr:to>
    <xdr:cxnSp macro="">
      <xdr:nvCxnSpPr>
        <xdr:cNvPr id="866" name="直線コネクタ 865"/>
        <xdr:cNvCxnSpPr/>
      </xdr:nvCxnSpPr>
      <xdr:spPr>
        <a:xfrm flipV="1">
          <a:off x="18656300" y="12946100"/>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37877</xdr:rowOff>
    </xdr:from>
    <xdr:to>
      <xdr:col>116</xdr:col>
      <xdr:colOff>114300</xdr:colOff>
      <xdr:row>74</xdr:row>
      <xdr:rowOff>139477</xdr:rowOff>
    </xdr:to>
    <xdr:sp macro="" textlink="">
      <xdr:nvSpPr>
        <xdr:cNvPr id="876" name="楕円 875"/>
        <xdr:cNvSpPr/>
      </xdr:nvSpPr>
      <xdr:spPr>
        <a:xfrm>
          <a:off x="22110700" y="127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16304</xdr:rowOff>
    </xdr:from>
    <xdr:ext cx="534377" cy="259045"/>
    <xdr:sp macro="" textlink="">
      <xdr:nvSpPr>
        <xdr:cNvPr id="877" name="繰出金該当値テキスト"/>
        <xdr:cNvSpPr txBox="1"/>
      </xdr:nvSpPr>
      <xdr:spPr>
        <a:xfrm>
          <a:off x="22212300" y="127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119304</xdr:rowOff>
    </xdr:from>
    <xdr:to>
      <xdr:col>112</xdr:col>
      <xdr:colOff>38100</xdr:colOff>
      <xdr:row>75</xdr:row>
      <xdr:rowOff>49454</xdr:rowOff>
    </xdr:to>
    <xdr:sp macro="" textlink="">
      <xdr:nvSpPr>
        <xdr:cNvPr id="878" name="楕円 877"/>
        <xdr:cNvSpPr/>
      </xdr:nvSpPr>
      <xdr:spPr>
        <a:xfrm>
          <a:off x="21272500" y="12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40581</xdr:rowOff>
    </xdr:from>
    <xdr:ext cx="534377" cy="259045"/>
    <xdr:sp macro="" textlink="">
      <xdr:nvSpPr>
        <xdr:cNvPr id="879" name="テキスト ボックス 878"/>
        <xdr:cNvSpPr txBox="1"/>
      </xdr:nvSpPr>
      <xdr:spPr>
        <a:xfrm>
          <a:off x="21056111" y="128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157845</xdr:rowOff>
    </xdr:from>
    <xdr:to>
      <xdr:col>107</xdr:col>
      <xdr:colOff>101600</xdr:colOff>
      <xdr:row>75</xdr:row>
      <xdr:rowOff>87995</xdr:rowOff>
    </xdr:to>
    <xdr:sp macro="" textlink="">
      <xdr:nvSpPr>
        <xdr:cNvPr id="880" name="楕円 879"/>
        <xdr:cNvSpPr/>
      </xdr:nvSpPr>
      <xdr:spPr>
        <a:xfrm>
          <a:off x="20383500" y="12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104522</xdr:rowOff>
    </xdr:from>
    <xdr:ext cx="534377" cy="259045"/>
    <xdr:sp macro="" textlink="">
      <xdr:nvSpPr>
        <xdr:cNvPr id="881" name="テキスト ボックス 880"/>
        <xdr:cNvSpPr txBox="1"/>
      </xdr:nvSpPr>
      <xdr:spPr>
        <a:xfrm>
          <a:off x="20167111" y="1262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36550</xdr:rowOff>
    </xdr:from>
    <xdr:to>
      <xdr:col>102</xdr:col>
      <xdr:colOff>165100</xdr:colOff>
      <xdr:row>75</xdr:row>
      <xdr:rowOff>138150</xdr:rowOff>
    </xdr:to>
    <xdr:sp macro="" textlink="">
      <xdr:nvSpPr>
        <xdr:cNvPr id="882" name="楕円 881"/>
        <xdr:cNvSpPr/>
      </xdr:nvSpPr>
      <xdr:spPr>
        <a:xfrm>
          <a:off x="19494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129278</xdr:rowOff>
    </xdr:from>
    <xdr:ext cx="534377" cy="259045"/>
    <xdr:sp macro="" textlink="">
      <xdr:nvSpPr>
        <xdr:cNvPr id="883" name="テキスト ボックス 882"/>
        <xdr:cNvSpPr txBox="1"/>
      </xdr:nvSpPr>
      <xdr:spPr>
        <a:xfrm>
          <a:off x="19278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86477</xdr:rowOff>
    </xdr:from>
    <xdr:to>
      <xdr:col>98</xdr:col>
      <xdr:colOff>38100</xdr:colOff>
      <xdr:row>76</xdr:row>
      <xdr:rowOff>16627</xdr:rowOff>
    </xdr:to>
    <xdr:sp macro="" textlink="">
      <xdr:nvSpPr>
        <xdr:cNvPr id="884" name="楕円 883"/>
        <xdr:cNvSpPr/>
      </xdr:nvSpPr>
      <xdr:spPr>
        <a:xfrm>
          <a:off x="18605500" y="129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7754</xdr:rowOff>
    </xdr:from>
    <xdr:ext cx="534377" cy="259045"/>
    <xdr:sp macro="" textlink="">
      <xdr:nvSpPr>
        <xdr:cNvPr id="885" name="テキスト ボックス 884"/>
        <xdr:cNvSpPr txBox="1"/>
      </xdr:nvSpPr>
      <xdr:spPr>
        <a:xfrm>
          <a:off x="18389111" y="130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歳出決算総額の住民一人当たりの金額は、</a:t>
          </a:r>
          <a:r>
            <a:rPr kumimoji="1" lang="en-US" altLang="ja-JP" sz="1300">
              <a:latin typeface="ＭＳ Ｐゴシック" panose="020B0600070205080204" pitchFamily="50" charset="-128"/>
              <a:ea typeface="ＭＳ Ｐゴシック" panose="020B0600070205080204" pitchFamily="50" charset="-128"/>
            </a:rPr>
            <a:t>434,390</a:t>
          </a:r>
          <a:r>
            <a:rPr kumimoji="1" lang="ja-JP" altLang="en-US" sz="1300">
              <a:latin typeface="ＭＳ Ｐゴシック" panose="020B0600070205080204" pitchFamily="50" charset="-128"/>
              <a:ea typeface="ＭＳ Ｐゴシック" panose="020B0600070205080204" pitchFamily="50" charset="-128"/>
            </a:rPr>
            <a:t>円となる。主な構成項目である扶助費は一人当たり</a:t>
          </a:r>
          <a:r>
            <a:rPr kumimoji="1" lang="en-US" altLang="ja-JP" sz="1300">
              <a:latin typeface="ＭＳ Ｐゴシック" panose="020B0600070205080204" pitchFamily="50" charset="-128"/>
              <a:ea typeface="ＭＳ Ｐゴシック" panose="020B0600070205080204" pitchFamily="50" charset="-128"/>
            </a:rPr>
            <a:t>141,770</a:t>
          </a:r>
          <a:r>
            <a:rPr kumimoji="1" lang="ja-JP" altLang="en-US" sz="1300">
              <a:latin typeface="ＭＳ Ｐゴシック" panose="020B0600070205080204" pitchFamily="50" charset="-128"/>
              <a:ea typeface="ＭＳ Ｐゴシック" panose="020B0600070205080204" pitchFamily="50" charset="-128"/>
            </a:rPr>
            <a:t>円となり、昨年度と比較して増加したが、その主な増加要因は、住民税非課税世帯、子育て世帯、低所得世帯を対象とした臨時特別給付金等の増による一時的なものである。　その他の増加要因として、障害福祉サービス費や保育所保育委託料、施設型給付費等の増加が挙げられ、扶助費については今後も引き続き増加していくものと分析している。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前年度と比較して著しく増加した項目としては、公債費が挙げられるが、これは繰上償還を積極的に実施したことによるものである。一方大幅に減少した項目としては普通建設事業費があり、これは新庁舎整備事業の進捗等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201,383
197,823
25.00
88,932,112
87,478,802
1,101,381
45,607,487
59,118,844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81178</xdr:rowOff>
    </xdr:from>
    <xdr:to>
      <xdr:col>24</xdr:col>
      <xdr:colOff>63500</xdr:colOff>
      <xdr:row>34</xdr:row>
      <xdr:rowOff>114097</xdr:rowOff>
    </xdr:to>
    <xdr:cxnSp macro="">
      <xdr:nvCxnSpPr>
        <xdr:cNvPr id="59" name="直線コネクタ 58"/>
        <xdr:cNvCxnSpPr/>
      </xdr:nvCxnSpPr>
      <xdr:spPr>
        <a:xfrm flipV="1">
          <a:off x="3797300" y="5910478"/>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6198</xdr:rowOff>
    </xdr:from>
    <xdr:to>
      <xdr:col>19</xdr:col>
      <xdr:colOff>177800</xdr:colOff>
      <xdr:row>34</xdr:row>
      <xdr:rowOff>114097</xdr:rowOff>
    </xdr:to>
    <xdr:cxnSp macro="">
      <xdr:nvCxnSpPr>
        <xdr:cNvPr id="62" name="直線コネクタ 61"/>
        <xdr:cNvCxnSpPr/>
      </xdr:nvCxnSpPr>
      <xdr:spPr>
        <a:xfrm>
          <a:off x="2908300" y="5835498"/>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6198</xdr:rowOff>
    </xdr:from>
    <xdr:to>
      <xdr:col>15</xdr:col>
      <xdr:colOff>50800</xdr:colOff>
      <xdr:row>34</xdr:row>
      <xdr:rowOff>40031</xdr:rowOff>
    </xdr:to>
    <xdr:cxnSp macro="">
      <xdr:nvCxnSpPr>
        <xdr:cNvPr id="65" name="直線コネクタ 64"/>
        <xdr:cNvCxnSpPr/>
      </xdr:nvCxnSpPr>
      <xdr:spPr>
        <a:xfrm flipV="1">
          <a:off x="2019300" y="5835498"/>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29972</xdr:rowOff>
    </xdr:from>
    <xdr:to>
      <xdr:col>10</xdr:col>
      <xdr:colOff>114300</xdr:colOff>
      <xdr:row>34</xdr:row>
      <xdr:rowOff>40031</xdr:rowOff>
    </xdr:to>
    <xdr:cxnSp macro="">
      <xdr:nvCxnSpPr>
        <xdr:cNvPr id="68" name="直線コネクタ 67"/>
        <xdr:cNvCxnSpPr/>
      </xdr:nvCxnSpPr>
      <xdr:spPr>
        <a:xfrm>
          <a:off x="1130300" y="585927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30378</xdr:rowOff>
    </xdr:from>
    <xdr:to>
      <xdr:col>24</xdr:col>
      <xdr:colOff>114300</xdr:colOff>
      <xdr:row>34</xdr:row>
      <xdr:rowOff>131978</xdr:rowOff>
    </xdr:to>
    <xdr:sp macro="" textlink="">
      <xdr:nvSpPr>
        <xdr:cNvPr id="78" name="楕円 77"/>
        <xdr:cNvSpPr/>
      </xdr:nvSpPr>
      <xdr:spPr>
        <a:xfrm>
          <a:off x="4584700" y="58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53255</xdr:rowOff>
    </xdr:from>
    <xdr:ext cx="469744" cy="259045"/>
    <xdr:sp macro="" textlink="">
      <xdr:nvSpPr>
        <xdr:cNvPr id="79" name="議会費該当値テキスト"/>
        <xdr:cNvSpPr txBox="1"/>
      </xdr:nvSpPr>
      <xdr:spPr>
        <a:xfrm>
          <a:off x="4686300" y="57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63297</xdr:rowOff>
    </xdr:from>
    <xdr:to>
      <xdr:col>20</xdr:col>
      <xdr:colOff>38100</xdr:colOff>
      <xdr:row>34</xdr:row>
      <xdr:rowOff>164897</xdr:rowOff>
    </xdr:to>
    <xdr:sp macro="" textlink="">
      <xdr:nvSpPr>
        <xdr:cNvPr id="80" name="楕円 79"/>
        <xdr:cNvSpPr/>
      </xdr:nvSpPr>
      <xdr:spPr>
        <a:xfrm>
          <a:off x="3746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9974</xdr:rowOff>
    </xdr:from>
    <xdr:ext cx="469744" cy="259045"/>
    <xdr:sp macro="" textlink="">
      <xdr:nvSpPr>
        <xdr:cNvPr id="81" name="テキスト ボックス 80"/>
        <xdr:cNvSpPr txBox="1"/>
      </xdr:nvSpPr>
      <xdr:spPr>
        <a:xfrm>
          <a:off x="3562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126848</xdr:rowOff>
    </xdr:from>
    <xdr:to>
      <xdr:col>15</xdr:col>
      <xdr:colOff>101600</xdr:colOff>
      <xdr:row>34</xdr:row>
      <xdr:rowOff>56998</xdr:rowOff>
    </xdr:to>
    <xdr:sp macro="" textlink="">
      <xdr:nvSpPr>
        <xdr:cNvPr id="82" name="楕円 81"/>
        <xdr:cNvSpPr/>
      </xdr:nvSpPr>
      <xdr:spPr>
        <a:xfrm>
          <a:off x="2857500" y="57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73525</xdr:rowOff>
    </xdr:from>
    <xdr:ext cx="469744" cy="259045"/>
    <xdr:sp macro="" textlink="">
      <xdr:nvSpPr>
        <xdr:cNvPr id="83" name="テキスト ボックス 82"/>
        <xdr:cNvSpPr txBox="1"/>
      </xdr:nvSpPr>
      <xdr:spPr>
        <a:xfrm>
          <a:off x="2673428" y="555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160681</xdr:rowOff>
    </xdr:from>
    <xdr:to>
      <xdr:col>10</xdr:col>
      <xdr:colOff>165100</xdr:colOff>
      <xdr:row>34</xdr:row>
      <xdr:rowOff>90831</xdr:rowOff>
    </xdr:to>
    <xdr:sp macro="" textlink="">
      <xdr:nvSpPr>
        <xdr:cNvPr id="84" name="楕円 83"/>
        <xdr:cNvSpPr/>
      </xdr:nvSpPr>
      <xdr:spPr>
        <a:xfrm>
          <a:off x="1968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107358</xdr:rowOff>
    </xdr:from>
    <xdr:ext cx="469744" cy="259045"/>
    <xdr:sp macro="" textlink="">
      <xdr:nvSpPr>
        <xdr:cNvPr id="85" name="テキスト ボックス 84"/>
        <xdr:cNvSpPr txBox="1"/>
      </xdr:nvSpPr>
      <xdr:spPr>
        <a:xfrm>
          <a:off x="1784428" y="55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150622</xdr:rowOff>
    </xdr:from>
    <xdr:to>
      <xdr:col>6</xdr:col>
      <xdr:colOff>38100</xdr:colOff>
      <xdr:row>34</xdr:row>
      <xdr:rowOff>80772</xdr:rowOff>
    </xdr:to>
    <xdr:sp macro="" textlink="">
      <xdr:nvSpPr>
        <xdr:cNvPr id="86" name="楕円 85"/>
        <xdr:cNvSpPr/>
      </xdr:nvSpPr>
      <xdr:spPr>
        <a:xfrm>
          <a:off x="1079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97299</xdr:rowOff>
    </xdr:from>
    <xdr:ext cx="469744" cy="259045"/>
    <xdr:sp macro="" textlink="">
      <xdr:nvSpPr>
        <xdr:cNvPr id="87" name="テキスト ボックス 86"/>
        <xdr:cNvSpPr txBox="1"/>
      </xdr:nvSpPr>
      <xdr:spPr>
        <a:xfrm>
          <a:off x="895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135193</xdr:rowOff>
    </xdr:from>
    <xdr:to>
      <xdr:col>24</xdr:col>
      <xdr:colOff>63500</xdr:colOff>
      <xdr:row>56</xdr:row>
      <xdr:rowOff>58808</xdr:rowOff>
    </xdr:to>
    <xdr:cxnSp macro="">
      <xdr:nvCxnSpPr>
        <xdr:cNvPr id="118" name="直線コネクタ 117"/>
        <xdr:cNvCxnSpPr/>
      </xdr:nvCxnSpPr>
      <xdr:spPr>
        <a:xfrm>
          <a:off x="3797300" y="9393493"/>
          <a:ext cx="838200" cy="26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103875</xdr:rowOff>
    </xdr:from>
    <xdr:to>
      <xdr:col>19</xdr:col>
      <xdr:colOff>177800</xdr:colOff>
      <xdr:row>54</xdr:row>
      <xdr:rowOff>135193</xdr:rowOff>
    </xdr:to>
    <xdr:cxnSp macro="">
      <xdr:nvCxnSpPr>
        <xdr:cNvPr id="121" name="直線コネクタ 120"/>
        <xdr:cNvCxnSpPr/>
      </xdr:nvCxnSpPr>
      <xdr:spPr>
        <a:xfrm>
          <a:off x="2908300" y="9362175"/>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85162</xdr:rowOff>
    </xdr:from>
    <xdr:to>
      <xdr:col>15</xdr:col>
      <xdr:colOff>50800</xdr:colOff>
      <xdr:row>54</xdr:row>
      <xdr:rowOff>103875</xdr:rowOff>
    </xdr:to>
    <xdr:cxnSp macro="">
      <xdr:nvCxnSpPr>
        <xdr:cNvPr id="124" name="直線コネクタ 123"/>
        <xdr:cNvCxnSpPr/>
      </xdr:nvCxnSpPr>
      <xdr:spPr>
        <a:xfrm>
          <a:off x="2019300" y="8486212"/>
          <a:ext cx="889000" cy="8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85162</xdr:rowOff>
    </xdr:from>
    <xdr:to>
      <xdr:col>10</xdr:col>
      <xdr:colOff>114300</xdr:colOff>
      <xdr:row>57</xdr:row>
      <xdr:rowOff>48292</xdr:rowOff>
    </xdr:to>
    <xdr:cxnSp macro="">
      <xdr:nvCxnSpPr>
        <xdr:cNvPr id="127" name="直線コネクタ 126"/>
        <xdr:cNvCxnSpPr/>
      </xdr:nvCxnSpPr>
      <xdr:spPr>
        <a:xfrm flipV="1">
          <a:off x="1130300" y="8486212"/>
          <a:ext cx="889000" cy="13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8008</xdr:rowOff>
    </xdr:from>
    <xdr:to>
      <xdr:col>24</xdr:col>
      <xdr:colOff>114300</xdr:colOff>
      <xdr:row>56</xdr:row>
      <xdr:rowOff>109608</xdr:rowOff>
    </xdr:to>
    <xdr:sp macro="" textlink="">
      <xdr:nvSpPr>
        <xdr:cNvPr id="137" name="楕円 136"/>
        <xdr:cNvSpPr/>
      </xdr:nvSpPr>
      <xdr:spPr>
        <a:xfrm>
          <a:off x="4584700" y="96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30885</xdr:rowOff>
    </xdr:from>
    <xdr:ext cx="534377" cy="259045"/>
    <xdr:sp macro="" textlink="">
      <xdr:nvSpPr>
        <xdr:cNvPr id="138" name="総務費該当値テキスト"/>
        <xdr:cNvSpPr txBox="1"/>
      </xdr:nvSpPr>
      <xdr:spPr>
        <a:xfrm>
          <a:off x="4686300" y="94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84393</xdr:rowOff>
    </xdr:from>
    <xdr:to>
      <xdr:col>20</xdr:col>
      <xdr:colOff>38100</xdr:colOff>
      <xdr:row>55</xdr:row>
      <xdr:rowOff>14543</xdr:rowOff>
    </xdr:to>
    <xdr:sp macro="" textlink="">
      <xdr:nvSpPr>
        <xdr:cNvPr id="139" name="楕円 138"/>
        <xdr:cNvSpPr/>
      </xdr:nvSpPr>
      <xdr:spPr>
        <a:xfrm>
          <a:off x="3746500" y="93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31070</xdr:rowOff>
    </xdr:from>
    <xdr:ext cx="534377" cy="259045"/>
    <xdr:sp macro="" textlink="">
      <xdr:nvSpPr>
        <xdr:cNvPr id="140" name="テキスト ボックス 139"/>
        <xdr:cNvSpPr txBox="1"/>
      </xdr:nvSpPr>
      <xdr:spPr>
        <a:xfrm>
          <a:off x="3530111" y="91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53075</xdr:rowOff>
    </xdr:from>
    <xdr:to>
      <xdr:col>15</xdr:col>
      <xdr:colOff>101600</xdr:colOff>
      <xdr:row>54</xdr:row>
      <xdr:rowOff>154675</xdr:rowOff>
    </xdr:to>
    <xdr:sp macro="" textlink="">
      <xdr:nvSpPr>
        <xdr:cNvPr id="141" name="楕円 140"/>
        <xdr:cNvSpPr/>
      </xdr:nvSpPr>
      <xdr:spPr>
        <a:xfrm>
          <a:off x="2857500" y="93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171202</xdr:rowOff>
    </xdr:from>
    <xdr:ext cx="534377" cy="259045"/>
    <xdr:sp macro="" textlink="">
      <xdr:nvSpPr>
        <xdr:cNvPr id="142" name="テキスト ボックス 141"/>
        <xdr:cNvSpPr txBox="1"/>
      </xdr:nvSpPr>
      <xdr:spPr>
        <a:xfrm>
          <a:off x="2641111" y="90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34362</xdr:rowOff>
    </xdr:from>
    <xdr:to>
      <xdr:col>10</xdr:col>
      <xdr:colOff>165100</xdr:colOff>
      <xdr:row>49</xdr:row>
      <xdr:rowOff>135962</xdr:rowOff>
    </xdr:to>
    <xdr:sp macro="" textlink="">
      <xdr:nvSpPr>
        <xdr:cNvPr id="143" name="楕円 142"/>
        <xdr:cNvSpPr/>
      </xdr:nvSpPr>
      <xdr:spPr>
        <a:xfrm>
          <a:off x="1968500" y="84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47</xdr:row>
      <xdr:rowOff>152489</xdr:rowOff>
    </xdr:from>
    <xdr:ext cx="599010" cy="259045"/>
    <xdr:sp macro="" textlink="">
      <xdr:nvSpPr>
        <xdr:cNvPr id="144" name="テキスト ボックス 143"/>
        <xdr:cNvSpPr txBox="1"/>
      </xdr:nvSpPr>
      <xdr:spPr>
        <a:xfrm>
          <a:off x="1719795" y="821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168942</xdr:rowOff>
    </xdr:from>
    <xdr:to>
      <xdr:col>6</xdr:col>
      <xdr:colOff>38100</xdr:colOff>
      <xdr:row>57</xdr:row>
      <xdr:rowOff>99092</xdr:rowOff>
    </xdr:to>
    <xdr:sp macro="" textlink="">
      <xdr:nvSpPr>
        <xdr:cNvPr id="145" name="楕円 144"/>
        <xdr:cNvSpPr/>
      </xdr:nvSpPr>
      <xdr:spPr>
        <a:xfrm>
          <a:off x="1079500" y="97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90219</xdr:rowOff>
    </xdr:from>
    <xdr:ext cx="534377" cy="259045"/>
    <xdr:sp macro="" textlink="">
      <xdr:nvSpPr>
        <xdr:cNvPr id="146" name="テキスト ボックス 145"/>
        <xdr:cNvSpPr txBox="1"/>
      </xdr:nvSpPr>
      <xdr:spPr>
        <a:xfrm>
          <a:off x="863111" y="98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12509</xdr:rowOff>
    </xdr:from>
    <xdr:to>
      <xdr:col>24</xdr:col>
      <xdr:colOff>63500</xdr:colOff>
      <xdr:row>75</xdr:row>
      <xdr:rowOff>171222</xdr:rowOff>
    </xdr:to>
    <xdr:cxnSp macro="">
      <xdr:nvCxnSpPr>
        <xdr:cNvPr id="176" name="直線コネクタ 175"/>
        <xdr:cNvCxnSpPr/>
      </xdr:nvCxnSpPr>
      <xdr:spPr>
        <a:xfrm flipV="1">
          <a:off x="3797300" y="12871259"/>
          <a:ext cx="838200" cy="1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33465</xdr:rowOff>
    </xdr:from>
    <xdr:to>
      <xdr:col>19</xdr:col>
      <xdr:colOff>177800</xdr:colOff>
      <xdr:row>75</xdr:row>
      <xdr:rowOff>171222</xdr:rowOff>
    </xdr:to>
    <xdr:cxnSp macro="">
      <xdr:nvCxnSpPr>
        <xdr:cNvPr id="179" name="直線コネクタ 178"/>
        <xdr:cNvCxnSpPr/>
      </xdr:nvCxnSpPr>
      <xdr:spPr>
        <a:xfrm>
          <a:off x="2908300" y="12892215"/>
          <a:ext cx="889000" cy="1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33465</xdr:rowOff>
    </xdr:from>
    <xdr:to>
      <xdr:col>15</xdr:col>
      <xdr:colOff>50800</xdr:colOff>
      <xdr:row>77</xdr:row>
      <xdr:rowOff>145759</xdr:rowOff>
    </xdr:to>
    <xdr:cxnSp macro="">
      <xdr:nvCxnSpPr>
        <xdr:cNvPr id="182" name="直線コネクタ 181"/>
        <xdr:cNvCxnSpPr/>
      </xdr:nvCxnSpPr>
      <xdr:spPr>
        <a:xfrm flipV="1">
          <a:off x="2019300" y="12892215"/>
          <a:ext cx="889000" cy="4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93078</xdr:rowOff>
    </xdr:from>
    <xdr:to>
      <xdr:col>10</xdr:col>
      <xdr:colOff>114300</xdr:colOff>
      <xdr:row>77</xdr:row>
      <xdr:rowOff>145759</xdr:rowOff>
    </xdr:to>
    <xdr:cxnSp macro="">
      <xdr:nvCxnSpPr>
        <xdr:cNvPr id="185" name="直線コネクタ 184"/>
        <xdr:cNvCxnSpPr/>
      </xdr:nvCxnSpPr>
      <xdr:spPr>
        <a:xfrm>
          <a:off x="1130300" y="13294728"/>
          <a:ext cx="889000" cy="5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133159</xdr:rowOff>
    </xdr:from>
    <xdr:to>
      <xdr:col>24</xdr:col>
      <xdr:colOff>114300</xdr:colOff>
      <xdr:row>75</xdr:row>
      <xdr:rowOff>63309</xdr:rowOff>
    </xdr:to>
    <xdr:sp macro="" textlink="">
      <xdr:nvSpPr>
        <xdr:cNvPr id="195" name="楕円 194"/>
        <xdr:cNvSpPr/>
      </xdr:nvSpPr>
      <xdr:spPr>
        <a:xfrm>
          <a:off x="4584700" y="128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156036</xdr:rowOff>
    </xdr:from>
    <xdr:ext cx="599010" cy="259045"/>
    <xdr:sp macro="" textlink="">
      <xdr:nvSpPr>
        <xdr:cNvPr id="196" name="民生費該当値テキスト"/>
        <xdr:cNvSpPr txBox="1"/>
      </xdr:nvSpPr>
      <xdr:spPr>
        <a:xfrm>
          <a:off x="4686300" y="1267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120421</xdr:rowOff>
    </xdr:from>
    <xdr:to>
      <xdr:col>20</xdr:col>
      <xdr:colOff>38100</xdr:colOff>
      <xdr:row>76</xdr:row>
      <xdr:rowOff>50571</xdr:rowOff>
    </xdr:to>
    <xdr:sp macro="" textlink="">
      <xdr:nvSpPr>
        <xdr:cNvPr id="197" name="楕円 196"/>
        <xdr:cNvSpPr/>
      </xdr:nvSpPr>
      <xdr:spPr>
        <a:xfrm>
          <a:off x="3746500" y="129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67098</xdr:rowOff>
    </xdr:from>
    <xdr:ext cx="599010" cy="259045"/>
    <xdr:sp macro="" textlink="">
      <xdr:nvSpPr>
        <xdr:cNvPr id="198" name="テキスト ボックス 197"/>
        <xdr:cNvSpPr txBox="1"/>
      </xdr:nvSpPr>
      <xdr:spPr>
        <a:xfrm>
          <a:off x="3497795" y="1275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154115</xdr:rowOff>
    </xdr:from>
    <xdr:to>
      <xdr:col>15</xdr:col>
      <xdr:colOff>101600</xdr:colOff>
      <xdr:row>75</xdr:row>
      <xdr:rowOff>84265</xdr:rowOff>
    </xdr:to>
    <xdr:sp macro="" textlink="">
      <xdr:nvSpPr>
        <xdr:cNvPr id="199" name="楕円 198"/>
        <xdr:cNvSpPr/>
      </xdr:nvSpPr>
      <xdr:spPr>
        <a:xfrm>
          <a:off x="2857500" y="128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100792</xdr:rowOff>
    </xdr:from>
    <xdr:ext cx="599010" cy="259045"/>
    <xdr:sp macro="" textlink="">
      <xdr:nvSpPr>
        <xdr:cNvPr id="200" name="テキスト ボックス 199"/>
        <xdr:cNvSpPr txBox="1"/>
      </xdr:nvSpPr>
      <xdr:spPr>
        <a:xfrm>
          <a:off x="2608795" y="126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94959</xdr:rowOff>
    </xdr:from>
    <xdr:to>
      <xdr:col>10</xdr:col>
      <xdr:colOff>165100</xdr:colOff>
      <xdr:row>78</xdr:row>
      <xdr:rowOff>25109</xdr:rowOff>
    </xdr:to>
    <xdr:sp macro="" textlink="">
      <xdr:nvSpPr>
        <xdr:cNvPr id="201" name="楕円 200"/>
        <xdr:cNvSpPr/>
      </xdr:nvSpPr>
      <xdr:spPr>
        <a:xfrm>
          <a:off x="1968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41636</xdr:rowOff>
    </xdr:from>
    <xdr:ext cx="599010" cy="259045"/>
    <xdr:sp macro="" textlink="">
      <xdr:nvSpPr>
        <xdr:cNvPr id="202" name="テキスト ボックス 201"/>
        <xdr:cNvSpPr txBox="1"/>
      </xdr:nvSpPr>
      <xdr:spPr>
        <a:xfrm>
          <a:off x="1719795" y="1307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42278</xdr:rowOff>
    </xdr:from>
    <xdr:to>
      <xdr:col>6</xdr:col>
      <xdr:colOff>38100</xdr:colOff>
      <xdr:row>77</xdr:row>
      <xdr:rowOff>143878</xdr:rowOff>
    </xdr:to>
    <xdr:sp macro="" textlink="">
      <xdr:nvSpPr>
        <xdr:cNvPr id="203" name="楕円 202"/>
        <xdr:cNvSpPr/>
      </xdr:nvSpPr>
      <xdr:spPr>
        <a:xfrm>
          <a:off x="1079500" y="132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160405</xdr:rowOff>
    </xdr:from>
    <xdr:ext cx="599010" cy="259045"/>
    <xdr:sp macro="" textlink="">
      <xdr:nvSpPr>
        <xdr:cNvPr id="204" name="テキスト ボックス 203"/>
        <xdr:cNvSpPr txBox="1"/>
      </xdr:nvSpPr>
      <xdr:spPr>
        <a:xfrm>
          <a:off x="830795" y="1301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19554</xdr:rowOff>
    </xdr:from>
    <xdr:to>
      <xdr:col>24</xdr:col>
      <xdr:colOff>63500</xdr:colOff>
      <xdr:row>97</xdr:row>
      <xdr:rowOff>108513</xdr:rowOff>
    </xdr:to>
    <xdr:cxnSp macro="">
      <xdr:nvCxnSpPr>
        <xdr:cNvPr id="236" name="直線コネクタ 235"/>
        <xdr:cNvCxnSpPr/>
      </xdr:nvCxnSpPr>
      <xdr:spPr>
        <a:xfrm>
          <a:off x="3797300" y="16135854"/>
          <a:ext cx="838200" cy="6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19554</xdr:rowOff>
    </xdr:from>
    <xdr:to>
      <xdr:col>19</xdr:col>
      <xdr:colOff>177800</xdr:colOff>
      <xdr:row>96</xdr:row>
      <xdr:rowOff>111843</xdr:rowOff>
    </xdr:to>
    <xdr:cxnSp macro="">
      <xdr:nvCxnSpPr>
        <xdr:cNvPr id="239" name="直線コネクタ 238"/>
        <xdr:cNvCxnSpPr/>
      </xdr:nvCxnSpPr>
      <xdr:spPr>
        <a:xfrm flipV="1">
          <a:off x="2908300" y="16135854"/>
          <a:ext cx="889000" cy="4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111843</xdr:rowOff>
    </xdr:from>
    <xdr:to>
      <xdr:col>15</xdr:col>
      <xdr:colOff>50800</xdr:colOff>
      <xdr:row>98</xdr:row>
      <xdr:rowOff>82125</xdr:rowOff>
    </xdr:to>
    <xdr:cxnSp macro="">
      <xdr:nvCxnSpPr>
        <xdr:cNvPr id="242" name="直線コネクタ 241"/>
        <xdr:cNvCxnSpPr/>
      </xdr:nvCxnSpPr>
      <xdr:spPr>
        <a:xfrm flipV="1">
          <a:off x="2019300" y="16571043"/>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82125</xdr:rowOff>
    </xdr:from>
    <xdr:to>
      <xdr:col>10</xdr:col>
      <xdr:colOff>114300</xdr:colOff>
      <xdr:row>98</xdr:row>
      <xdr:rowOff>134443</xdr:rowOff>
    </xdr:to>
    <xdr:cxnSp macro="">
      <xdr:nvCxnSpPr>
        <xdr:cNvPr id="245" name="直線コネクタ 244"/>
        <xdr:cNvCxnSpPr/>
      </xdr:nvCxnSpPr>
      <xdr:spPr>
        <a:xfrm flipV="1">
          <a:off x="1130300" y="16884225"/>
          <a:ext cx="889000" cy="5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57713</xdr:rowOff>
    </xdr:from>
    <xdr:to>
      <xdr:col>24</xdr:col>
      <xdr:colOff>114300</xdr:colOff>
      <xdr:row>97</xdr:row>
      <xdr:rowOff>159313</xdr:rowOff>
    </xdr:to>
    <xdr:sp macro="" textlink="">
      <xdr:nvSpPr>
        <xdr:cNvPr id="255" name="楕円 254"/>
        <xdr:cNvSpPr/>
      </xdr:nvSpPr>
      <xdr:spPr>
        <a:xfrm>
          <a:off x="45847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36140</xdr:rowOff>
    </xdr:from>
    <xdr:ext cx="534377" cy="259045"/>
    <xdr:sp macro="" textlink="">
      <xdr:nvSpPr>
        <xdr:cNvPr id="256" name="衛生費該当値テキスト"/>
        <xdr:cNvSpPr txBox="1"/>
      </xdr:nvSpPr>
      <xdr:spPr>
        <a:xfrm>
          <a:off x="4686300" y="166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140204</xdr:rowOff>
    </xdr:from>
    <xdr:to>
      <xdr:col>20</xdr:col>
      <xdr:colOff>38100</xdr:colOff>
      <xdr:row>94</xdr:row>
      <xdr:rowOff>70354</xdr:rowOff>
    </xdr:to>
    <xdr:sp macro="" textlink="">
      <xdr:nvSpPr>
        <xdr:cNvPr id="257" name="楕円 256"/>
        <xdr:cNvSpPr/>
      </xdr:nvSpPr>
      <xdr:spPr>
        <a:xfrm>
          <a:off x="3746500" y="160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86881</xdr:rowOff>
    </xdr:from>
    <xdr:ext cx="534377" cy="259045"/>
    <xdr:sp macro="" textlink="">
      <xdr:nvSpPr>
        <xdr:cNvPr id="258" name="テキスト ボックス 257"/>
        <xdr:cNvSpPr txBox="1"/>
      </xdr:nvSpPr>
      <xdr:spPr>
        <a:xfrm>
          <a:off x="3530111" y="158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61043</xdr:rowOff>
    </xdr:from>
    <xdr:to>
      <xdr:col>15</xdr:col>
      <xdr:colOff>101600</xdr:colOff>
      <xdr:row>96</xdr:row>
      <xdr:rowOff>162643</xdr:rowOff>
    </xdr:to>
    <xdr:sp macro="" textlink="">
      <xdr:nvSpPr>
        <xdr:cNvPr id="259" name="楕円 258"/>
        <xdr:cNvSpPr/>
      </xdr:nvSpPr>
      <xdr:spPr>
        <a:xfrm>
          <a:off x="2857500" y="165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153770</xdr:rowOff>
    </xdr:from>
    <xdr:ext cx="534377" cy="259045"/>
    <xdr:sp macro="" textlink="">
      <xdr:nvSpPr>
        <xdr:cNvPr id="260" name="テキスト ボックス 259"/>
        <xdr:cNvSpPr txBox="1"/>
      </xdr:nvSpPr>
      <xdr:spPr>
        <a:xfrm>
          <a:off x="2641111" y="166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31325</xdr:rowOff>
    </xdr:from>
    <xdr:to>
      <xdr:col>10</xdr:col>
      <xdr:colOff>165100</xdr:colOff>
      <xdr:row>98</xdr:row>
      <xdr:rowOff>132925</xdr:rowOff>
    </xdr:to>
    <xdr:sp macro="" textlink="">
      <xdr:nvSpPr>
        <xdr:cNvPr id="261" name="楕円 260"/>
        <xdr:cNvSpPr/>
      </xdr:nvSpPr>
      <xdr:spPr>
        <a:xfrm>
          <a:off x="1968500" y="168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124052</xdr:rowOff>
    </xdr:from>
    <xdr:ext cx="534377" cy="259045"/>
    <xdr:sp macro="" textlink="">
      <xdr:nvSpPr>
        <xdr:cNvPr id="262" name="テキスト ボックス 261"/>
        <xdr:cNvSpPr txBox="1"/>
      </xdr:nvSpPr>
      <xdr:spPr>
        <a:xfrm>
          <a:off x="1752111" y="169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83643</xdr:rowOff>
    </xdr:from>
    <xdr:to>
      <xdr:col>6</xdr:col>
      <xdr:colOff>38100</xdr:colOff>
      <xdr:row>99</xdr:row>
      <xdr:rowOff>13793</xdr:rowOff>
    </xdr:to>
    <xdr:sp macro="" textlink="">
      <xdr:nvSpPr>
        <xdr:cNvPr id="263" name="楕円 262"/>
        <xdr:cNvSpPr/>
      </xdr:nvSpPr>
      <xdr:spPr>
        <a:xfrm>
          <a:off x="1079500" y="16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4920</xdr:rowOff>
    </xdr:from>
    <xdr:ext cx="534377" cy="259045"/>
    <xdr:sp macro="" textlink="">
      <xdr:nvSpPr>
        <xdr:cNvPr id="264" name="テキスト ボックス 263"/>
        <xdr:cNvSpPr txBox="1"/>
      </xdr:nvSpPr>
      <xdr:spPr>
        <a:xfrm>
          <a:off x="863111" y="169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29058</xdr:rowOff>
    </xdr:from>
    <xdr:to>
      <xdr:col>54</xdr:col>
      <xdr:colOff>189865</xdr:colOff>
      <xdr:row>38</xdr:row>
      <xdr:rowOff>139243</xdr:rowOff>
    </xdr:to>
    <xdr:cxnSp macro="">
      <xdr:nvCxnSpPr>
        <xdr:cNvPr id="286" name="直線コネクタ 285"/>
        <xdr:cNvCxnSpPr/>
      </xdr:nvCxnSpPr>
      <xdr:spPr>
        <a:xfrm flipV="1">
          <a:off x="10475595" y="5858358"/>
          <a:ext cx="1270" cy="79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143070</xdr:rowOff>
    </xdr:from>
    <xdr:ext cx="249299" cy="259045"/>
    <xdr:sp macro="" textlink="">
      <xdr:nvSpPr>
        <xdr:cNvPr id="287" name="労働費最小値テキスト"/>
        <xdr:cNvSpPr txBox="1"/>
      </xdr:nvSpPr>
      <xdr:spPr>
        <a:xfrm>
          <a:off x="10528300" y="66581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139243</xdr:rowOff>
    </xdr:from>
    <xdr:to>
      <xdr:col>55</xdr:col>
      <xdr:colOff>88900</xdr:colOff>
      <xdr:row>38</xdr:row>
      <xdr:rowOff>139243</xdr:rowOff>
    </xdr:to>
    <xdr:cxnSp macro="">
      <xdr:nvCxnSpPr>
        <xdr:cNvPr id="288" name="直線コネクタ 287"/>
        <xdr:cNvCxnSpPr/>
      </xdr:nvCxnSpPr>
      <xdr:spPr>
        <a:xfrm>
          <a:off x="10388600" y="66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147185</xdr:rowOff>
    </xdr:from>
    <xdr:ext cx="469744" cy="259045"/>
    <xdr:sp macro="" textlink="">
      <xdr:nvSpPr>
        <xdr:cNvPr id="289" name="労働費最大値テキスト"/>
        <xdr:cNvSpPr txBox="1"/>
      </xdr:nvSpPr>
      <xdr:spPr>
        <a:xfrm>
          <a:off x="10528300" y="56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29058</xdr:rowOff>
    </xdr:from>
    <xdr:to>
      <xdr:col>55</xdr:col>
      <xdr:colOff>88900</xdr:colOff>
      <xdr:row>34</xdr:row>
      <xdr:rowOff>29058</xdr:rowOff>
    </xdr:to>
    <xdr:cxnSp macro="">
      <xdr:nvCxnSpPr>
        <xdr:cNvPr id="290" name="直線コネクタ 289"/>
        <xdr:cNvCxnSpPr/>
      </xdr:nvCxnSpPr>
      <xdr:spPr>
        <a:xfrm>
          <a:off x="10388600" y="585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128727</xdr:rowOff>
    </xdr:from>
    <xdr:to>
      <xdr:col>55</xdr:col>
      <xdr:colOff>0</xdr:colOff>
      <xdr:row>37</xdr:row>
      <xdr:rowOff>131470</xdr:rowOff>
    </xdr:to>
    <xdr:cxnSp macro="">
      <xdr:nvCxnSpPr>
        <xdr:cNvPr id="291" name="直線コネクタ 290"/>
        <xdr:cNvCxnSpPr/>
      </xdr:nvCxnSpPr>
      <xdr:spPr>
        <a:xfrm flipV="1">
          <a:off x="9639300" y="647237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96461</xdr:rowOff>
    </xdr:from>
    <xdr:ext cx="378565" cy="259045"/>
    <xdr:sp macro="" textlink="">
      <xdr:nvSpPr>
        <xdr:cNvPr id="292" name="労働費平均値テキスト"/>
        <xdr:cNvSpPr txBox="1"/>
      </xdr:nvSpPr>
      <xdr:spPr>
        <a:xfrm>
          <a:off x="10528300" y="62686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73584</xdr:rowOff>
    </xdr:from>
    <xdr:to>
      <xdr:col>55</xdr:col>
      <xdr:colOff>50800</xdr:colOff>
      <xdr:row>38</xdr:row>
      <xdr:rowOff>3734</xdr:rowOff>
    </xdr:to>
    <xdr:sp macro="" textlink="">
      <xdr:nvSpPr>
        <xdr:cNvPr id="293" name="フローチャート: 判断 292"/>
        <xdr:cNvSpPr/>
      </xdr:nvSpPr>
      <xdr:spPr>
        <a:xfrm>
          <a:off x="10426700" y="64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113182</xdr:rowOff>
    </xdr:from>
    <xdr:to>
      <xdr:col>50</xdr:col>
      <xdr:colOff>114300</xdr:colOff>
      <xdr:row>37</xdr:row>
      <xdr:rowOff>131470</xdr:rowOff>
    </xdr:to>
    <xdr:cxnSp macro="">
      <xdr:nvCxnSpPr>
        <xdr:cNvPr id="294" name="直線コネクタ 293"/>
        <xdr:cNvCxnSpPr/>
      </xdr:nvCxnSpPr>
      <xdr:spPr>
        <a:xfrm>
          <a:off x="8750300" y="64568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74269</xdr:rowOff>
    </xdr:from>
    <xdr:to>
      <xdr:col>50</xdr:col>
      <xdr:colOff>165100</xdr:colOff>
      <xdr:row>38</xdr:row>
      <xdr:rowOff>4420</xdr:rowOff>
    </xdr:to>
    <xdr:sp macro="" textlink="">
      <xdr:nvSpPr>
        <xdr:cNvPr id="295" name="フローチャート: 判断 294"/>
        <xdr:cNvSpPr/>
      </xdr:nvSpPr>
      <xdr:spPr>
        <a:xfrm>
          <a:off x="9588500" y="64179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20946</xdr:rowOff>
    </xdr:from>
    <xdr:ext cx="378565" cy="259045"/>
    <xdr:sp macro="" textlink="">
      <xdr:nvSpPr>
        <xdr:cNvPr id="296" name="テキスト ボックス 295"/>
        <xdr:cNvSpPr txBox="1"/>
      </xdr:nvSpPr>
      <xdr:spPr>
        <a:xfrm>
          <a:off x="9450017" y="61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101067</xdr:rowOff>
    </xdr:from>
    <xdr:to>
      <xdr:col>45</xdr:col>
      <xdr:colOff>177800</xdr:colOff>
      <xdr:row>37</xdr:row>
      <xdr:rowOff>113182</xdr:rowOff>
    </xdr:to>
    <xdr:cxnSp macro="">
      <xdr:nvCxnSpPr>
        <xdr:cNvPr id="297" name="直線コネクタ 296"/>
        <xdr:cNvCxnSpPr/>
      </xdr:nvCxnSpPr>
      <xdr:spPr>
        <a:xfrm>
          <a:off x="7861300" y="6444717"/>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98" name="フローチャート: 判断 297"/>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9" name="テキスト ボックス 298"/>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13970</xdr:rowOff>
    </xdr:from>
    <xdr:to>
      <xdr:col>41</xdr:col>
      <xdr:colOff>50800</xdr:colOff>
      <xdr:row>37</xdr:row>
      <xdr:rowOff>101067</xdr:rowOff>
    </xdr:to>
    <xdr:cxnSp macro="">
      <xdr:nvCxnSpPr>
        <xdr:cNvPr id="300" name="直線コネクタ 299"/>
        <xdr:cNvCxnSpPr/>
      </xdr:nvCxnSpPr>
      <xdr:spPr>
        <a:xfrm>
          <a:off x="6972300" y="5157470"/>
          <a:ext cx="889000" cy="128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1" name="フローチャート: 判断 300"/>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167453</xdr:rowOff>
    </xdr:from>
    <xdr:ext cx="378565" cy="259045"/>
    <xdr:sp macro="" textlink="">
      <xdr:nvSpPr>
        <xdr:cNvPr id="302" name="テキスト ボックス 301"/>
        <xdr:cNvSpPr txBox="1"/>
      </xdr:nvSpPr>
      <xdr:spPr>
        <a:xfrm>
          <a:off x="7672017" y="651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51410</xdr:rowOff>
    </xdr:from>
    <xdr:to>
      <xdr:col>36</xdr:col>
      <xdr:colOff>165100</xdr:colOff>
      <xdr:row>37</xdr:row>
      <xdr:rowOff>153010</xdr:rowOff>
    </xdr:to>
    <xdr:sp macro="" textlink="">
      <xdr:nvSpPr>
        <xdr:cNvPr id="303" name="フローチャート: 判断 302"/>
        <xdr:cNvSpPr/>
      </xdr:nvSpPr>
      <xdr:spPr>
        <a:xfrm>
          <a:off x="69215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144136</xdr:rowOff>
    </xdr:from>
    <xdr:ext cx="378565" cy="259045"/>
    <xdr:sp macro="" textlink="">
      <xdr:nvSpPr>
        <xdr:cNvPr id="304" name="テキスト ボックス 303"/>
        <xdr:cNvSpPr txBox="1"/>
      </xdr:nvSpPr>
      <xdr:spPr>
        <a:xfrm>
          <a:off x="6783017" y="648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77927</xdr:rowOff>
    </xdr:from>
    <xdr:to>
      <xdr:col>55</xdr:col>
      <xdr:colOff>50800</xdr:colOff>
      <xdr:row>38</xdr:row>
      <xdr:rowOff>8077</xdr:rowOff>
    </xdr:to>
    <xdr:sp macro="" textlink="">
      <xdr:nvSpPr>
        <xdr:cNvPr id="310" name="楕円 309"/>
        <xdr:cNvSpPr/>
      </xdr:nvSpPr>
      <xdr:spPr>
        <a:xfrm>
          <a:off x="104267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56354</xdr:rowOff>
    </xdr:from>
    <xdr:ext cx="378565" cy="259045"/>
    <xdr:sp macro="" textlink="">
      <xdr:nvSpPr>
        <xdr:cNvPr id="311" name="労働費該当値テキスト"/>
        <xdr:cNvSpPr txBox="1"/>
      </xdr:nvSpPr>
      <xdr:spPr>
        <a:xfrm>
          <a:off x="10528300" y="640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80670</xdr:rowOff>
    </xdr:from>
    <xdr:to>
      <xdr:col>50</xdr:col>
      <xdr:colOff>165100</xdr:colOff>
      <xdr:row>38</xdr:row>
      <xdr:rowOff>10820</xdr:rowOff>
    </xdr:to>
    <xdr:sp macro="" textlink="">
      <xdr:nvSpPr>
        <xdr:cNvPr id="312" name="楕円 311"/>
        <xdr:cNvSpPr/>
      </xdr:nvSpPr>
      <xdr:spPr>
        <a:xfrm>
          <a:off x="9588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1947</xdr:rowOff>
    </xdr:from>
    <xdr:ext cx="378565" cy="259045"/>
    <xdr:sp macro="" textlink="">
      <xdr:nvSpPr>
        <xdr:cNvPr id="313" name="テキスト ボックス 312"/>
        <xdr:cNvSpPr txBox="1"/>
      </xdr:nvSpPr>
      <xdr:spPr>
        <a:xfrm>
          <a:off x="9450017" y="65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62382</xdr:rowOff>
    </xdr:from>
    <xdr:to>
      <xdr:col>46</xdr:col>
      <xdr:colOff>38100</xdr:colOff>
      <xdr:row>37</xdr:row>
      <xdr:rowOff>163982</xdr:rowOff>
    </xdr:to>
    <xdr:sp macro="" textlink="">
      <xdr:nvSpPr>
        <xdr:cNvPr id="314" name="楕円 313"/>
        <xdr:cNvSpPr/>
      </xdr:nvSpPr>
      <xdr:spPr>
        <a:xfrm>
          <a:off x="8699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9059</xdr:rowOff>
    </xdr:from>
    <xdr:ext cx="378565" cy="259045"/>
    <xdr:sp macro="" textlink="">
      <xdr:nvSpPr>
        <xdr:cNvPr id="315" name="テキスト ボックス 314"/>
        <xdr:cNvSpPr txBox="1"/>
      </xdr:nvSpPr>
      <xdr:spPr>
        <a:xfrm>
          <a:off x="8561017" y="61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50267</xdr:rowOff>
    </xdr:from>
    <xdr:to>
      <xdr:col>41</xdr:col>
      <xdr:colOff>101600</xdr:colOff>
      <xdr:row>37</xdr:row>
      <xdr:rowOff>151867</xdr:rowOff>
    </xdr:to>
    <xdr:sp macro="" textlink="">
      <xdr:nvSpPr>
        <xdr:cNvPr id="316" name="楕円 315"/>
        <xdr:cNvSpPr/>
      </xdr:nvSpPr>
      <xdr:spPr>
        <a:xfrm>
          <a:off x="78105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168394</xdr:rowOff>
    </xdr:from>
    <xdr:ext cx="378565" cy="259045"/>
    <xdr:sp macro="" textlink="">
      <xdr:nvSpPr>
        <xdr:cNvPr id="317" name="テキスト ボックス 316"/>
        <xdr:cNvSpPr txBox="1"/>
      </xdr:nvSpPr>
      <xdr:spPr>
        <a:xfrm>
          <a:off x="7672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134620</xdr:rowOff>
    </xdr:from>
    <xdr:to>
      <xdr:col>36</xdr:col>
      <xdr:colOff>165100</xdr:colOff>
      <xdr:row>30</xdr:row>
      <xdr:rowOff>64770</xdr:rowOff>
    </xdr:to>
    <xdr:sp macro="" textlink="">
      <xdr:nvSpPr>
        <xdr:cNvPr id="318" name="楕円 317"/>
        <xdr:cNvSpPr/>
      </xdr:nvSpPr>
      <xdr:spPr>
        <a:xfrm>
          <a:off x="6921500" y="5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81297</xdr:rowOff>
    </xdr:from>
    <xdr:ext cx="469744" cy="259045"/>
    <xdr:sp macro="" textlink="">
      <xdr:nvSpPr>
        <xdr:cNvPr id="319" name="テキスト ボックス 318"/>
        <xdr:cNvSpPr txBox="1"/>
      </xdr:nvSpPr>
      <xdr:spPr>
        <a:xfrm>
          <a:off x="6737428" y="48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3" name="テキスト ボックス 332"/>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3" name="直線コネクタ 342"/>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4" name="農林水産業費最小値テキスト"/>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5" name="直線コネクタ 344"/>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6" name="農林水産業費最大値テキスト"/>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7" name="直線コネクタ 346"/>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170256</xdr:rowOff>
    </xdr:from>
    <xdr:to>
      <xdr:col>55</xdr:col>
      <xdr:colOff>0</xdr:colOff>
      <xdr:row>59</xdr:row>
      <xdr:rowOff>1625</xdr:rowOff>
    </xdr:to>
    <xdr:cxnSp macro="">
      <xdr:nvCxnSpPr>
        <xdr:cNvPr id="348" name="直線コネクタ 347"/>
        <xdr:cNvCxnSpPr/>
      </xdr:nvCxnSpPr>
      <xdr:spPr>
        <a:xfrm flipV="1">
          <a:off x="9639300" y="1011435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49" name="農林水産業費平均値テキスト"/>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0" name="フローチャート: 判断 349"/>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1625</xdr:rowOff>
    </xdr:from>
    <xdr:to>
      <xdr:col>50</xdr:col>
      <xdr:colOff>114300</xdr:colOff>
      <xdr:row>59</xdr:row>
      <xdr:rowOff>11303</xdr:rowOff>
    </xdr:to>
    <xdr:cxnSp macro="">
      <xdr:nvCxnSpPr>
        <xdr:cNvPr id="351" name="直線コネクタ 350"/>
        <xdr:cNvCxnSpPr/>
      </xdr:nvCxnSpPr>
      <xdr:spPr>
        <a:xfrm flipV="1">
          <a:off x="8750300" y="10117175"/>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2" name="フローチャート: 判断 351"/>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3" name="テキスト ボックス 352"/>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8103</xdr:rowOff>
    </xdr:from>
    <xdr:to>
      <xdr:col>45</xdr:col>
      <xdr:colOff>177800</xdr:colOff>
      <xdr:row>59</xdr:row>
      <xdr:rowOff>11303</xdr:rowOff>
    </xdr:to>
    <xdr:cxnSp macro="">
      <xdr:nvCxnSpPr>
        <xdr:cNvPr id="354" name="直線コネクタ 353"/>
        <xdr:cNvCxnSpPr/>
      </xdr:nvCxnSpPr>
      <xdr:spPr>
        <a:xfrm>
          <a:off x="7861300" y="1012365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5" name="フローチャート: 判断 354"/>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6" name="テキスト ボックス 355"/>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3759</xdr:rowOff>
    </xdr:from>
    <xdr:to>
      <xdr:col>41</xdr:col>
      <xdr:colOff>50800</xdr:colOff>
      <xdr:row>59</xdr:row>
      <xdr:rowOff>8103</xdr:rowOff>
    </xdr:to>
    <xdr:cxnSp macro="">
      <xdr:nvCxnSpPr>
        <xdr:cNvPr id="357" name="直線コネクタ 356"/>
        <xdr:cNvCxnSpPr/>
      </xdr:nvCxnSpPr>
      <xdr:spPr>
        <a:xfrm>
          <a:off x="6972300" y="1011930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58" name="フローチャート: 判断 357"/>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59" name="テキスト ボックス 358"/>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0" name="フローチャート: 判断 359"/>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1" name="テキスト ボックス 360"/>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119456</xdr:rowOff>
    </xdr:from>
    <xdr:to>
      <xdr:col>55</xdr:col>
      <xdr:colOff>50800</xdr:colOff>
      <xdr:row>59</xdr:row>
      <xdr:rowOff>49606</xdr:rowOff>
    </xdr:to>
    <xdr:sp macro="" textlink="">
      <xdr:nvSpPr>
        <xdr:cNvPr id="367" name="楕円 366"/>
        <xdr:cNvSpPr/>
      </xdr:nvSpPr>
      <xdr:spPr>
        <a:xfrm>
          <a:off x="104267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34383</xdr:rowOff>
    </xdr:from>
    <xdr:ext cx="378565" cy="259045"/>
    <xdr:sp macro="" textlink="">
      <xdr:nvSpPr>
        <xdr:cNvPr id="368" name="農林水産業費該当値テキスト"/>
        <xdr:cNvSpPr txBox="1"/>
      </xdr:nvSpPr>
      <xdr:spPr>
        <a:xfrm>
          <a:off x="10528300" y="9978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122275</xdr:rowOff>
    </xdr:from>
    <xdr:to>
      <xdr:col>50</xdr:col>
      <xdr:colOff>165100</xdr:colOff>
      <xdr:row>59</xdr:row>
      <xdr:rowOff>52425</xdr:rowOff>
    </xdr:to>
    <xdr:sp macro="" textlink="">
      <xdr:nvSpPr>
        <xdr:cNvPr id="369" name="楕円 368"/>
        <xdr:cNvSpPr/>
      </xdr:nvSpPr>
      <xdr:spPr>
        <a:xfrm>
          <a:off x="9588500" y="10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43552</xdr:rowOff>
    </xdr:from>
    <xdr:ext cx="378565" cy="259045"/>
    <xdr:sp macro="" textlink="">
      <xdr:nvSpPr>
        <xdr:cNvPr id="370" name="テキスト ボックス 369"/>
        <xdr:cNvSpPr txBox="1"/>
      </xdr:nvSpPr>
      <xdr:spPr>
        <a:xfrm>
          <a:off x="9450017" y="101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131953</xdr:rowOff>
    </xdr:from>
    <xdr:to>
      <xdr:col>46</xdr:col>
      <xdr:colOff>38100</xdr:colOff>
      <xdr:row>59</xdr:row>
      <xdr:rowOff>62103</xdr:rowOff>
    </xdr:to>
    <xdr:sp macro="" textlink="">
      <xdr:nvSpPr>
        <xdr:cNvPr id="371" name="楕円 370"/>
        <xdr:cNvSpPr/>
      </xdr:nvSpPr>
      <xdr:spPr>
        <a:xfrm>
          <a:off x="8699500" y="100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53230</xdr:rowOff>
    </xdr:from>
    <xdr:ext cx="378565" cy="259045"/>
    <xdr:sp macro="" textlink="">
      <xdr:nvSpPr>
        <xdr:cNvPr id="372" name="テキスト ボックス 371"/>
        <xdr:cNvSpPr txBox="1"/>
      </xdr:nvSpPr>
      <xdr:spPr>
        <a:xfrm>
          <a:off x="8561017" y="1016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128753</xdr:rowOff>
    </xdr:from>
    <xdr:to>
      <xdr:col>41</xdr:col>
      <xdr:colOff>101600</xdr:colOff>
      <xdr:row>59</xdr:row>
      <xdr:rowOff>58903</xdr:rowOff>
    </xdr:to>
    <xdr:sp macro="" textlink="">
      <xdr:nvSpPr>
        <xdr:cNvPr id="373" name="楕円 372"/>
        <xdr:cNvSpPr/>
      </xdr:nvSpPr>
      <xdr:spPr>
        <a:xfrm>
          <a:off x="78105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50030</xdr:rowOff>
    </xdr:from>
    <xdr:ext cx="378565" cy="259045"/>
    <xdr:sp macro="" textlink="">
      <xdr:nvSpPr>
        <xdr:cNvPr id="374" name="テキスト ボックス 373"/>
        <xdr:cNvSpPr txBox="1"/>
      </xdr:nvSpPr>
      <xdr:spPr>
        <a:xfrm>
          <a:off x="7672017" y="1016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124409</xdr:rowOff>
    </xdr:from>
    <xdr:to>
      <xdr:col>36</xdr:col>
      <xdr:colOff>165100</xdr:colOff>
      <xdr:row>59</xdr:row>
      <xdr:rowOff>54559</xdr:rowOff>
    </xdr:to>
    <xdr:sp macro="" textlink="">
      <xdr:nvSpPr>
        <xdr:cNvPr id="375" name="楕円 374"/>
        <xdr:cNvSpPr/>
      </xdr:nvSpPr>
      <xdr:spPr>
        <a:xfrm>
          <a:off x="6921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45686</xdr:rowOff>
    </xdr:from>
    <xdr:ext cx="378565" cy="259045"/>
    <xdr:sp macro="" textlink="">
      <xdr:nvSpPr>
        <xdr:cNvPr id="376" name="テキスト ボックス 375"/>
        <xdr:cNvSpPr txBox="1"/>
      </xdr:nvSpPr>
      <xdr:spPr>
        <a:xfrm>
          <a:off x="6783017" y="1016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8" name="直線コネクタ 397"/>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9" name="商工費最小値テキスト"/>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0" name="直線コネクタ 399"/>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1" name="商工費最大値テキスト"/>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2" name="直線コネクタ 401"/>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49082</xdr:rowOff>
    </xdr:from>
    <xdr:to>
      <xdr:col>55</xdr:col>
      <xdr:colOff>0</xdr:colOff>
      <xdr:row>77</xdr:row>
      <xdr:rowOff>126898</xdr:rowOff>
    </xdr:to>
    <xdr:cxnSp macro="">
      <xdr:nvCxnSpPr>
        <xdr:cNvPr id="403" name="直線コネクタ 402"/>
        <xdr:cNvCxnSpPr/>
      </xdr:nvCxnSpPr>
      <xdr:spPr>
        <a:xfrm>
          <a:off x="9639300" y="13250732"/>
          <a:ext cx="8382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4" name="商工費平均値テキスト"/>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5" name="フローチャート: 判断 404"/>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37333</xdr:rowOff>
    </xdr:from>
    <xdr:to>
      <xdr:col>50</xdr:col>
      <xdr:colOff>114300</xdr:colOff>
      <xdr:row>77</xdr:row>
      <xdr:rowOff>49082</xdr:rowOff>
    </xdr:to>
    <xdr:cxnSp macro="">
      <xdr:nvCxnSpPr>
        <xdr:cNvPr id="406" name="直線コネクタ 405"/>
        <xdr:cNvCxnSpPr/>
      </xdr:nvCxnSpPr>
      <xdr:spPr>
        <a:xfrm>
          <a:off x="8750300" y="13238983"/>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7" name="フローチャート: 判断 406"/>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08" name="テキスト ボックス 407"/>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37333</xdr:rowOff>
    </xdr:from>
    <xdr:to>
      <xdr:col>45</xdr:col>
      <xdr:colOff>177800</xdr:colOff>
      <xdr:row>77</xdr:row>
      <xdr:rowOff>70114</xdr:rowOff>
    </xdr:to>
    <xdr:cxnSp macro="">
      <xdr:nvCxnSpPr>
        <xdr:cNvPr id="409" name="直線コネクタ 408"/>
        <xdr:cNvCxnSpPr/>
      </xdr:nvCxnSpPr>
      <xdr:spPr>
        <a:xfrm flipV="1">
          <a:off x="7861300" y="13238983"/>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0" name="フローチャート: 判断 409"/>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1" name="テキスト ボックス 410"/>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66503</xdr:rowOff>
    </xdr:from>
    <xdr:to>
      <xdr:col>41</xdr:col>
      <xdr:colOff>50800</xdr:colOff>
      <xdr:row>77</xdr:row>
      <xdr:rowOff>70114</xdr:rowOff>
    </xdr:to>
    <xdr:cxnSp macro="">
      <xdr:nvCxnSpPr>
        <xdr:cNvPr id="412" name="直線コネクタ 411"/>
        <xdr:cNvCxnSpPr/>
      </xdr:nvCxnSpPr>
      <xdr:spPr>
        <a:xfrm>
          <a:off x="6972300" y="13268153"/>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3" name="フローチャート: 判断 412"/>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4" name="テキスト ボックス 413"/>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5" name="フローチャート: 判断 414"/>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6" name="テキスト ボックス 415"/>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76098</xdr:rowOff>
    </xdr:from>
    <xdr:to>
      <xdr:col>55</xdr:col>
      <xdr:colOff>50800</xdr:colOff>
      <xdr:row>78</xdr:row>
      <xdr:rowOff>6248</xdr:rowOff>
    </xdr:to>
    <xdr:sp macro="" textlink="">
      <xdr:nvSpPr>
        <xdr:cNvPr id="422" name="楕円 421"/>
        <xdr:cNvSpPr/>
      </xdr:nvSpPr>
      <xdr:spPr>
        <a:xfrm>
          <a:off x="104267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162475</xdr:rowOff>
    </xdr:from>
    <xdr:ext cx="469744" cy="259045"/>
    <xdr:sp macro="" textlink="">
      <xdr:nvSpPr>
        <xdr:cNvPr id="423" name="商工費該当値テキスト"/>
        <xdr:cNvSpPr txBox="1"/>
      </xdr:nvSpPr>
      <xdr:spPr>
        <a:xfrm>
          <a:off x="10528300" y="1319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169732</xdr:rowOff>
    </xdr:from>
    <xdr:to>
      <xdr:col>50</xdr:col>
      <xdr:colOff>165100</xdr:colOff>
      <xdr:row>77</xdr:row>
      <xdr:rowOff>99882</xdr:rowOff>
    </xdr:to>
    <xdr:sp macro="" textlink="">
      <xdr:nvSpPr>
        <xdr:cNvPr id="424" name="楕円 423"/>
        <xdr:cNvSpPr/>
      </xdr:nvSpPr>
      <xdr:spPr>
        <a:xfrm>
          <a:off x="95885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91009</xdr:rowOff>
    </xdr:from>
    <xdr:ext cx="469744" cy="259045"/>
    <xdr:sp macro="" textlink="">
      <xdr:nvSpPr>
        <xdr:cNvPr id="425" name="テキスト ボックス 424"/>
        <xdr:cNvSpPr txBox="1"/>
      </xdr:nvSpPr>
      <xdr:spPr>
        <a:xfrm>
          <a:off x="9404428" y="132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157983</xdr:rowOff>
    </xdr:from>
    <xdr:to>
      <xdr:col>46</xdr:col>
      <xdr:colOff>38100</xdr:colOff>
      <xdr:row>77</xdr:row>
      <xdr:rowOff>88133</xdr:rowOff>
    </xdr:to>
    <xdr:sp macro="" textlink="">
      <xdr:nvSpPr>
        <xdr:cNvPr id="426" name="楕円 425"/>
        <xdr:cNvSpPr/>
      </xdr:nvSpPr>
      <xdr:spPr>
        <a:xfrm>
          <a:off x="8699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79260</xdr:rowOff>
    </xdr:from>
    <xdr:ext cx="469744" cy="259045"/>
    <xdr:sp macro="" textlink="">
      <xdr:nvSpPr>
        <xdr:cNvPr id="427" name="テキスト ボックス 426"/>
        <xdr:cNvSpPr txBox="1"/>
      </xdr:nvSpPr>
      <xdr:spPr>
        <a:xfrm>
          <a:off x="8515428" y="132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19314</xdr:rowOff>
    </xdr:from>
    <xdr:to>
      <xdr:col>41</xdr:col>
      <xdr:colOff>101600</xdr:colOff>
      <xdr:row>77</xdr:row>
      <xdr:rowOff>120914</xdr:rowOff>
    </xdr:to>
    <xdr:sp macro="" textlink="">
      <xdr:nvSpPr>
        <xdr:cNvPr id="428" name="楕円 427"/>
        <xdr:cNvSpPr/>
      </xdr:nvSpPr>
      <xdr:spPr>
        <a:xfrm>
          <a:off x="7810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112041</xdr:rowOff>
    </xdr:from>
    <xdr:ext cx="469744" cy="259045"/>
    <xdr:sp macro="" textlink="">
      <xdr:nvSpPr>
        <xdr:cNvPr id="429" name="テキスト ボックス 428"/>
        <xdr:cNvSpPr txBox="1"/>
      </xdr:nvSpPr>
      <xdr:spPr>
        <a:xfrm>
          <a:off x="7626428"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15703</xdr:rowOff>
    </xdr:from>
    <xdr:to>
      <xdr:col>36</xdr:col>
      <xdr:colOff>165100</xdr:colOff>
      <xdr:row>77</xdr:row>
      <xdr:rowOff>117303</xdr:rowOff>
    </xdr:to>
    <xdr:sp macro="" textlink="">
      <xdr:nvSpPr>
        <xdr:cNvPr id="430" name="楕円 429"/>
        <xdr:cNvSpPr/>
      </xdr:nvSpPr>
      <xdr:spPr>
        <a:xfrm>
          <a:off x="6921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108430</xdr:rowOff>
    </xdr:from>
    <xdr:ext cx="469744" cy="259045"/>
    <xdr:sp macro="" textlink="">
      <xdr:nvSpPr>
        <xdr:cNvPr id="431" name="テキスト ボックス 430"/>
        <xdr:cNvSpPr txBox="1"/>
      </xdr:nvSpPr>
      <xdr:spPr>
        <a:xfrm>
          <a:off x="6737428" y="133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58" name="直線コネクタ 457"/>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59" name="土木費最小値テキスト"/>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0" name="直線コネクタ 459"/>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1" name="土木費最大値テキスト"/>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2" name="直線コネクタ 461"/>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85392</xdr:rowOff>
    </xdr:from>
    <xdr:to>
      <xdr:col>55</xdr:col>
      <xdr:colOff>0</xdr:colOff>
      <xdr:row>97</xdr:row>
      <xdr:rowOff>104234</xdr:rowOff>
    </xdr:to>
    <xdr:cxnSp macro="">
      <xdr:nvCxnSpPr>
        <xdr:cNvPr id="463" name="直線コネクタ 462"/>
        <xdr:cNvCxnSpPr/>
      </xdr:nvCxnSpPr>
      <xdr:spPr>
        <a:xfrm>
          <a:off x="9639300" y="16716042"/>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4" name="土木費平均値テキスト"/>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5" name="フローチャート: 判断 464"/>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85392</xdr:rowOff>
    </xdr:from>
    <xdr:to>
      <xdr:col>50</xdr:col>
      <xdr:colOff>114300</xdr:colOff>
      <xdr:row>97</xdr:row>
      <xdr:rowOff>166936</xdr:rowOff>
    </xdr:to>
    <xdr:cxnSp macro="">
      <xdr:nvCxnSpPr>
        <xdr:cNvPr id="466" name="直線コネクタ 465"/>
        <xdr:cNvCxnSpPr/>
      </xdr:nvCxnSpPr>
      <xdr:spPr>
        <a:xfrm flipV="1">
          <a:off x="8750300" y="16716042"/>
          <a:ext cx="889000" cy="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7" name="フローチャート: 判断 466"/>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68" name="テキスト ボックス 467"/>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91008</xdr:rowOff>
    </xdr:from>
    <xdr:to>
      <xdr:col>45</xdr:col>
      <xdr:colOff>177800</xdr:colOff>
      <xdr:row>97</xdr:row>
      <xdr:rowOff>166936</xdr:rowOff>
    </xdr:to>
    <xdr:cxnSp macro="">
      <xdr:nvCxnSpPr>
        <xdr:cNvPr id="469" name="直線コネクタ 468"/>
        <xdr:cNvCxnSpPr/>
      </xdr:nvCxnSpPr>
      <xdr:spPr>
        <a:xfrm>
          <a:off x="7861300" y="16721658"/>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0" name="フローチャート: 判断 469"/>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1" name="テキスト ボックス 470"/>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91008</xdr:rowOff>
    </xdr:from>
    <xdr:to>
      <xdr:col>41</xdr:col>
      <xdr:colOff>50800</xdr:colOff>
      <xdr:row>98</xdr:row>
      <xdr:rowOff>6328</xdr:rowOff>
    </xdr:to>
    <xdr:cxnSp macro="">
      <xdr:nvCxnSpPr>
        <xdr:cNvPr id="472" name="直線コネクタ 471"/>
        <xdr:cNvCxnSpPr/>
      </xdr:nvCxnSpPr>
      <xdr:spPr>
        <a:xfrm flipV="1">
          <a:off x="6972300" y="16721658"/>
          <a:ext cx="889000" cy="8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3" name="フローチャート: 判断 472"/>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4" name="テキスト ボックス 473"/>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5" name="フローチャート: 判断 474"/>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6" name="テキスト ボックス 475"/>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53434</xdr:rowOff>
    </xdr:from>
    <xdr:to>
      <xdr:col>55</xdr:col>
      <xdr:colOff>50800</xdr:colOff>
      <xdr:row>97</xdr:row>
      <xdr:rowOff>155034</xdr:rowOff>
    </xdr:to>
    <xdr:sp macro="" textlink="">
      <xdr:nvSpPr>
        <xdr:cNvPr id="482" name="楕円 481"/>
        <xdr:cNvSpPr/>
      </xdr:nvSpPr>
      <xdr:spPr>
        <a:xfrm>
          <a:off x="10426700" y="166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31861</xdr:rowOff>
    </xdr:from>
    <xdr:ext cx="534377" cy="259045"/>
    <xdr:sp macro="" textlink="">
      <xdr:nvSpPr>
        <xdr:cNvPr id="483" name="土木費該当値テキスト"/>
        <xdr:cNvSpPr txBox="1"/>
      </xdr:nvSpPr>
      <xdr:spPr>
        <a:xfrm>
          <a:off x="10528300" y="166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34592</xdr:rowOff>
    </xdr:from>
    <xdr:to>
      <xdr:col>50</xdr:col>
      <xdr:colOff>165100</xdr:colOff>
      <xdr:row>97</xdr:row>
      <xdr:rowOff>136192</xdr:rowOff>
    </xdr:to>
    <xdr:sp macro="" textlink="">
      <xdr:nvSpPr>
        <xdr:cNvPr id="484" name="楕円 483"/>
        <xdr:cNvSpPr/>
      </xdr:nvSpPr>
      <xdr:spPr>
        <a:xfrm>
          <a:off x="9588500" y="1666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127319</xdr:rowOff>
    </xdr:from>
    <xdr:ext cx="534377" cy="259045"/>
    <xdr:sp macro="" textlink="">
      <xdr:nvSpPr>
        <xdr:cNvPr id="485" name="テキスト ボックス 484"/>
        <xdr:cNvSpPr txBox="1"/>
      </xdr:nvSpPr>
      <xdr:spPr>
        <a:xfrm>
          <a:off x="9372111" y="1675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116136</xdr:rowOff>
    </xdr:from>
    <xdr:to>
      <xdr:col>46</xdr:col>
      <xdr:colOff>38100</xdr:colOff>
      <xdr:row>98</xdr:row>
      <xdr:rowOff>46286</xdr:rowOff>
    </xdr:to>
    <xdr:sp macro="" textlink="">
      <xdr:nvSpPr>
        <xdr:cNvPr id="486" name="楕円 485"/>
        <xdr:cNvSpPr/>
      </xdr:nvSpPr>
      <xdr:spPr>
        <a:xfrm>
          <a:off x="8699500" y="16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37413</xdr:rowOff>
    </xdr:from>
    <xdr:ext cx="534377" cy="259045"/>
    <xdr:sp macro="" textlink="">
      <xdr:nvSpPr>
        <xdr:cNvPr id="487" name="テキスト ボックス 486"/>
        <xdr:cNvSpPr txBox="1"/>
      </xdr:nvSpPr>
      <xdr:spPr>
        <a:xfrm>
          <a:off x="8483111" y="168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40208</xdr:rowOff>
    </xdr:from>
    <xdr:to>
      <xdr:col>41</xdr:col>
      <xdr:colOff>101600</xdr:colOff>
      <xdr:row>97</xdr:row>
      <xdr:rowOff>141808</xdr:rowOff>
    </xdr:to>
    <xdr:sp macro="" textlink="">
      <xdr:nvSpPr>
        <xdr:cNvPr id="488" name="楕円 487"/>
        <xdr:cNvSpPr/>
      </xdr:nvSpPr>
      <xdr:spPr>
        <a:xfrm>
          <a:off x="7810500" y="166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132935</xdr:rowOff>
    </xdr:from>
    <xdr:ext cx="534377" cy="259045"/>
    <xdr:sp macro="" textlink="">
      <xdr:nvSpPr>
        <xdr:cNvPr id="489" name="テキスト ボックス 488"/>
        <xdr:cNvSpPr txBox="1"/>
      </xdr:nvSpPr>
      <xdr:spPr>
        <a:xfrm>
          <a:off x="7594111" y="167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126978</xdr:rowOff>
    </xdr:from>
    <xdr:to>
      <xdr:col>36</xdr:col>
      <xdr:colOff>165100</xdr:colOff>
      <xdr:row>98</xdr:row>
      <xdr:rowOff>57128</xdr:rowOff>
    </xdr:to>
    <xdr:sp macro="" textlink="">
      <xdr:nvSpPr>
        <xdr:cNvPr id="490" name="楕円 489"/>
        <xdr:cNvSpPr/>
      </xdr:nvSpPr>
      <xdr:spPr>
        <a:xfrm>
          <a:off x="6921500" y="167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48255</xdr:rowOff>
    </xdr:from>
    <xdr:ext cx="534377" cy="259045"/>
    <xdr:sp macro="" textlink="">
      <xdr:nvSpPr>
        <xdr:cNvPr id="491" name="テキスト ボックス 490"/>
        <xdr:cNvSpPr txBox="1"/>
      </xdr:nvSpPr>
      <xdr:spPr>
        <a:xfrm>
          <a:off x="6705111" y="1685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4" name="直線コネクタ 513"/>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5" name="消防費最小値テキスト"/>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6" name="直線コネクタ 515"/>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7" name="消防費最大値テキスト"/>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8" name="直線コネクタ 517"/>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85202</xdr:rowOff>
    </xdr:from>
    <xdr:to>
      <xdr:col>85</xdr:col>
      <xdr:colOff>127000</xdr:colOff>
      <xdr:row>38</xdr:row>
      <xdr:rowOff>126533</xdr:rowOff>
    </xdr:to>
    <xdr:cxnSp macro="">
      <xdr:nvCxnSpPr>
        <xdr:cNvPr id="519" name="直線コネクタ 518"/>
        <xdr:cNvCxnSpPr/>
      </xdr:nvCxnSpPr>
      <xdr:spPr>
        <a:xfrm flipV="1">
          <a:off x="15481300" y="6600302"/>
          <a:ext cx="8382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0" name="消防費平均値テキスト"/>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1" name="フローチャート: 判断 520"/>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114097</xdr:rowOff>
    </xdr:from>
    <xdr:to>
      <xdr:col>81</xdr:col>
      <xdr:colOff>50800</xdr:colOff>
      <xdr:row>38</xdr:row>
      <xdr:rowOff>126533</xdr:rowOff>
    </xdr:to>
    <xdr:cxnSp macro="">
      <xdr:nvCxnSpPr>
        <xdr:cNvPr id="522" name="直線コネクタ 521"/>
        <xdr:cNvCxnSpPr/>
      </xdr:nvCxnSpPr>
      <xdr:spPr>
        <a:xfrm>
          <a:off x="14592300" y="662919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3" name="フローチャート: 判断 522"/>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4" name="テキスト ボックス 523"/>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46431</xdr:rowOff>
    </xdr:from>
    <xdr:to>
      <xdr:col>76</xdr:col>
      <xdr:colOff>114300</xdr:colOff>
      <xdr:row>38</xdr:row>
      <xdr:rowOff>114097</xdr:rowOff>
    </xdr:to>
    <xdr:cxnSp macro="">
      <xdr:nvCxnSpPr>
        <xdr:cNvPr id="525" name="直線コネクタ 524"/>
        <xdr:cNvCxnSpPr/>
      </xdr:nvCxnSpPr>
      <xdr:spPr>
        <a:xfrm>
          <a:off x="13703300" y="6390081"/>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6" name="フローチャート: 判断 525"/>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7" name="テキスト ボックス 526"/>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46431</xdr:rowOff>
    </xdr:from>
    <xdr:to>
      <xdr:col>71</xdr:col>
      <xdr:colOff>177800</xdr:colOff>
      <xdr:row>38</xdr:row>
      <xdr:rowOff>111811</xdr:rowOff>
    </xdr:to>
    <xdr:cxnSp macro="">
      <xdr:nvCxnSpPr>
        <xdr:cNvPr id="528" name="直線コネクタ 527"/>
        <xdr:cNvCxnSpPr/>
      </xdr:nvCxnSpPr>
      <xdr:spPr>
        <a:xfrm flipV="1">
          <a:off x="12814300" y="6390081"/>
          <a:ext cx="8890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9" name="フローチャート: 判断 528"/>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0" name="テキスト ボックス 529"/>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1" name="フローチャート: 判断 530"/>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2" name="テキスト ボックス 531"/>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34402</xdr:rowOff>
    </xdr:from>
    <xdr:to>
      <xdr:col>85</xdr:col>
      <xdr:colOff>177800</xdr:colOff>
      <xdr:row>38</xdr:row>
      <xdr:rowOff>136002</xdr:rowOff>
    </xdr:to>
    <xdr:sp macro="" textlink="">
      <xdr:nvSpPr>
        <xdr:cNvPr id="538" name="楕円 537"/>
        <xdr:cNvSpPr/>
      </xdr:nvSpPr>
      <xdr:spPr>
        <a:xfrm>
          <a:off x="16268700" y="65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12829</xdr:rowOff>
    </xdr:from>
    <xdr:ext cx="534377" cy="259045"/>
    <xdr:sp macro="" textlink="">
      <xdr:nvSpPr>
        <xdr:cNvPr id="539" name="消防費該当値テキスト"/>
        <xdr:cNvSpPr txBox="1"/>
      </xdr:nvSpPr>
      <xdr:spPr>
        <a:xfrm>
          <a:off x="16370300" y="65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75733</xdr:rowOff>
    </xdr:from>
    <xdr:to>
      <xdr:col>81</xdr:col>
      <xdr:colOff>101600</xdr:colOff>
      <xdr:row>39</xdr:row>
      <xdr:rowOff>5883</xdr:rowOff>
    </xdr:to>
    <xdr:sp macro="" textlink="">
      <xdr:nvSpPr>
        <xdr:cNvPr id="540" name="楕円 539"/>
        <xdr:cNvSpPr/>
      </xdr:nvSpPr>
      <xdr:spPr>
        <a:xfrm>
          <a:off x="15430500" y="65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168460</xdr:rowOff>
    </xdr:from>
    <xdr:ext cx="534377" cy="259045"/>
    <xdr:sp macro="" textlink="">
      <xdr:nvSpPr>
        <xdr:cNvPr id="541" name="テキスト ボックス 540"/>
        <xdr:cNvSpPr txBox="1"/>
      </xdr:nvSpPr>
      <xdr:spPr>
        <a:xfrm>
          <a:off x="15214111" y="66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63297</xdr:rowOff>
    </xdr:from>
    <xdr:to>
      <xdr:col>76</xdr:col>
      <xdr:colOff>165100</xdr:colOff>
      <xdr:row>38</xdr:row>
      <xdr:rowOff>164897</xdr:rowOff>
    </xdr:to>
    <xdr:sp macro="" textlink="">
      <xdr:nvSpPr>
        <xdr:cNvPr id="542" name="楕円 541"/>
        <xdr:cNvSpPr/>
      </xdr:nvSpPr>
      <xdr:spPr>
        <a:xfrm>
          <a:off x="14541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156024</xdr:rowOff>
    </xdr:from>
    <xdr:ext cx="534377" cy="259045"/>
    <xdr:sp macro="" textlink="">
      <xdr:nvSpPr>
        <xdr:cNvPr id="543" name="テキスト ボックス 542"/>
        <xdr:cNvSpPr txBox="1"/>
      </xdr:nvSpPr>
      <xdr:spPr>
        <a:xfrm>
          <a:off x="14325111" y="66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167081</xdr:rowOff>
    </xdr:from>
    <xdr:to>
      <xdr:col>72</xdr:col>
      <xdr:colOff>38100</xdr:colOff>
      <xdr:row>37</xdr:row>
      <xdr:rowOff>97231</xdr:rowOff>
    </xdr:to>
    <xdr:sp macro="" textlink="">
      <xdr:nvSpPr>
        <xdr:cNvPr id="544" name="楕円 543"/>
        <xdr:cNvSpPr/>
      </xdr:nvSpPr>
      <xdr:spPr>
        <a:xfrm>
          <a:off x="13652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88358</xdr:rowOff>
    </xdr:from>
    <xdr:ext cx="534377" cy="259045"/>
    <xdr:sp macro="" textlink="">
      <xdr:nvSpPr>
        <xdr:cNvPr id="545" name="テキスト ボックス 544"/>
        <xdr:cNvSpPr txBox="1"/>
      </xdr:nvSpPr>
      <xdr:spPr>
        <a:xfrm>
          <a:off x="134361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61011</xdr:rowOff>
    </xdr:from>
    <xdr:to>
      <xdr:col>67</xdr:col>
      <xdr:colOff>101600</xdr:colOff>
      <xdr:row>38</xdr:row>
      <xdr:rowOff>162611</xdr:rowOff>
    </xdr:to>
    <xdr:sp macro="" textlink="">
      <xdr:nvSpPr>
        <xdr:cNvPr id="546" name="楕円 545"/>
        <xdr:cNvSpPr/>
      </xdr:nvSpPr>
      <xdr:spPr>
        <a:xfrm>
          <a:off x="12763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153738</xdr:rowOff>
    </xdr:from>
    <xdr:ext cx="534377" cy="259045"/>
    <xdr:sp macro="" textlink="">
      <xdr:nvSpPr>
        <xdr:cNvPr id="547" name="テキスト ボックス 546"/>
        <xdr:cNvSpPr txBox="1"/>
      </xdr:nvSpPr>
      <xdr:spPr>
        <a:xfrm>
          <a:off x="12547111" y="66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2" name="直線コネクタ 571"/>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3" name="教育費最小値テキスト"/>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4" name="直線コネクタ 573"/>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5" name="教育費最大値テキスト"/>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6" name="直線コネクタ 575"/>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169570</xdr:rowOff>
    </xdr:from>
    <xdr:to>
      <xdr:col>85</xdr:col>
      <xdr:colOff>127000</xdr:colOff>
      <xdr:row>56</xdr:row>
      <xdr:rowOff>39840</xdr:rowOff>
    </xdr:to>
    <xdr:cxnSp macro="">
      <xdr:nvCxnSpPr>
        <xdr:cNvPr id="577" name="直線コネクタ 576"/>
        <xdr:cNvCxnSpPr/>
      </xdr:nvCxnSpPr>
      <xdr:spPr>
        <a:xfrm flipV="1">
          <a:off x="15481300" y="9599320"/>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17837</xdr:rowOff>
    </xdr:from>
    <xdr:to>
      <xdr:col>81</xdr:col>
      <xdr:colOff>50800</xdr:colOff>
      <xdr:row>56</xdr:row>
      <xdr:rowOff>39840</xdr:rowOff>
    </xdr:to>
    <xdr:cxnSp macro="">
      <xdr:nvCxnSpPr>
        <xdr:cNvPr id="580" name="直線コネクタ 579"/>
        <xdr:cNvCxnSpPr/>
      </xdr:nvCxnSpPr>
      <xdr:spPr>
        <a:xfrm>
          <a:off x="14592300" y="9447587"/>
          <a:ext cx="889000" cy="19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1" name="フローチャート: 判断 580"/>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2" name="テキスト ボックス 581"/>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17837</xdr:rowOff>
    </xdr:from>
    <xdr:to>
      <xdr:col>76</xdr:col>
      <xdr:colOff>114300</xdr:colOff>
      <xdr:row>55</xdr:row>
      <xdr:rowOff>40259</xdr:rowOff>
    </xdr:to>
    <xdr:cxnSp macro="">
      <xdr:nvCxnSpPr>
        <xdr:cNvPr id="583" name="直線コネクタ 582"/>
        <xdr:cNvCxnSpPr/>
      </xdr:nvCxnSpPr>
      <xdr:spPr>
        <a:xfrm flipV="1">
          <a:off x="13703300" y="9447587"/>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4" name="フローチャート: 判断 583"/>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5" name="テキスト ボックス 584"/>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40259</xdr:rowOff>
    </xdr:from>
    <xdr:to>
      <xdr:col>71</xdr:col>
      <xdr:colOff>177800</xdr:colOff>
      <xdr:row>56</xdr:row>
      <xdr:rowOff>50298</xdr:rowOff>
    </xdr:to>
    <xdr:cxnSp macro="">
      <xdr:nvCxnSpPr>
        <xdr:cNvPr id="586" name="直線コネクタ 585"/>
        <xdr:cNvCxnSpPr/>
      </xdr:nvCxnSpPr>
      <xdr:spPr>
        <a:xfrm flipV="1">
          <a:off x="12814300" y="9470009"/>
          <a:ext cx="889000" cy="18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7" name="フローチャート: 判断 586"/>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8" name="テキスト ボックス 587"/>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9" name="フローチャート: 判断 588"/>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0" name="テキスト ボックス 589"/>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118770</xdr:rowOff>
    </xdr:from>
    <xdr:to>
      <xdr:col>85</xdr:col>
      <xdr:colOff>177800</xdr:colOff>
      <xdr:row>56</xdr:row>
      <xdr:rowOff>48920</xdr:rowOff>
    </xdr:to>
    <xdr:sp macro="" textlink="">
      <xdr:nvSpPr>
        <xdr:cNvPr id="596" name="楕円 595"/>
        <xdr:cNvSpPr/>
      </xdr:nvSpPr>
      <xdr:spPr>
        <a:xfrm>
          <a:off x="16268700" y="95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141647</xdr:rowOff>
    </xdr:from>
    <xdr:ext cx="534377" cy="259045"/>
    <xdr:sp macro="" textlink="">
      <xdr:nvSpPr>
        <xdr:cNvPr id="597" name="教育費該当値テキスト"/>
        <xdr:cNvSpPr txBox="1"/>
      </xdr:nvSpPr>
      <xdr:spPr>
        <a:xfrm>
          <a:off x="16370300"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160490</xdr:rowOff>
    </xdr:from>
    <xdr:to>
      <xdr:col>81</xdr:col>
      <xdr:colOff>101600</xdr:colOff>
      <xdr:row>56</xdr:row>
      <xdr:rowOff>90640</xdr:rowOff>
    </xdr:to>
    <xdr:sp macro="" textlink="">
      <xdr:nvSpPr>
        <xdr:cNvPr id="598" name="楕円 597"/>
        <xdr:cNvSpPr/>
      </xdr:nvSpPr>
      <xdr:spPr>
        <a:xfrm>
          <a:off x="15430500" y="95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107167</xdr:rowOff>
    </xdr:from>
    <xdr:ext cx="534377" cy="259045"/>
    <xdr:sp macro="" textlink="">
      <xdr:nvSpPr>
        <xdr:cNvPr id="599" name="テキスト ボックス 598"/>
        <xdr:cNvSpPr txBox="1"/>
      </xdr:nvSpPr>
      <xdr:spPr>
        <a:xfrm>
          <a:off x="15214111" y="936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138487</xdr:rowOff>
    </xdr:from>
    <xdr:to>
      <xdr:col>76</xdr:col>
      <xdr:colOff>165100</xdr:colOff>
      <xdr:row>55</xdr:row>
      <xdr:rowOff>68637</xdr:rowOff>
    </xdr:to>
    <xdr:sp macro="" textlink="">
      <xdr:nvSpPr>
        <xdr:cNvPr id="600" name="楕円 599"/>
        <xdr:cNvSpPr/>
      </xdr:nvSpPr>
      <xdr:spPr>
        <a:xfrm>
          <a:off x="14541500" y="93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85164</xdr:rowOff>
    </xdr:from>
    <xdr:ext cx="534377" cy="259045"/>
    <xdr:sp macro="" textlink="">
      <xdr:nvSpPr>
        <xdr:cNvPr id="601" name="テキスト ボックス 600"/>
        <xdr:cNvSpPr txBox="1"/>
      </xdr:nvSpPr>
      <xdr:spPr>
        <a:xfrm>
          <a:off x="14325111" y="91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160909</xdr:rowOff>
    </xdr:from>
    <xdr:to>
      <xdr:col>72</xdr:col>
      <xdr:colOff>38100</xdr:colOff>
      <xdr:row>55</xdr:row>
      <xdr:rowOff>91059</xdr:rowOff>
    </xdr:to>
    <xdr:sp macro="" textlink="">
      <xdr:nvSpPr>
        <xdr:cNvPr id="602" name="楕円 601"/>
        <xdr:cNvSpPr/>
      </xdr:nvSpPr>
      <xdr:spPr>
        <a:xfrm>
          <a:off x="13652500" y="94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107586</xdr:rowOff>
    </xdr:from>
    <xdr:ext cx="534377" cy="259045"/>
    <xdr:sp macro="" textlink="">
      <xdr:nvSpPr>
        <xdr:cNvPr id="603" name="テキスト ボックス 602"/>
        <xdr:cNvSpPr txBox="1"/>
      </xdr:nvSpPr>
      <xdr:spPr>
        <a:xfrm>
          <a:off x="13436111" y="91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170948</xdr:rowOff>
    </xdr:from>
    <xdr:to>
      <xdr:col>67</xdr:col>
      <xdr:colOff>101600</xdr:colOff>
      <xdr:row>56</xdr:row>
      <xdr:rowOff>101098</xdr:rowOff>
    </xdr:to>
    <xdr:sp macro="" textlink="">
      <xdr:nvSpPr>
        <xdr:cNvPr id="604" name="楕円 603"/>
        <xdr:cNvSpPr/>
      </xdr:nvSpPr>
      <xdr:spPr>
        <a:xfrm>
          <a:off x="12763500" y="96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117625</xdr:rowOff>
    </xdr:from>
    <xdr:ext cx="534377" cy="259045"/>
    <xdr:sp macro="" textlink="">
      <xdr:nvSpPr>
        <xdr:cNvPr id="605" name="テキスト ボックス 604"/>
        <xdr:cNvSpPr txBox="1"/>
      </xdr:nvSpPr>
      <xdr:spPr>
        <a:xfrm>
          <a:off x="12547111" y="93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7" name="直線コネクタ 626"/>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0" name="災害復旧費最大値テキスト"/>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1" name="直線コネクタ 630"/>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3" name="災害復旧費平均値テキスト"/>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4" name="フローチャート: 判断 633"/>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6" name="フローチャート: 判断 635"/>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7" name="テキスト ボックス 636"/>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9" name="フローチャート: 判断 638"/>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0" name="テキスト ボックス 639"/>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91466</xdr:rowOff>
    </xdr:from>
    <xdr:to>
      <xdr:col>71</xdr:col>
      <xdr:colOff>177800</xdr:colOff>
      <xdr:row>78</xdr:row>
      <xdr:rowOff>139700</xdr:rowOff>
    </xdr:to>
    <xdr:cxnSp macro="">
      <xdr:nvCxnSpPr>
        <xdr:cNvPr id="641" name="直線コネクタ 640"/>
        <xdr:cNvCxnSpPr/>
      </xdr:nvCxnSpPr>
      <xdr:spPr>
        <a:xfrm>
          <a:off x="12814300" y="13464566"/>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2" name="フローチャート: 判断 641"/>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3" name="テキスト ボックス 642"/>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4" name="フローチャート: 判断 643"/>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5" name="テキスト ボックス 644"/>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40666</xdr:rowOff>
    </xdr:from>
    <xdr:to>
      <xdr:col>67</xdr:col>
      <xdr:colOff>101600</xdr:colOff>
      <xdr:row>78</xdr:row>
      <xdr:rowOff>142266</xdr:rowOff>
    </xdr:to>
    <xdr:sp macro="" textlink="">
      <xdr:nvSpPr>
        <xdr:cNvPr id="659" name="楕円 658"/>
        <xdr:cNvSpPr/>
      </xdr:nvSpPr>
      <xdr:spPr>
        <a:xfrm>
          <a:off x="127635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133393</xdr:rowOff>
    </xdr:from>
    <xdr:ext cx="378565" cy="259045"/>
    <xdr:sp macro="" textlink="">
      <xdr:nvSpPr>
        <xdr:cNvPr id="660" name="テキスト ボックス 659"/>
        <xdr:cNvSpPr txBox="1"/>
      </xdr:nvSpPr>
      <xdr:spPr>
        <a:xfrm>
          <a:off x="12625017" y="1350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4" name="直線コネクタ 683"/>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5" name="公債費最小値テキスト"/>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6" name="直線コネクタ 685"/>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7" name="公債費最大値テキスト"/>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8" name="直線コネクタ 687"/>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166712</xdr:rowOff>
    </xdr:from>
    <xdr:to>
      <xdr:col>85</xdr:col>
      <xdr:colOff>127000</xdr:colOff>
      <xdr:row>95</xdr:row>
      <xdr:rowOff>38182</xdr:rowOff>
    </xdr:to>
    <xdr:cxnSp macro="">
      <xdr:nvCxnSpPr>
        <xdr:cNvPr id="689" name="直線コネクタ 688"/>
        <xdr:cNvCxnSpPr/>
      </xdr:nvCxnSpPr>
      <xdr:spPr>
        <a:xfrm flipV="1">
          <a:off x="15481300" y="16111562"/>
          <a:ext cx="838200" cy="2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0" name="公債費平均値テキスト"/>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1" name="フローチャート: 判断 690"/>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13284</xdr:rowOff>
    </xdr:from>
    <xdr:to>
      <xdr:col>81</xdr:col>
      <xdr:colOff>50800</xdr:colOff>
      <xdr:row>95</xdr:row>
      <xdr:rowOff>38182</xdr:rowOff>
    </xdr:to>
    <xdr:cxnSp macro="">
      <xdr:nvCxnSpPr>
        <xdr:cNvPr id="692" name="直線コネクタ 691"/>
        <xdr:cNvCxnSpPr/>
      </xdr:nvCxnSpPr>
      <xdr:spPr>
        <a:xfrm>
          <a:off x="14592300" y="16301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3" name="フローチャート: 判断 692"/>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4" name="テキスト ボックス 693"/>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13284</xdr:rowOff>
    </xdr:from>
    <xdr:to>
      <xdr:col>76</xdr:col>
      <xdr:colOff>114300</xdr:colOff>
      <xdr:row>95</xdr:row>
      <xdr:rowOff>38297</xdr:rowOff>
    </xdr:to>
    <xdr:cxnSp macro="">
      <xdr:nvCxnSpPr>
        <xdr:cNvPr id="695" name="直線コネクタ 694"/>
        <xdr:cNvCxnSpPr/>
      </xdr:nvCxnSpPr>
      <xdr:spPr>
        <a:xfrm flipV="1">
          <a:off x="13703300" y="16301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6" name="フローチャート: 判断 695"/>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7" name="テキスト ボックス 696"/>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38297</xdr:rowOff>
    </xdr:from>
    <xdr:to>
      <xdr:col>71</xdr:col>
      <xdr:colOff>177800</xdr:colOff>
      <xdr:row>95</xdr:row>
      <xdr:rowOff>50355</xdr:rowOff>
    </xdr:to>
    <xdr:cxnSp macro="">
      <xdr:nvCxnSpPr>
        <xdr:cNvPr id="698" name="直線コネクタ 697"/>
        <xdr:cNvCxnSpPr/>
      </xdr:nvCxnSpPr>
      <xdr:spPr>
        <a:xfrm flipV="1">
          <a:off x="12814300" y="16326047"/>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9" name="フローチャート: 判断 698"/>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0" name="テキスト ボックス 699"/>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1" name="フローチャート: 判断 700"/>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2" name="テキスト ボックス 701"/>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115912</xdr:rowOff>
    </xdr:from>
    <xdr:to>
      <xdr:col>85</xdr:col>
      <xdr:colOff>177800</xdr:colOff>
      <xdr:row>94</xdr:row>
      <xdr:rowOff>46062</xdr:rowOff>
    </xdr:to>
    <xdr:sp macro="" textlink="">
      <xdr:nvSpPr>
        <xdr:cNvPr id="708" name="楕円 707"/>
        <xdr:cNvSpPr/>
      </xdr:nvSpPr>
      <xdr:spPr>
        <a:xfrm>
          <a:off x="16268700" y="160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138789</xdr:rowOff>
    </xdr:from>
    <xdr:ext cx="534377" cy="259045"/>
    <xdr:sp macro="" textlink="">
      <xdr:nvSpPr>
        <xdr:cNvPr id="709" name="公債費該当値テキスト"/>
        <xdr:cNvSpPr txBox="1"/>
      </xdr:nvSpPr>
      <xdr:spPr>
        <a:xfrm>
          <a:off x="16370300" y="159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158832</xdr:rowOff>
    </xdr:from>
    <xdr:to>
      <xdr:col>81</xdr:col>
      <xdr:colOff>101600</xdr:colOff>
      <xdr:row>95</xdr:row>
      <xdr:rowOff>88982</xdr:rowOff>
    </xdr:to>
    <xdr:sp macro="" textlink="">
      <xdr:nvSpPr>
        <xdr:cNvPr id="710" name="楕円 709"/>
        <xdr:cNvSpPr/>
      </xdr:nvSpPr>
      <xdr:spPr>
        <a:xfrm>
          <a:off x="15430500" y="162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105509</xdr:rowOff>
    </xdr:from>
    <xdr:ext cx="534377" cy="259045"/>
    <xdr:sp macro="" textlink="">
      <xdr:nvSpPr>
        <xdr:cNvPr id="711" name="テキスト ボックス 710"/>
        <xdr:cNvSpPr txBox="1"/>
      </xdr:nvSpPr>
      <xdr:spPr>
        <a:xfrm>
          <a:off x="15214111" y="160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133934</xdr:rowOff>
    </xdr:from>
    <xdr:to>
      <xdr:col>76</xdr:col>
      <xdr:colOff>165100</xdr:colOff>
      <xdr:row>95</xdr:row>
      <xdr:rowOff>64084</xdr:rowOff>
    </xdr:to>
    <xdr:sp macro="" textlink="">
      <xdr:nvSpPr>
        <xdr:cNvPr id="712" name="楕円 711"/>
        <xdr:cNvSpPr/>
      </xdr:nvSpPr>
      <xdr:spPr>
        <a:xfrm>
          <a:off x="14541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80611</xdr:rowOff>
    </xdr:from>
    <xdr:ext cx="534377" cy="259045"/>
    <xdr:sp macro="" textlink="">
      <xdr:nvSpPr>
        <xdr:cNvPr id="713" name="テキスト ボックス 712"/>
        <xdr:cNvSpPr txBox="1"/>
      </xdr:nvSpPr>
      <xdr:spPr>
        <a:xfrm>
          <a:off x="14325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158947</xdr:rowOff>
    </xdr:from>
    <xdr:to>
      <xdr:col>72</xdr:col>
      <xdr:colOff>38100</xdr:colOff>
      <xdr:row>95</xdr:row>
      <xdr:rowOff>89097</xdr:rowOff>
    </xdr:to>
    <xdr:sp macro="" textlink="">
      <xdr:nvSpPr>
        <xdr:cNvPr id="714" name="楕円 713"/>
        <xdr:cNvSpPr/>
      </xdr:nvSpPr>
      <xdr:spPr>
        <a:xfrm>
          <a:off x="13652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105624</xdr:rowOff>
    </xdr:from>
    <xdr:ext cx="534377" cy="259045"/>
    <xdr:sp macro="" textlink="">
      <xdr:nvSpPr>
        <xdr:cNvPr id="715" name="テキスト ボックス 714"/>
        <xdr:cNvSpPr txBox="1"/>
      </xdr:nvSpPr>
      <xdr:spPr>
        <a:xfrm>
          <a:off x="13436111" y="16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171005</xdr:rowOff>
    </xdr:from>
    <xdr:to>
      <xdr:col>67</xdr:col>
      <xdr:colOff>101600</xdr:colOff>
      <xdr:row>95</xdr:row>
      <xdr:rowOff>101155</xdr:rowOff>
    </xdr:to>
    <xdr:sp macro="" textlink="">
      <xdr:nvSpPr>
        <xdr:cNvPr id="716" name="楕円 715"/>
        <xdr:cNvSpPr/>
      </xdr:nvSpPr>
      <xdr:spPr>
        <a:xfrm>
          <a:off x="12763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117682</xdr:rowOff>
    </xdr:from>
    <xdr:ext cx="534377" cy="259045"/>
    <xdr:sp macro="" textlink="">
      <xdr:nvSpPr>
        <xdr:cNvPr id="717" name="テキスト ボックス 716"/>
        <xdr:cNvSpPr txBox="1"/>
      </xdr:nvSpPr>
      <xdr:spPr>
        <a:xfrm>
          <a:off x="12547111" y="160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87808</xdr:rowOff>
    </xdr:from>
    <xdr:to>
      <xdr:col>116</xdr:col>
      <xdr:colOff>62864</xdr:colOff>
      <xdr:row>38</xdr:row>
      <xdr:rowOff>139700</xdr:rowOff>
    </xdr:to>
    <xdr:cxnSp macro="">
      <xdr:nvCxnSpPr>
        <xdr:cNvPr id="739" name="直線コネクタ 738"/>
        <xdr:cNvCxnSpPr/>
      </xdr:nvCxnSpPr>
      <xdr:spPr>
        <a:xfrm flipV="1">
          <a:off x="22159595" y="6260008"/>
          <a:ext cx="1269" cy="39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169181</xdr:rowOff>
    </xdr:from>
    <xdr:ext cx="249299" cy="259045"/>
    <xdr:sp macro="" textlink="">
      <xdr:nvSpPr>
        <xdr:cNvPr id="740" name="諸支出金最小値テキスト"/>
        <xdr:cNvSpPr txBox="1"/>
      </xdr:nvSpPr>
      <xdr:spPr>
        <a:xfrm>
          <a:off x="22212300" y="66842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34485</xdr:rowOff>
    </xdr:from>
    <xdr:ext cx="469744" cy="259045"/>
    <xdr:sp macro="" textlink="">
      <xdr:nvSpPr>
        <xdr:cNvPr id="742" name="諸支出金最大値テキスト"/>
        <xdr:cNvSpPr txBox="1"/>
      </xdr:nvSpPr>
      <xdr:spPr>
        <a:xfrm>
          <a:off x="22212300" y="603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87808</xdr:rowOff>
    </xdr:from>
    <xdr:to>
      <xdr:col>116</xdr:col>
      <xdr:colOff>152400</xdr:colOff>
      <xdr:row>36</xdr:row>
      <xdr:rowOff>87808</xdr:rowOff>
    </xdr:to>
    <xdr:cxnSp macro="">
      <xdr:nvCxnSpPr>
        <xdr:cNvPr id="743" name="直線コネクタ 742"/>
        <xdr:cNvCxnSpPr/>
      </xdr:nvCxnSpPr>
      <xdr:spPr>
        <a:xfrm>
          <a:off x="22072600" y="626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150444</xdr:rowOff>
    </xdr:from>
    <xdr:to>
      <xdr:col>116</xdr:col>
      <xdr:colOff>63500</xdr:colOff>
      <xdr:row>37</xdr:row>
      <xdr:rowOff>70434</xdr:rowOff>
    </xdr:to>
    <xdr:cxnSp macro="">
      <xdr:nvCxnSpPr>
        <xdr:cNvPr id="744" name="直線コネクタ 743"/>
        <xdr:cNvCxnSpPr/>
      </xdr:nvCxnSpPr>
      <xdr:spPr>
        <a:xfrm>
          <a:off x="21323300" y="632264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42181</xdr:rowOff>
    </xdr:from>
    <xdr:ext cx="378565" cy="259045"/>
    <xdr:sp macro="" textlink="">
      <xdr:nvSpPr>
        <xdr:cNvPr id="745" name="諸支出金平均値テキスト"/>
        <xdr:cNvSpPr txBox="1"/>
      </xdr:nvSpPr>
      <xdr:spPr>
        <a:xfrm>
          <a:off x="22212300" y="65572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63754</xdr:rowOff>
    </xdr:from>
    <xdr:to>
      <xdr:col>116</xdr:col>
      <xdr:colOff>114300</xdr:colOff>
      <xdr:row>38</xdr:row>
      <xdr:rowOff>165354</xdr:rowOff>
    </xdr:to>
    <xdr:sp macro="" textlink="">
      <xdr:nvSpPr>
        <xdr:cNvPr id="746" name="フローチャート: 判断 745"/>
        <xdr:cNvSpPr/>
      </xdr:nvSpPr>
      <xdr:spPr>
        <a:xfrm>
          <a:off x="221107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150444</xdr:rowOff>
    </xdr:from>
    <xdr:to>
      <xdr:col>111</xdr:col>
      <xdr:colOff>177800</xdr:colOff>
      <xdr:row>37</xdr:row>
      <xdr:rowOff>74320</xdr:rowOff>
    </xdr:to>
    <xdr:cxnSp macro="">
      <xdr:nvCxnSpPr>
        <xdr:cNvPr id="747" name="直線コネクタ 746"/>
        <xdr:cNvCxnSpPr/>
      </xdr:nvCxnSpPr>
      <xdr:spPr>
        <a:xfrm flipV="1">
          <a:off x="20434300" y="632264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62611</xdr:rowOff>
    </xdr:from>
    <xdr:to>
      <xdr:col>112</xdr:col>
      <xdr:colOff>38100</xdr:colOff>
      <xdr:row>38</xdr:row>
      <xdr:rowOff>164211</xdr:rowOff>
    </xdr:to>
    <xdr:sp macro="" textlink="">
      <xdr:nvSpPr>
        <xdr:cNvPr id="748" name="フローチャート: 判断 747"/>
        <xdr:cNvSpPr/>
      </xdr:nvSpPr>
      <xdr:spPr>
        <a:xfrm>
          <a:off x="21272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155338</xdr:rowOff>
    </xdr:from>
    <xdr:ext cx="378565" cy="259045"/>
    <xdr:sp macro="" textlink="">
      <xdr:nvSpPr>
        <xdr:cNvPr id="749" name="テキスト ボックス 748"/>
        <xdr:cNvSpPr txBox="1"/>
      </xdr:nvSpPr>
      <xdr:spPr>
        <a:xfrm>
          <a:off x="21134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8484</xdr:rowOff>
    </xdr:from>
    <xdr:to>
      <xdr:col>107</xdr:col>
      <xdr:colOff>50800</xdr:colOff>
      <xdr:row>37</xdr:row>
      <xdr:rowOff>74320</xdr:rowOff>
    </xdr:to>
    <xdr:cxnSp macro="">
      <xdr:nvCxnSpPr>
        <xdr:cNvPr id="750" name="直線コネクタ 749"/>
        <xdr:cNvCxnSpPr/>
      </xdr:nvCxnSpPr>
      <xdr:spPr>
        <a:xfrm>
          <a:off x="19545300" y="5494884"/>
          <a:ext cx="889000" cy="9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57124</xdr:rowOff>
    </xdr:from>
    <xdr:to>
      <xdr:col>107</xdr:col>
      <xdr:colOff>101600</xdr:colOff>
      <xdr:row>38</xdr:row>
      <xdr:rowOff>158724</xdr:rowOff>
    </xdr:to>
    <xdr:sp macro="" textlink="">
      <xdr:nvSpPr>
        <xdr:cNvPr id="751" name="フローチャート: 判断 750"/>
        <xdr:cNvSpPr/>
      </xdr:nvSpPr>
      <xdr:spPr>
        <a:xfrm>
          <a:off x="20383500" y="65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149851</xdr:rowOff>
    </xdr:from>
    <xdr:ext cx="378565" cy="259045"/>
    <xdr:sp macro="" textlink="">
      <xdr:nvSpPr>
        <xdr:cNvPr id="752" name="テキスト ボックス 751"/>
        <xdr:cNvSpPr txBox="1"/>
      </xdr:nvSpPr>
      <xdr:spPr>
        <a:xfrm>
          <a:off x="20245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8484</xdr:rowOff>
    </xdr:from>
    <xdr:to>
      <xdr:col>102</xdr:col>
      <xdr:colOff>114300</xdr:colOff>
      <xdr:row>37</xdr:row>
      <xdr:rowOff>42088</xdr:rowOff>
    </xdr:to>
    <xdr:cxnSp macro="">
      <xdr:nvCxnSpPr>
        <xdr:cNvPr id="753" name="直線コネクタ 752"/>
        <xdr:cNvCxnSpPr/>
      </xdr:nvCxnSpPr>
      <xdr:spPr>
        <a:xfrm flipV="1">
          <a:off x="18656300" y="5494884"/>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54" name="フローチャート: 判断 753"/>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124706</xdr:rowOff>
    </xdr:from>
    <xdr:ext cx="378565" cy="259045"/>
    <xdr:sp macro="" textlink="">
      <xdr:nvSpPr>
        <xdr:cNvPr id="755" name="テキスト ボックス 754"/>
        <xdr:cNvSpPr txBox="1"/>
      </xdr:nvSpPr>
      <xdr:spPr>
        <a:xfrm>
          <a:off x="19356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52781</xdr:rowOff>
    </xdr:from>
    <xdr:to>
      <xdr:col>98</xdr:col>
      <xdr:colOff>38100</xdr:colOff>
      <xdr:row>38</xdr:row>
      <xdr:rowOff>154381</xdr:rowOff>
    </xdr:to>
    <xdr:sp macro="" textlink="">
      <xdr:nvSpPr>
        <xdr:cNvPr id="756" name="フローチャート: 判断 755"/>
        <xdr:cNvSpPr/>
      </xdr:nvSpPr>
      <xdr:spPr>
        <a:xfrm>
          <a:off x="18605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145508</xdr:rowOff>
    </xdr:from>
    <xdr:ext cx="378565" cy="259045"/>
    <xdr:sp macro="" textlink="">
      <xdr:nvSpPr>
        <xdr:cNvPr id="757" name="テキスト ボックス 756"/>
        <xdr:cNvSpPr txBox="1"/>
      </xdr:nvSpPr>
      <xdr:spPr>
        <a:xfrm>
          <a:off x="18467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19634</xdr:rowOff>
    </xdr:from>
    <xdr:to>
      <xdr:col>116</xdr:col>
      <xdr:colOff>114300</xdr:colOff>
      <xdr:row>37</xdr:row>
      <xdr:rowOff>121234</xdr:rowOff>
    </xdr:to>
    <xdr:sp macro="" textlink="">
      <xdr:nvSpPr>
        <xdr:cNvPr id="763" name="楕円 762"/>
        <xdr:cNvSpPr/>
      </xdr:nvSpPr>
      <xdr:spPr>
        <a:xfrm>
          <a:off x="22110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42511</xdr:rowOff>
    </xdr:from>
    <xdr:ext cx="469744" cy="259045"/>
    <xdr:sp macro="" textlink="">
      <xdr:nvSpPr>
        <xdr:cNvPr id="764" name="諸支出金該当値テキスト"/>
        <xdr:cNvSpPr txBox="1"/>
      </xdr:nvSpPr>
      <xdr:spPr>
        <a:xfrm>
          <a:off x="22212300" y="62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99644</xdr:rowOff>
    </xdr:from>
    <xdr:to>
      <xdr:col>112</xdr:col>
      <xdr:colOff>38100</xdr:colOff>
      <xdr:row>37</xdr:row>
      <xdr:rowOff>29794</xdr:rowOff>
    </xdr:to>
    <xdr:sp macro="" textlink="">
      <xdr:nvSpPr>
        <xdr:cNvPr id="765" name="楕円 764"/>
        <xdr:cNvSpPr/>
      </xdr:nvSpPr>
      <xdr:spPr>
        <a:xfrm>
          <a:off x="212725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46321</xdr:rowOff>
    </xdr:from>
    <xdr:ext cx="469744" cy="259045"/>
    <xdr:sp macro="" textlink="">
      <xdr:nvSpPr>
        <xdr:cNvPr id="766" name="テキスト ボックス 765"/>
        <xdr:cNvSpPr txBox="1"/>
      </xdr:nvSpPr>
      <xdr:spPr>
        <a:xfrm>
          <a:off x="21088428" y="6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23520</xdr:rowOff>
    </xdr:from>
    <xdr:to>
      <xdr:col>107</xdr:col>
      <xdr:colOff>101600</xdr:colOff>
      <xdr:row>37</xdr:row>
      <xdr:rowOff>125120</xdr:rowOff>
    </xdr:to>
    <xdr:sp macro="" textlink="">
      <xdr:nvSpPr>
        <xdr:cNvPr id="767" name="楕円 766"/>
        <xdr:cNvSpPr/>
      </xdr:nvSpPr>
      <xdr:spPr>
        <a:xfrm>
          <a:off x="20383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141647</xdr:rowOff>
    </xdr:from>
    <xdr:ext cx="469744" cy="259045"/>
    <xdr:sp macro="" textlink="">
      <xdr:nvSpPr>
        <xdr:cNvPr id="768" name="テキスト ボックス 767"/>
        <xdr:cNvSpPr txBox="1"/>
      </xdr:nvSpPr>
      <xdr:spPr>
        <a:xfrm>
          <a:off x="20199428" y="61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129134</xdr:rowOff>
    </xdr:from>
    <xdr:to>
      <xdr:col>102</xdr:col>
      <xdr:colOff>165100</xdr:colOff>
      <xdr:row>32</xdr:row>
      <xdr:rowOff>59284</xdr:rowOff>
    </xdr:to>
    <xdr:sp macro="" textlink="">
      <xdr:nvSpPr>
        <xdr:cNvPr id="769" name="楕円 768"/>
        <xdr:cNvSpPr/>
      </xdr:nvSpPr>
      <xdr:spPr>
        <a:xfrm>
          <a:off x="194945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75811</xdr:rowOff>
    </xdr:from>
    <xdr:ext cx="469744" cy="259045"/>
    <xdr:sp macro="" textlink="">
      <xdr:nvSpPr>
        <xdr:cNvPr id="770" name="テキスト ボックス 769"/>
        <xdr:cNvSpPr txBox="1"/>
      </xdr:nvSpPr>
      <xdr:spPr>
        <a:xfrm>
          <a:off x="19310428" y="52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162738</xdr:rowOff>
    </xdr:from>
    <xdr:to>
      <xdr:col>98</xdr:col>
      <xdr:colOff>38100</xdr:colOff>
      <xdr:row>37</xdr:row>
      <xdr:rowOff>92888</xdr:rowOff>
    </xdr:to>
    <xdr:sp macro="" textlink="">
      <xdr:nvSpPr>
        <xdr:cNvPr id="771" name="楕円 770"/>
        <xdr:cNvSpPr/>
      </xdr:nvSpPr>
      <xdr:spPr>
        <a:xfrm>
          <a:off x="18605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109415</xdr:rowOff>
    </xdr:from>
    <xdr:ext cx="469744" cy="259045"/>
    <xdr:sp macro="" textlink="">
      <xdr:nvSpPr>
        <xdr:cNvPr id="772" name="テキスト ボックス 771"/>
        <xdr:cNvSpPr txBox="1"/>
      </xdr:nvSpPr>
      <xdr:spPr>
        <a:xfrm>
          <a:off x="18421428" y="61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年度と令和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年度の比較で</a:t>
          </a:r>
          <a:r>
            <a:rPr lang="ja-JP" altLang="en-US" sz="1100">
              <a:solidFill>
                <a:schemeClr val="dk1"/>
              </a:solidFill>
              <a:effectLst/>
              <a:latin typeface="+mn-lt"/>
              <a:ea typeface="+mn-ea"/>
              <a:cs typeface="+mn-cs"/>
            </a:rPr>
            <a:t>最も増加した民生費が挙げられる。これは、住民税民税非課税世帯等臨時特別給付金事業や、</a:t>
          </a:r>
          <a:r>
            <a:rPr kumimoji="1" lang="ja-JP" altLang="ja-JP" sz="1100">
              <a:solidFill>
                <a:schemeClr val="dk1"/>
              </a:solidFill>
              <a:effectLst/>
              <a:latin typeface="+mn-lt"/>
              <a:ea typeface="+mn-ea"/>
              <a:cs typeface="+mn-cs"/>
            </a:rPr>
            <a:t>利用者の増による障害福祉サービス費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によるもの。</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また、大幅に減少したものとしては、衛生費と総務費が挙げられる。衛生費の減少は、統合新病院の建設に係る病院事業会計への補助が減少したことや、新保健センター等複合化施設整備事業の進捗等によるものであり、総務費の減少要因としては、新庁舎整備事業の完了等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ついても、市税収入等が前年度比増収となったことに加え、「伊丹市行財政プラン（令和３～６年度）」に基づく取り組みをはじめ経費削減に努めていることなどによ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財政調整基金残高は、統合新病院の建設費用の増嵩に備えるための積み立て等の結果、前年度と比較して増加した。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年度以降黒字決算となり、以降年々改善されているため、特別会計等の収支は着実に改善している。</a:t>
          </a:r>
        </a:p>
        <a:p>
          <a:r>
            <a:rPr kumimoji="1" lang="ja-JP" altLang="en-US" sz="1400">
              <a:latin typeface="ＭＳ ゴシック" pitchFamily="49" charset="-128"/>
              <a:ea typeface="ＭＳ ゴシック" pitchFamily="49" charset="-128"/>
            </a:rPr>
            <a:t>令和５年度と令和４年度の比較において変動が最も大きかったものは病院事業会計であり、給与費、材料費等費用が増加したことや新型コロナウイルス感染症対応の体制を継続しながらも国県の補助が減少したこと等による影響があったもの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c r="B1" s="379" t="s">
        <v>78</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 thickBot="1">
      <c r="B2" s="178" t="s">
        <v>79</v>
      </c>
      <c r="C2" s="178"/>
      <c r="D2" s="179"/>
    </row>
    <row r="3" spans="1:119" ht="18.75" customHeight="1" thickBot="1">
      <c r="A3" s="177"/>
      <c r="B3" s="380" t="s">
        <v>80</v>
      </c>
      <c r="C3" s="381"/>
      <c r="D3" s="381"/>
      <c r="E3" s="382"/>
      <c r="F3" s="382"/>
      <c r="G3" s="382"/>
      <c r="H3" s="382"/>
      <c r="I3" s="382"/>
      <c r="J3" s="382"/>
      <c r="K3" s="382"/>
      <c r="L3" s="382" t="s">
        <v>81</v>
      </c>
      <c r="M3" s="382"/>
      <c r="N3" s="382"/>
      <c r="O3" s="382"/>
      <c r="P3" s="382"/>
      <c r="Q3" s="382"/>
      <c r="R3" s="389"/>
      <c r="S3" s="389"/>
      <c r="T3" s="389"/>
      <c r="U3" s="389"/>
      <c r="V3" s="390"/>
      <c r="W3" s="364" t="s">
        <v>82</v>
      </c>
      <c r="X3" s="365"/>
      <c r="Y3" s="365"/>
      <c r="Z3" s="365"/>
      <c r="AA3" s="365"/>
      <c r="AB3" s="381"/>
      <c r="AC3" s="389" t="s">
        <v>83</v>
      </c>
      <c r="AD3" s="365"/>
      <c r="AE3" s="365"/>
      <c r="AF3" s="365"/>
      <c r="AG3" s="365"/>
      <c r="AH3" s="365"/>
      <c r="AI3" s="365"/>
      <c r="AJ3" s="365"/>
      <c r="AK3" s="365"/>
      <c r="AL3" s="366"/>
      <c r="AM3" s="364" t="s">
        <v>84</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85</v>
      </c>
      <c r="BO3" s="365"/>
      <c r="BP3" s="365"/>
      <c r="BQ3" s="365"/>
      <c r="BR3" s="365"/>
      <c r="BS3" s="365"/>
      <c r="BT3" s="365"/>
      <c r="BU3" s="366"/>
      <c r="BV3" s="364" t="s">
        <v>86</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87</v>
      </c>
      <c r="CU3" s="365"/>
      <c r="CV3" s="365"/>
      <c r="CW3" s="365"/>
      <c r="CX3" s="365"/>
      <c r="CY3" s="365"/>
      <c r="CZ3" s="365"/>
      <c r="DA3" s="366"/>
      <c r="DB3" s="364" t="s">
        <v>88</v>
      </c>
      <c r="DC3" s="365"/>
      <c r="DD3" s="365"/>
      <c r="DE3" s="365"/>
      <c r="DF3" s="365"/>
      <c r="DG3" s="365"/>
      <c r="DH3" s="365"/>
      <c r="DI3" s="366"/>
    </row>
    <row r="4" spans="1:119" ht="18.75" customHeight="1">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89</v>
      </c>
      <c r="AZ4" s="368"/>
      <c r="BA4" s="368"/>
      <c r="BB4" s="368"/>
      <c r="BC4" s="368"/>
      <c r="BD4" s="368"/>
      <c r="BE4" s="368"/>
      <c r="BF4" s="368"/>
      <c r="BG4" s="368"/>
      <c r="BH4" s="368"/>
      <c r="BI4" s="368"/>
      <c r="BJ4" s="368"/>
      <c r="BK4" s="368"/>
      <c r="BL4" s="368"/>
      <c r="BM4" s="369"/>
      <c r="BN4" s="370">
        <v>88932112</v>
      </c>
      <c r="BO4" s="371"/>
      <c r="BP4" s="371"/>
      <c r="BQ4" s="371"/>
      <c r="BR4" s="371"/>
      <c r="BS4" s="371"/>
      <c r="BT4" s="371"/>
      <c r="BU4" s="372"/>
      <c r="BV4" s="370">
        <v>92952656</v>
      </c>
      <c r="BW4" s="371"/>
      <c r="BX4" s="371"/>
      <c r="BY4" s="371"/>
      <c r="BZ4" s="371"/>
      <c r="CA4" s="371"/>
      <c r="CB4" s="371"/>
      <c r="CC4" s="372"/>
      <c r="CD4" s="373" t="s">
        <v>90</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v>
      </c>
      <c r="DC4" s="377"/>
      <c r="DD4" s="377"/>
      <c r="DE4" s="377"/>
      <c r="DF4" s="377"/>
      <c r="DG4" s="377"/>
      <c r="DH4" s="377"/>
      <c r="DI4" s="378"/>
    </row>
    <row r="5" spans="1:119" ht="18.75" customHeight="1">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91</v>
      </c>
      <c r="AN5" s="437"/>
      <c r="AO5" s="437"/>
      <c r="AP5" s="437"/>
      <c r="AQ5" s="437"/>
      <c r="AR5" s="437"/>
      <c r="AS5" s="437"/>
      <c r="AT5" s="438"/>
      <c r="AU5" s="439" t="s">
        <v>92</v>
      </c>
      <c r="AV5" s="440"/>
      <c r="AW5" s="440"/>
      <c r="AX5" s="440"/>
      <c r="AY5" s="441" t="s">
        <v>93</v>
      </c>
      <c r="AZ5" s="442"/>
      <c r="BA5" s="442"/>
      <c r="BB5" s="442"/>
      <c r="BC5" s="442"/>
      <c r="BD5" s="442"/>
      <c r="BE5" s="442"/>
      <c r="BF5" s="442"/>
      <c r="BG5" s="442"/>
      <c r="BH5" s="442"/>
      <c r="BI5" s="442"/>
      <c r="BJ5" s="442"/>
      <c r="BK5" s="442"/>
      <c r="BL5" s="442"/>
      <c r="BM5" s="443"/>
      <c r="BN5" s="407">
        <v>87478802</v>
      </c>
      <c r="BO5" s="408"/>
      <c r="BP5" s="408"/>
      <c r="BQ5" s="408"/>
      <c r="BR5" s="408"/>
      <c r="BS5" s="408"/>
      <c r="BT5" s="408"/>
      <c r="BU5" s="409"/>
      <c r="BV5" s="407">
        <v>91861306</v>
      </c>
      <c r="BW5" s="408"/>
      <c r="BX5" s="408"/>
      <c r="BY5" s="408"/>
      <c r="BZ5" s="408"/>
      <c r="CA5" s="408"/>
      <c r="CB5" s="408"/>
      <c r="CC5" s="409"/>
      <c r="CD5" s="410" t="s">
        <v>94</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92.7</v>
      </c>
      <c r="DC5" s="405"/>
      <c r="DD5" s="405"/>
      <c r="DE5" s="405"/>
      <c r="DF5" s="405"/>
      <c r="DG5" s="405"/>
      <c r="DH5" s="405"/>
      <c r="DI5" s="406"/>
    </row>
    <row r="6" spans="1:119" ht="18.75" customHeight="1">
      <c r="A6" s="177"/>
      <c r="B6" s="413" t="s">
        <v>95</v>
      </c>
      <c r="C6" s="414"/>
      <c r="D6" s="414"/>
      <c r="E6" s="415"/>
      <c r="F6" s="415"/>
      <c r="G6" s="415"/>
      <c r="H6" s="415"/>
      <c r="I6" s="415"/>
      <c r="J6" s="415"/>
      <c r="K6" s="415"/>
      <c r="L6" s="415" t="s">
        <v>96</v>
      </c>
      <c r="M6" s="415"/>
      <c r="N6" s="415"/>
      <c r="O6" s="415"/>
      <c r="P6" s="415"/>
      <c r="Q6" s="415"/>
      <c r="R6" s="419"/>
      <c r="S6" s="419"/>
      <c r="T6" s="419"/>
      <c r="U6" s="419"/>
      <c r="V6" s="420"/>
      <c r="W6" s="423" t="s">
        <v>97</v>
      </c>
      <c r="X6" s="424"/>
      <c r="Y6" s="424"/>
      <c r="Z6" s="424"/>
      <c r="AA6" s="424"/>
      <c r="AB6" s="414"/>
      <c r="AC6" s="427" t="s">
        <v>98</v>
      </c>
      <c r="AD6" s="428"/>
      <c r="AE6" s="428"/>
      <c r="AF6" s="428"/>
      <c r="AG6" s="428"/>
      <c r="AH6" s="428"/>
      <c r="AI6" s="428"/>
      <c r="AJ6" s="428"/>
      <c r="AK6" s="428"/>
      <c r="AL6" s="429"/>
      <c r="AM6" s="436" t="s">
        <v>99</v>
      </c>
      <c r="AN6" s="437"/>
      <c r="AO6" s="437"/>
      <c r="AP6" s="437"/>
      <c r="AQ6" s="437"/>
      <c r="AR6" s="437"/>
      <c r="AS6" s="437"/>
      <c r="AT6" s="438"/>
      <c r="AU6" s="439" t="s">
        <v>92</v>
      </c>
      <c r="AV6" s="440"/>
      <c r="AW6" s="440"/>
      <c r="AX6" s="440"/>
      <c r="AY6" s="441" t="s">
        <v>100</v>
      </c>
      <c r="AZ6" s="442"/>
      <c r="BA6" s="442"/>
      <c r="BB6" s="442"/>
      <c r="BC6" s="442"/>
      <c r="BD6" s="442"/>
      <c r="BE6" s="442"/>
      <c r="BF6" s="442"/>
      <c r="BG6" s="442"/>
      <c r="BH6" s="442"/>
      <c r="BI6" s="442"/>
      <c r="BJ6" s="442"/>
      <c r="BK6" s="442"/>
      <c r="BL6" s="442"/>
      <c r="BM6" s="443"/>
      <c r="BN6" s="407">
        <v>1453310</v>
      </c>
      <c r="BO6" s="408"/>
      <c r="BP6" s="408"/>
      <c r="BQ6" s="408"/>
      <c r="BR6" s="408"/>
      <c r="BS6" s="408"/>
      <c r="BT6" s="408"/>
      <c r="BU6" s="409"/>
      <c r="BV6" s="407">
        <v>1091350</v>
      </c>
      <c r="BW6" s="408"/>
      <c r="BX6" s="408"/>
      <c r="BY6" s="408"/>
      <c r="BZ6" s="408"/>
      <c r="CA6" s="408"/>
      <c r="CB6" s="408"/>
      <c r="CC6" s="409"/>
      <c r="CD6" s="410" t="s">
        <v>101</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94.9</v>
      </c>
      <c r="DC6" s="445"/>
      <c r="DD6" s="445"/>
      <c r="DE6" s="445"/>
      <c r="DF6" s="445"/>
      <c r="DG6" s="445"/>
      <c r="DH6" s="445"/>
      <c r="DI6" s="446"/>
    </row>
    <row r="7" spans="1:119" ht="18.75" customHeight="1">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102</v>
      </c>
      <c r="AN7" s="437"/>
      <c r="AO7" s="437"/>
      <c r="AP7" s="437"/>
      <c r="AQ7" s="437"/>
      <c r="AR7" s="437"/>
      <c r="AS7" s="437"/>
      <c r="AT7" s="438"/>
      <c r="AU7" s="439" t="s">
        <v>92</v>
      </c>
      <c r="AV7" s="440"/>
      <c r="AW7" s="440"/>
      <c r="AX7" s="440"/>
      <c r="AY7" s="441" t="s">
        <v>103</v>
      </c>
      <c r="AZ7" s="442"/>
      <c r="BA7" s="442"/>
      <c r="BB7" s="442"/>
      <c r="BC7" s="442"/>
      <c r="BD7" s="442"/>
      <c r="BE7" s="442"/>
      <c r="BF7" s="442"/>
      <c r="BG7" s="442"/>
      <c r="BH7" s="442"/>
      <c r="BI7" s="442"/>
      <c r="BJ7" s="442"/>
      <c r="BK7" s="442"/>
      <c r="BL7" s="442"/>
      <c r="BM7" s="443"/>
      <c r="BN7" s="407">
        <v>351929</v>
      </c>
      <c r="BO7" s="408"/>
      <c r="BP7" s="408"/>
      <c r="BQ7" s="408"/>
      <c r="BR7" s="408"/>
      <c r="BS7" s="408"/>
      <c r="BT7" s="408"/>
      <c r="BU7" s="409"/>
      <c r="BV7" s="407">
        <v>188609</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45607487</v>
      </c>
      <c r="CU7" s="408"/>
      <c r="CV7" s="408"/>
      <c r="CW7" s="408"/>
      <c r="CX7" s="408"/>
      <c r="CY7" s="408"/>
      <c r="CZ7" s="408"/>
      <c r="DA7" s="409"/>
      <c r="DB7" s="407">
        <v>44533471</v>
      </c>
      <c r="DC7" s="408"/>
      <c r="DD7" s="408"/>
      <c r="DE7" s="408"/>
      <c r="DF7" s="408"/>
      <c r="DG7" s="408"/>
      <c r="DH7" s="408"/>
      <c r="DI7" s="409"/>
    </row>
    <row r="8" spans="1:119" ht="18.75" customHeight="1" thickBot="1">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106</v>
      </c>
      <c r="AV8" s="440"/>
      <c r="AW8" s="440"/>
      <c r="AX8" s="440"/>
      <c r="AY8" s="441" t="s">
        <v>107</v>
      </c>
      <c r="AZ8" s="442"/>
      <c r="BA8" s="442"/>
      <c r="BB8" s="442"/>
      <c r="BC8" s="442"/>
      <c r="BD8" s="442"/>
      <c r="BE8" s="442"/>
      <c r="BF8" s="442"/>
      <c r="BG8" s="442"/>
      <c r="BH8" s="442"/>
      <c r="BI8" s="442"/>
      <c r="BJ8" s="442"/>
      <c r="BK8" s="442"/>
      <c r="BL8" s="442"/>
      <c r="BM8" s="443"/>
      <c r="BN8" s="407">
        <v>1101381</v>
      </c>
      <c r="BO8" s="408"/>
      <c r="BP8" s="408"/>
      <c r="BQ8" s="408"/>
      <c r="BR8" s="408"/>
      <c r="BS8" s="408"/>
      <c r="BT8" s="408"/>
      <c r="BU8" s="409"/>
      <c r="BV8" s="407">
        <v>902741</v>
      </c>
      <c r="BW8" s="408"/>
      <c r="BX8" s="408"/>
      <c r="BY8" s="408"/>
      <c r="BZ8" s="408"/>
      <c r="CA8" s="408"/>
      <c r="CB8" s="408"/>
      <c r="CC8" s="409"/>
      <c r="CD8" s="410" t="s">
        <v>108</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0.79</v>
      </c>
      <c r="DC8" s="448"/>
      <c r="DD8" s="448"/>
      <c r="DE8" s="448"/>
      <c r="DF8" s="448"/>
      <c r="DG8" s="448"/>
      <c r="DH8" s="448"/>
      <c r="DI8" s="449"/>
    </row>
    <row r="9" spans="1:119" ht="18.75" customHeight="1" thickBot="1">
      <c r="A9" s="177"/>
      <c r="B9" s="401" t="s">
        <v>109</v>
      </c>
      <c r="C9" s="402"/>
      <c r="D9" s="402"/>
      <c r="E9" s="402"/>
      <c r="F9" s="402"/>
      <c r="G9" s="402"/>
      <c r="H9" s="402"/>
      <c r="I9" s="402"/>
      <c r="J9" s="402"/>
      <c r="K9" s="450"/>
      <c r="L9" s="451" t="s">
        <v>110</v>
      </c>
      <c r="M9" s="452"/>
      <c r="N9" s="452"/>
      <c r="O9" s="452"/>
      <c r="P9" s="452"/>
      <c r="Q9" s="453"/>
      <c r="R9" s="454">
        <v>198138</v>
      </c>
      <c r="S9" s="455"/>
      <c r="T9" s="455"/>
      <c r="U9" s="455"/>
      <c r="V9" s="456"/>
      <c r="W9" s="364" t="s">
        <v>111</v>
      </c>
      <c r="X9" s="365"/>
      <c r="Y9" s="365"/>
      <c r="Z9" s="365"/>
      <c r="AA9" s="365"/>
      <c r="AB9" s="365"/>
      <c r="AC9" s="365"/>
      <c r="AD9" s="365"/>
      <c r="AE9" s="365"/>
      <c r="AF9" s="365"/>
      <c r="AG9" s="365"/>
      <c r="AH9" s="365"/>
      <c r="AI9" s="365"/>
      <c r="AJ9" s="365"/>
      <c r="AK9" s="365"/>
      <c r="AL9" s="366"/>
      <c r="AM9" s="436" t="s">
        <v>112</v>
      </c>
      <c r="AN9" s="437"/>
      <c r="AO9" s="437"/>
      <c r="AP9" s="437"/>
      <c r="AQ9" s="437"/>
      <c r="AR9" s="437"/>
      <c r="AS9" s="437"/>
      <c r="AT9" s="438"/>
      <c r="AU9" s="439" t="s">
        <v>92</v>
      </c>
      <c r="AV9" s="440"/>
      <c r="AW9" s="440"/>
      <c r="AX9" s="440"/>
      <c r="AY9" s="441" t="s">
        <v>113</v>
      </c>
      <c r="AZ9" s="442"/>
      <c r="BA9" s="442"/>
      <c r="BB9" s="442"/>
      <c r="BC9" s="442"/>
      <c r="BD9" s="442"/>
      <c r="BE9" s="442"/>
      <c r="BF9" s="442"/>
      <c r="BG9" s="442"/>
      <c r="BH9" s="442"/>
      <c r="BI9" s="442"/>
      <c r="BJ9" s="442"/>
      <c r="BK9" s="442"/>
      <c r="BL9" s="442"/>
      <c r="BM9" s="443"/>
      <c r="BN9" s="407">
        <v>198640</v>
      </c>
      <c r="BO9" s="408"/>
      <c r="BP9" s="408"/>
      <c r="BQ9" s="408"/>
      <c r="BR9" s="408"/>
      <c r="BS9" s="408"/>
      <c r="BT9" s="408"/>
      <c r="BU9" s="409"/>
      <c r="BV9" s="407">
        <v>-202272</v>
      </c>
      <c r="BW9" s="408"/>
      <c r="BX9" s="408"/>
      <c r="BY9" s="408"/>
      <c r="BZ9" s="408"/>
      <c r="CA9" s="408"/>
      <c r="CB9" s="408"/>
      <c r="CC9" s="409"/>
      <c r="CD9" s="410" t="s">
        <v>114</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12.6</v>
      </c>
      <c r="DC9" s="405"/>
      <c r="DD9" s="405"/>
      <c r="DE9" s="405"/>
      <c r="DF9" s="405"/>
      <c r="DG9" s="405"/>
      <c r="DH9" s="405"/>
      <c r="DI9" s="406"/>
    </row>
    <row r="10" spans="1:119" ht="18.75" customHeight="1" thickBot="1">
      <c r="A10" s="177"/>
      <c r="B10" s="401"/>
      <c r="C10" s="402"/>
      <c r="D10" s="402"/>
      <c r="E10" s="402"/>
      <c r="F10" s="402"/>
      <c r="G10" s="402"/>
      <c r="H10" s="402"/>
      <c r="I10" s="402"/>
      <c r="J10" s="402"/>
      <c r="K10" s="450"/>
      <c r="L10" s="457" t="s">
        <v>115</v>
      </c>
      <c r="M10" s="437"/>
      <c r="N10" s="437"/>
      <c r="O10" s="437"/>
      <c r="P10" s="437"/>
      <c r="Q10" s="438"/>
      <c r="R10" s="458">
        <v>196883</v>
      </c>
      <c r="S10" s="459"/>
      <c r="T10" s="459"/>
      <c r="U10" s="459"/>
      <c r="V10" s="460"/>
      <c r="W10" s="395"/>
      <c r="X10" s="396"/>
      <c r="Y10" s="396"/>
      <c r="Z10" s="396"/>
      <c r="AA10" s="396"/>
      <c r="AB10" s="396"/>
      <c r="AC10" s="396"/>
      <c r="AD10" s="396"/>
      <c r="AE10" s="396"/>
      <c r="AF10" s="396"/>
      <c r="AG10" s="396"/>
      <c r="AH10" s="396"/>
      <c r="AI10" s="396"/>
      <c r="AJ10" s="396"/>
      <c r="AK10" s="396"/>
      <c r="AL10" s="399"/>
      <c r="AM10" s="436" t="s">
        <v>116</v>
      </c>
      <c r="AN10" s="437"/>
      <c r="AO10" s="437"/>
      <c r="AP10" s="437"/>
      <c r="AQ10" s="437"/>
      <c r="AR10" s="437"/>
      <c r="AS10" s="437"/>
      <c r="AT10" s="438"/>
      <c r="AU10" s="439" t="s">
        <v>92</v>
      </c>
      <c r="AV10" s="440"/>
      <c r="AW10" s="440"/>
      <c r="AX10" s="440"/>
      <c r="AY10" s="441" t="s">
        <v>117</v>
      </c>
      <c r="AZ10" s="442"/>
      <c r="BA10" s="442"/>
      <c r="BB10" s="442"/>
      <c r="BC10" s="442"/>
      <c r="BD10" s="442"/>
      <c r="BE10" s="442"/>
      <c r="BF10" s="442"/>
      <c r="BG10" s="442"/>
      <c r="BH10" s="442"/>
      <c r="BI10" s="442"/>
      <c r="BJ10" s="442"/>
      <c r="BK10" s="442"/>
      <c r="BL10" s="442"/>
      <c r="BM10" s="443"/>
      <c r="BN10" s="407">
        <v>2857352</v>
      </c>
      <c r="BO10" s="408"/>
      <c r="BP10" s="408"/>
      <c r="BQ10" s="408"/>
      <c r="BR10" s="408"/>
      <c r="BS10" s="408"/>
      <c r="BT10" s="408"/>
      <c r="BU10" s="409"/>
      <c r="BV10" s="407">
        <v>1356051</v>
      </c>
      <c r="BW10" s="408"/>
      <c r="BX10" s="408"/>
      <c r="BY10" s="408"/>
      <c r="BZ10" s="408"/>
      <c r="CA10" s="408"/>
      <c r="CB10" s="408"/>
      <c r="CC10" s="409"/>
      <c r="CD10" s="180" t="s">
        <v>118</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c r="A11" s="177"/>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6" t="s">
        <v>121</v>
      </c>
      <c r="AN11" s="437"/>
      <c r="AO11" s="437"/>
      <c r="AP11" s="437"/>
      <c r="AQ11" s="437"/>
      <c r="AR11" s="437"/>
      <c r="AS11" s="437"/>
      <c r="AT11" s="438"/>
      <c r="AU11" s="439" t="s">
        <v>92</v>
      </c>
      <c r="AV11" s="440"/>
      <c r="AW11" s="440"/>
      <c r="AX11" s="440"/>
      <c r="AY11" s="441" t="s">
        <v>122</v>
      </c>
      <c r="AZ11" s="442"/>
      <c r="BA11" s="442"/>
      <c r="BB11" s="442"/>
      <c r="BC11" s="442"/>
      <c r="BD11" s="442"/>
      <c r="BE11" s="442"/>
      <c r="BF11" s="442"/>
      <c r="BG11" s="442"/>
      <c r="BH11" s="442"/>
      <c r="BI11" s="442"/>
      <c r="BJ11" s="442"/>
      <c r="BK11" s="442"/>
      <c r="BL11" s="442"/>
      <c r="BM11" s="443"/>
      <c r="BN11" s="407">
        <v>2231203</v>
      </c>
      <c r="BO11" s="408"/>
      <c r="BP11" s="408"/>
      <c r="BQ11" s="408"/>
      <c r="BR11" s="408"/>
      <c r="BS11" s="408"/>
      <c r="BT11" s="408"/>
      <c r="BU11" s="409"/>
      <c r="BV11" s="407">
        <v>202300</v>
      </c>
      <c r="BW11" s="408"/>
      <c r="BX11" s="408"/>
      <c r="BY11" s="408"/>
      <c r="BZ11" s="408"/>
      <c r="CA11" s="408"/>
      <c r="CB11" s="408"/>
      <c r="CC11" s="409"/>
      <c r="CD11" s="410" t="s">
        <v>123</v>
      </c>
      <c r="CE11" s="411"/>
      <c r="CF11" s="411"/>
      <c r="CG11" s="411"/>
      <c r="CH11" s="411"/>
      <c r="CI11" s="411"/>
      <c r="CJ11" s="411"/>
      <c r="CK11" s="411"/>
      <c r="CL11" s="411"/>
      <c r="CM11" s="411"/>
      <c r="CN11" s="411"/>
      <c r="CO11" s="411"/>
      <c r="CP11" s="411"/>
      <c r="CQ11" s="411"/>
      <c r="CR11" s="411"/>
      <c r="CS11" s="412"/>
      <c r="CT11" s="447" t="s">
        <v>124</v>
      </c>
      <c r="CU11" s="448"/>
      <c r="CV11" s="448"/>
      <c r="CW11" s="448"/>
      <c r="CX11" s="448"/>
      <c r="CY11" s="448"/>
      <c r="CZ11" s="448"/>
      <c r="DA11" s="449"/>
      <c r="DB11" s="447" t="s">
        <v>124</v>
      </c>
      <c r="DC11" s="448"/>
      <c r="DD11" s="448"/>
      <c r="DE11" s="448"/>
      <c r="DF11" s="448"/>
      <c r="DG11" s="448"/>
      <c r="DH11" s="448"/>
      <c r="DI11" s="449"/>
    </row>
    <row r="12" spans="1:119" ht="18.75" customHeight="1">
      <c r="A12" s="177"/>
      <c r="B12" s="467" t="s">
        <v>125</v>
      </c>
      <c r="C12" s="468"/>
      <c r="D12" s="468"/>
      <c r="E12" s="468"/>
      <c r="F12" s="468"/>
      <c r="G12" s="468"/>
      <c r="H12" s="468"/>
      <c r="I12" s="468"/>
      <c r="J12" s="468"/>
      <c r="K12" s="469"/>
      <c r="L12" s="476" t="s">
        <v>126</v>
      </c>
      <c r="M12" s="477"/>
      <c r="N12" s="477"/>
      <c r="O12" s="477"/>
      <c r="P12" s="477"/>
      <c r="Q12" s="478"/>
      <c r="R12" s="479">
        <v>201383</v>
      </c>
      <c r="S12" s="480"/>
      <c r="T12" s="480"/>
      <c r="U12" s="480"/>
      <c r="V12" s="481"/>
      <c r="W12" s="482" t="s">
        <v>1</v>
      </c>
      <c r="X12" s="440"/>
      <c r="Y12" s="440"/>
      <c r="Z12" s="440"/>
      <c r="AA12" s="440"/>
      <c r="AB12" s="483"/>
      <c r="AC12" s="484" t="s">
        <v>127</v>
      </c>
      <c r="AD12" s="485"/>
      <c r="AE12" s="485"/>
      <c r="AF12" s="485"/>
      <c r="AG12" s="486"/>
      <c r="AH12" s="484" t="s">
        <v>128</v>
      </c>
      <c r="AI12" s="485"/>
      <c r="AJ12" s="485"/>
      <c r="AK12" s="485"/>
      <c r="AL12" s="487"/>
      <c r="AM12" s="436" t="s">
        <v>129</v>
      </c>
      <c r="AN12" s="437"/>
      <c r="AO12" s="437"/>
      <c r="AP12" s="437"/>
      <c r="AQ12" s="437"/>
      <c r="AR12" s="437"/>
      <c r="AS12" s="437"/>
      <c r="AT12" s="438"/>
      <c r="AU12" s="439" t="s">
        <v>92</v>
      </c>
      <c r="AV12" s="440"/>
      <c r="AW12" s="440"/>
      <c r="AX12" s="440"/>
      <c r="AY12" s="441" t="s">
        <v>130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131</v>
      </c>
      <c r="CE12" s="411"/>
      <c r="CF12" s="411"/>
      <c r="CG12" s="411"/>
      <c r="CH12" s="411"/>
      <c r="CI12" s="411"/>
      <c r="CJ12" s="411"/>
      <c r="CK12" s="411"/>
      <c r="CL12" s="411"/>
      <c r="CM12" s="411"/>
      <c r="CN12" s="411"/>
      <c r="CO12" s="411"/>
      <c r="CP12" s="411"/>
      <c r="CQ12" s="411"/>
      <c r="CR12" s="411"/>
      <c r="CS12" s="412"/>
      <c r="CT12" s="447" t="s">
        <v>124</v>
      </c>
      <c r="CU12" s="448"/>
      <c r="CV12" s="448"/>
      <c r="CW12" s="448"/>
      <c r="CX12" s="448"/>
      <c r="CY12" s="448"/>
      <c r="CZ12" s="448"/>
      <c r="DA12" s="449"/>
      <c r="DB12" s="447" t="s">
        <v>124</v>
      </c>
      <c r="DC12" s="448"/>
      <c r="DD12" s="448"/>
      <c r="DE12" s="448"/>
      <c r="DF12" s="448"/>
      <c r="DG12" s="448"/>
      <c r="DH12" s="448"/>
      <c r="DI12" s="449"/>
    </row>
    <row r="13" spans="1:119" ht="18.75" customHeight="1">
      <c r="A13" s="177"/>
      <c r="B13" s="470"/>
      <c r="C13" s="471"/>
      <c r="D13" s="471"/>
      <c r="E13" s="471"/>
      <c r="F13" s="471"/>
      <c r="G13" s="471"/>
      <c r="H13" s="471"/>
      <c r="I13" s="471"/>
      <c r="J13" s="471"/>
      <c r="K13" s="472"/>
      <c r="L13" s="186"/>
      <c r="M13" s="498" t="s">
        <v>132</v>
      </c>
      <c r="N13" s="499"/>
      <c r="O13" s="499"/>
      <c r="P13" s="499"/>
      <c r="Q13" s="500"/>
      <c r="R13" s="491">
        <v>197823</v>
      </c>
      <c r="S13" s="492"/>
      <c r="T13" s="492"/>
      <c r="U13" s="492"/>
      <c r="V13" s="493"/>
      <c r="W13" s="423" t="s">
        <v>133</v>
      </c>
      <c r="X13" s="424"/>
      <c r="Y13" s="424"/>
      <c r="Z13" s="424"/>
      <c r="AA13" s="424"/>
      <c r="AB13" s="414"/>
      <c r="AC13" s="458">
        <v>555</v>
      </c>
      <c r="AD13" s="459"/>
      <c r="AE13" s="459"/>
      <c r="AF13" s="459"/>
      <c r="AG13" s="501"/>
      <c r="AH13" s="458">
        <v>593</v>
      </c>
      <c r="AI13" s="459"/>
      <c r="AJ13" s="459"/>
      <c r="AK13" s="459"/>
      <c r="AL13" s="460"/>
      <c r="AM13" s="436" t="s">
        <v>134</v>
      </c>
      <c r="AN13" s="437"/>
      <c r="AO13" s="437"/>
      <c r="AP13" s="437"/>
      <c r="AQ13" s="437"/>
      <c r="AR13" s="437"/>
      <c r="AS13" s="437"/>
      <c r="AT13" s="438"/>
      <c r="AU13" s="439" t="s">
        <v>106</v>
      </c>
      <c r="AV13" s="440"/>
      <c r="AW13" s="440"/>
      <c r="AX13" s="440"/>
      <c r="AY13" s="441" t="s">
        <v>135</v>
      </c>
      <c r="AZ13" s="442"/>
      <c r="BA13" s="442"/>
      <c r="BB13" s="442"/>
      <c r="BC13" s="442"/>
      <c r="BD13" s="442"/>
      <c r="BE13" s="442"/>
      <c r="BF13" s="442"/>
      <c r="BG13" s="442"/>
      <c r="BH13" s="442"/>
      <c r="BI13" s="442"/>
      <c r="BJ13" s="442"/>
      <c r="BK13" s="442"/>
      <c r="BL13" s="442"/>
      <c r="BM13" s="443"/>
      <c r="BN13" s="407">
        <v>5287195</v>
      </c>
      <c r="BO13" s="408"/>
      <c r="BP13" s="408"/>
      <c r="BQ13" s="408"/>
      <c r="BR13" s="408"/>
      <c r="BS13" s="408"/>
      <c r="BT13" s="408"/>
      <c r="BU13" s="409"/>
      <c r="BV13" s="407">
        <v>1356079</v>
      </c>
      <c r="BW13" s="408"/>
      <c r="BX13" s="408"/>
      <c r="BY13" s="408"/>
      <c r="BZ13" s="408"/>
      <c r="CA13" s="408"/>
      <c r="CB13" s="408"/>
      <c r="CC13" s="409"/>
      <c r="CD13" s="410" t="s">
        <v>136</v>
      </c>
      <c r="CE13" s="411"/>
      <c r="CF13" s="411"/>
      <c r="CG13" s="411"/>
      <c r="CH13" s="411"/>
      <c r="CI13" s="411"/>
      <c r="CJ13" s="411"/>
      <c r="CK13" s="411"/>
      <c r="CL13" s="411"/>
      <c r="CM13" s="411"/>
      <c r="CN13" s="411"/>
      <c r="CO13" s="411"/>
      <c r="CP13" s="411"/>
      <c r="CQ13" s="411"/>
      <c r="CR13" s="411"/>
      <c r="CS13" s="412"/>
      <c r="CT13" s="404">
        <v>4.5999999999999996</v>
      </c>
      <c r="CU13" s="405"/>
      <c r="CV13" s="405"/>
      <c r="CW13" s="405"/>
      <c r="CX13" s="405"/>
      <c r="CY13" s="405"/>
      <c r="CZ13" s="405"/>
      <c r="DA13" s="406"/>
      <c r="DB13" s="404">
        <v>4.5</v>
      </c>
      <c r="DC13" s="405"/>
      <c r="DD13" s="405"/>
      <c r="DE13" s="405"/>
      <c r="DF13" s="405"/>
      <c r="DG13" s="405"/>
      <c r="DH13" s="405"/>
      <c r="DI13" s="406"/>
    </row>
    <row r="14" spans="1:119" ht="18.75" customHeight="1" thickBot="1">
      <c r="A14" s="177"/>
      <c r="B14" s="470"/>
      <c r="C14" s="471"/>
      <c r="D14" s="471"/>
      <c r="E14" s="471"/>
      <c r="F14" s="471"/>
      <c r="G14" s="471"/>
      <c r="H14" s="471"/>
      <c r="I14" s="471"/>
      <c r="J14" s="471"/>
      <c r="K14" s="472"/>
      <c r="L14" s="488" t="s">
        <v>137</v>
      </c>
      <c r="M14" s="489"/>
      <c r="N14" s="489"/>
      <c r="O14" s="489"/>
      <c r="P14" s="489"/>
      <c r="Q14" s="490"/>
      <c r="R14" s="491">
        <v>202539</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138</v>
      </c>
      <c r="CE14" s="503"/>
      <c r="CF14" s="503"/>
      <c r="CG14" s="503"/>
      <c r="CH14" s="503"/>
      <c r="CI14" s="503"/>
      <c r="CJ14" s="503"/>
      <c r="CK14" s="503"/>
      <c r="CL14" s="503"/>
      <c r="CM14" s="503"/>
      <c r="CN14" s="503"/>
      <c r="CO14" s="503"/>
      <c r="CP14" s="503"/>
      <c r="CQ14" s="503"/>
      <c r="CR14" s="503"/>
      <c r="CS14" s="504"/>
      <c r="CT14" s="505" t="s">
        <v>124</v>
      </c>
      <c r="CU14" s="506"/>
      <c r="CV14" s="506"/>
      <c r="CW14" s="506"/>
      <c r="CX14" s="506"/>
      <c r="CY14" s="506"/>
      <c r="CZ14" s="506"/>
      <c r="DA14" s="507"/>
      <c r="DB14" s="505" t="s">
        <v>124</v>
      </c>
      <c r="DC14" s="506"/>
      <c r="DD14" s="506"/>
      <c r="DE14" s="506"/>
      <c r="DF14" s="506"/>
      <c r="DG14" s="506"/>
      <c r="DH14" s="506"/>
      <c r="DI14" s="507"/>
    </row>
    <row r="15" spans="1:119" ht="18.75" customHeight="1">
      <c r="A15" s="177"/>
      <c r="B15" s="470"/>
      <c r="C15" s="471"/>
      <c r="D15" s="471"/>
      <c r="E15" s="471"/>
      <c r="F15" s="471"/>
      <c r="G15" s="471"/>
      <c r="H15" s="471"/>
      <c r="I15" s="471"/>
      <c r="J15" s="471"/>
      <c r="K15" s="472"/>
      <c r="L15" s="186"/>
      <c r="M15" s="498" t="s">
        <v>132</v>
      </c>
      <c r="N15" s="499"/>
      <c r="O15" s="499"/>
      <c r="P15" s="499"/>
      <c r="Q15" s="500"/>
      <c r="R15" s="491">
        <v>199203</v>
      </c>
      <c r="S15" s="492"/>
      <c r="T15" s="492"/>
      <c r="U15" s="492"/>
      <c r="V15" s="493"/>
      <c r="W15" s="423" t="s">
        <v>139</v>
      </c>
      <c r="X15" s="424"/>
      <c r="Y15" s="424"/>
      <c r="Z15" s="424"/>
      <c r="AA15" s="424"/>
      <c r="AB15" s="414"/>
      <c r="AC15" s="458">
        <v>18676</v>
      </c>
      <c r="AD15" s="459"/>
      <c r="AE15" s="459"/>
      <c r="AF15" s="459"/>
      <c r="AG15" s="501"/>
      <c r="AH15" s="458">
        <v>21780</v>
      </c>
      <c r="AI15" s="459"/>
      <c r="AJ15" s="459"/>
      <c r="AK15" s="459"/>
      <c r="AL15" s="460"/>
      <c r="AM15" s="436"/>
      <c r="AN15" s="437"/>
      <c r="AO15" s="437"/>
      <c r="AP15" s="437"/>
      <c r="AQ15" s="437"/>
      <c r="AR15" s="437"/>
      <c r="AS15" s="437"/>
      <c r="AT15" s="438"/>
      <c r="AU15" s="439"/>
      <c r="AV15" s="440"/>
      <c r="AW15" s="440"/>
      <c r="AX15" s="440"/>
      <c r="AY15" s="367" t="s">
        <v>140</v>
      </c>
      <c r="AZ15" s="368"/>
      <c r="BA15" s="368"/>
      <c r="BB15" s="368"/>
      <c r="BC15" s="368"/>
      <c r="BD15" s="368"/>
      <c r="BE15" s="368"/>
      <c r="BF15" s="368"/>
      <c r="BG15" s="368"/>
      <c r="BH15" s="368"/>
      <c r="BI15" s="368"/>
      <c r="BJ15" s="368"/>
      <c r="BK15" s="368"/>
      <c r="BL15" s="368"/>
      <c r="BM15" s="369"/>
      <c r="BN15" s="370">
        <v>28434647</v>
      </c>
      <c r="BO15" s="371"/>
      <c r="BP15" s="371"/>
      <c r="BQ15" s="371"/>
      <c r="BR15" s="371"/>
      <c r="BS15" s="371"/>
      <c r="BT15" s="371"/>
      <c r="BU15" s="372"/>
      <c r="BV15" s="370">
        <v>27648571</v>
      </c>
      <c r="BW15" s="371"/>
      <c r="BX15" s="371"/>
      <c r="BY15" s="371"/>
      <c r="BZ15" s="371"/>
      <c r="CA15" s="371"/>
      <c r="CB15" s="371"/>
      <c r="CC15" s="372"/>
      <c r="CD15" s="508" t="s">
        <v>141</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c r="A16" s="177"/>
      <c r="B16" s="470"/>
      <c r="C16" s="471"/>
      <c r="D16" s="471"/>
      <c r="E16" s="471"/>
      <c r="F16" s="471"/>
      <c r="G16" s="471"/>
      <c r="H16" s="471"/>
      <c r="I16" s="471"/>
      <c r="J16" s="471"/>
      <c r="K16" s="472"/>
      <c r="L16" s="488" t="s">
        <v>142</v>
      </c>
      <c r="M16" s="511"/>
      <c r="N16" s="511"/>
      <c r="O16" s="511"/>
      <c r="P16" s="511"/>
      <c r="Q16" s="512"/>
      <c r="R16" s="513" t="s">
        <v>143</v>
      </c>
      <c r="S16" s="514"/>
      <c r="T16" s="514"/>
      <c r="U16" s="514"/>
      <c r="V16" s="515"/>
      <c r="W16" s="397"/>
      <c r="X16" s="398"/>
      <c r="Y16" s="398"/>
      <c r="Z16" s="398"/>
      <c r="AA16" s="398"/>
      <c r="AB16" s="387"/>
      <c r="AC16" s="494">
        <v>24.2</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144</v>
      </c>
      <c r="AZ16" s="442"/>
      <c r="BA16" s="442"/>
      <c r="BB16" s="442"/>
      <c r="BC16" s="442"/>
      <c r="BD16" s="442"/>
      <c r="BE16" s="442"/>
      <c r="BF16" s="442"/>
      <c r="BG16" s="442"/>
      <c r="BH16" s="442"/>
      <c r="BI16" s="442"/>
      <c r="BJ16" s="442"/>
      <c r="BK16" s="442"/>
      <c r="BL16" s="442"/>
      <c r="BM16" s="443"/>
      <c r="BN16" s="407">
        <v>37493517</v>
      </c>
      <c r="BO16" s="408"/>
      <c r="BP16" s="408"/>
      <c r="BQ16" s="408"/>
      <c r="BR16" s="408"/>
      <c r="BS16" s="408"/>
      <c r="BT16" s="408"/>
      <c r="BU16" s="409"/>
      <c r="BV16" s="407">
        <v>35992855</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77"/>
      <c r="B17" s="473"/>
      <c r="C17" s="474"/>
      <c r="D17" s="474"/>
      <c r="E17" s="474"/>
      <c r="F17" s="474"/>
      <c r="G17" s="474"/>
      <c r="H17" s="474"/>
      <c r="I17" s="474"/>
      <c r="J17" s="474"/>
      <c r="K17" s="475"/>
      <c r="L17" s="191"/>
      <c r="M17" s="518" t="s">
        <v>145</v>
      </c>
      <c r="N17" s="519"/>
      <c r="O17" s="519"/>
      <c r="P17" s="519"/>
      <c r="Q17" s="520"/>
      <c r="R17" s="513" t="s">
        <v>146</v>
      </c>
      <c r="S17" s="514"/>
      <c r="T17" s="514"/>
      <c r="U17" s="514"/>
      <c r="V17" s="515"/>
      <c r="W17" s="423" t="s">
        <v>147</v>
      </c>
      <c r="X17" s="424"/>
      <c r="Y17" s="424"/>
      <c r="Z17" s="424"/>
      <c r="AA17" s="424"/>
      <c r="AB17" s="414"/>
      <c r="AC17" s="458">
        <v>58089</v>
      </c>
      <c r="AD17" s="459"/>
      <c r="AE17" s="459"/>
      <c r="AF17" s="459"/>
      <c r="AG17" s="501"/>
      <c r="AH17" s="458">
        <v>60302</v>
      </c>
      <c r="AI17" s="459"/>
      <c r="AJ17" s="459"/>
      <c r="AK17" s="459"/>
      <c r="AL17" s="460"/>
      <c r="AM17" s="436"/>
      <c r="AN17" s="437"/>
      <c r="AO17" s="437"/>
      <c r="AP17" s="437"/>
      <c r="AQ17" s="437"/>
      <c r="AR17" s="437"/>
      <c r="AS17" s="437"/>
      <c r="AT17" s="438"/>
      <c r="AU17" s="439"/>
      <c r="AV17" s="440"/>
      <c r="AW17" s="440"/>
      <c r="AX17" s="440"/>
      <c r="AY17" s="441" t="s">
        <v>148</v>
      </c>
      <c r="AZ17" s="442"/>
      <c r="BA17" s="442"/>
      <c r="BB17" s="442"/>
      <c r="BC17" s="442"/>
      <c r="BD17" s="442"/>
      <c r="BE17" s="442"/>
      <c r="BF17" s="442"/>
      <c r="BG17" s="442"/>
      <c r="BH17" s="442"/>
      <c r="BI17" s="442"/>
      <c r="BJ17" s="442"/>
      <c r="BK17" s="442"/>
      <c r="BL17" s="442"/>
      <c r="BM17" s="443"/>
      <c r="BN17" s="407">
        <v>36027803</v>
      </c>
      <c r="BO17" s="408"/>
      <c r="BP17" s="408"/>
      <c r="BQ17" s="408"/>
      <c r="BR17" s="408"/>
      <c r="BS17" s="408"/>
      <c r="BT17" s="408"/>
      <c r="BU17" s="409"/>
      <c r="BV17" s="407">
        <v>35052911</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77"/>
      <c r="B18" s="529" t="s">
        <v>149</v>
      </c>
      <c r="C18" s="450"/>
      <c r="D18" s="450"/>
      <c r="E18" s="530"/>
      <c r="F18" s="530"/>
      <c r="G18" s="530"/>
      <c r="H18" s="530"/>
      <c r="I18" s="530"/>
      <c r="J18" s="530"/>
      <c r="K18" s="530"/>
      <c r="L18" s="531">
        <v>25</v>
      </c>
      <c r="M18" s="531"/>
      <c r="N18" s="531"/>
      <c r="O18" s="531"/>
      <c r="P18" s="531"/>
      <c r="Q18" s="531"/>
      <c r="R18" s="532"/>
      <c r="S18" s="532"/>
      <c r="T18" s="532"/>
      <c r="U18" s="532"/>
      <c r="V18" s="533"/>
      <c r="W18" s="425"/>
      <c r="X18" s="426"/>
      <c r="Y18" s="426"/>
      <c r="Z18" s="426"/>
      <c r="AA18" s="426"/>
      <c r="AB18" s="417"/>
      <c r="AC18" s="534">
        <v>75.099999999999994</v>
      </c>
      <c r="AD18" s="535"/>
      <c r="AE18" s="535"/>
      <c r="AF18" s="535"/>
      <c r="AG18" s="536"/>
      <c r="AH18" s="534">
        <v>72.900000000000006</v>
      </c>
      <c r="AI18" s="535"/>
      <c r="AJ18" s="535"/>
      <c r="AK18" s="535"/>
      <c r="AL18" s="537"/>
      <c r="AM18" s="436"/>
      <c r="AN18" s="437"/>
      <c r="AO18" s="437"/>
      <c r="AP18" s="437"/>
      <c r="AQ18" s="437"/>
      <c r="AR18" s="437"/>
      <c r="AS18" s="437"/>
      <c r="AT18" s="438"/>
      <c r="AU18" s="439"/>
      <c r="AV18" s="440"/>
      <c r="AW18" s="440"/>
      <c r="AX18" s="440"/>
      <c r="AY18" s="441" t="s">
        <v>150</v>
      </c>
      <c r="AZ18" s="442"/>
      <c r="BA18" s="442"/>
      <c r="BB18" s="442"/>
      <c r="BC18" s="442"/>
      <c r="BD18" s="442"/>
      <c r="BE18" s="442"/>
      <c r="BF18" s="442"/>
      <c r="BG18" s="442"/>
      <c r="BH18" s="442"/>
      <c r="BI18" s="442"/>
      <c r="BJ18" s="442"/>
      <c r="BK18" s="442"/>
      <c r="BL18" s="442"/>
      <c r="BM18" s="443"/>
      <c r="BN18" s="407">
        <v>43885901</v>
      </c>
      <c r="BO18" s="408"/>
      <c r="BP18" s="408"/>
      <c r="BQ18" s="408"/>
      <c r="BR18" s="408"/>
      <c r="BS18" s="408"/>
      <c r="BT18" s="408"/>
      <c r="BU18" s="409"/>
      <c r="BV18" s="407">
        <v>42766521</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77"/>
      <c r="B19" s="529" t="s">
        <v>151</v>
      </c>
      <c r="C19" s="450"/>
      <c r="D19" s="450"/>
      <c r="E19" s="530"/>
      <c r="F19" s="530"/>
      <c r="G19" s="530"/>
      <c r="H19" s="530"/>
      <c r="I19" s="530"/>
      <c r="J19" s="530"/>
      <c r="K19" s="530"/>
      <c r="L19" s="538">
        <v>7926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152</v>
      </c>
      <c r="AZ19" s="442"/>
      <c r="BA19" s="442"/>
      <c r="BB19" s="442"/>
      <c r="BC19" s="442"/>
      <c r="BD19" s="442"/>
      <c r="BE19" s="442"/>
      <c r="BF19" s="442"/>
      <c r="BG19" s="442"/>
      <c r="BH19" s="442"/>
      <c r="BI19" s="442"/>
      <c r="BJ19" s="442"/>
      <c r="BK19" s="442"/>
      <c r="BL19" s="442"/>
      <c r="BM19" s="443"/>
      <c r="BN19" s="407">
        <v>59008204</v>
      </c>
      <c r="BO19" s="408"/>
      <c r="BP19" s="408"/>
      <c r="BQ19" s="408"/>
      <c r="BR19" s="408"/>
      <c r="BS19" s="408"/>
      <c r="BT19" s="408"/>
      <c r="BU19" s="409"/>
      <c r="BV19" s="407">
        <v>56693623</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77"/>
      <c r="B20" s="529" t="s">
        <v>153</v>
      </c>
      <c r="C20" s="450"/>
      <c r="D20" s="450"/>
      <c r="E20" s="530"/>
      <c r="F20" s="530"/>
      <c r="G20" s="530"/>
      <c r="H20" s="530"/>
      <c r="I20" s="530"/>
      <c r="J20" s="530"/>
      <c r="K20" s="530"/>
      <c r="L20" s="538">
        <v>82481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77"/>
      <c r="B21" s="547" t="s">
        <v>154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77"/>
      <c r="B22" s="577" t="s">
        <v>155</v>
      </c>
      <c r="C22" s="551"/>
      <c r="D22" s="552"/>
      <c r="E22" s="419" t="s">
        <v>1</v>
      </c>
      <c r="F22" s="424"/>
      <c r="G22" s="424"/>
      <c r="H22" s="424"/>
      <c r="I22" s="424"/>
      <c r="J22" s="424"/>
      <c r="K22" s="414"/>
      <c r="L22" s="419" t="s">
        <v>156</v>
      </c>
      <c r="M22" s="424"/>
      <c r="N22" s="424"/>
      <c r="O22" s="424"/>
      <c r="P22" s="414"/>
      <c r="Q22" s="582" t="s">
        <v>157</v>
      </c>
      <c r="R22" s="583"/>
      <c r="S22" s="583"/>
      <c r="T22" s="583"/>
      <c r="U22" s="583"/>
      <c r="V22" s="584"/>
      <c r="W22" s="550" t="s">
        <v>158</v>
      </c>
      <c r="X22" s="551"/>
      <c r="Y22" s="552"/>
      <c r="Z22" s="419" t="s">
        <v>1</v>
      </c>
      <c r="AA22" s="424"/>
      <c r="AB22" s="424"/>
      <c r="AC22" s="424"/>
      <c r="AD22" s="424"/>
      <c r="AE22" s="424"/>
      <c r="AF22" s="424"/>
      <c r="AG22" s="414"/>
      <c r="AH22" s="588" t="s">
        <v>159</v>
      </c>
      <c r="AI22" s="424"/>
      <c r="AJ22" s="424"/>
      <c r="AK22" s="424"/>
      <c r="AL22" s="414"/>
      <c r="AM22" s="588" t="s">
        <v>160</v>
      </c>
      <c r="AN22" s="589"/>
      <c r="AO22" s="589"/>
      <c r="AP22" s="589"/>
      <c r="AQ22" s="589"/>
      <c r="AR22" s="590"/>
      <c r="AS22" s="582" t="s">
        <v>157</v>
      </c>
      <c r="AT22" s="583"/>
      <c r="AU22" s="583"/>
      <c r="AV22" s="583"/>
      <c r="AW22" s="583"/>
      <c r="AX22" s="594"/>
      <c r="AY22" s="367" t="s">
        <v>161</v>
      </c>
      <c r="AZ22" s="368"/>
      <c r="BA22" s="368"/>
      <c r="BB22" s="368"/>
      <c r="BC22" s="368"/>
      <c r="BD22" s="368"/>
      <c r="BE22" s="368"/>
      <c r="BF22" s="368"/>
      <c r="BG22" s="368"/>
      <c r="BH22" s="368"/>
      <c r="BI22" s="368"/>
      <c r="BJ22" s="368"/>
      <c r="BK22" s="368"/>
      <c r="BL22" s="368"/>
      <c r="BM22" s="369"/>
      <c r="BN22" s="370">
        <v>59118844</v>
      </c>
      <c r="BO22" s="371"/>
      <c r="BP22" s="371"/>
      <c r="BQ22" s="371"/>
      <c r="BR22" s="371"/>
      <c r="BS22" s="371"/>
      <c r="BT22" s="371"/>
      <c r="BU22" s="372"/>
      <c r="BV22" s="370">
        <v>65001577</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162</v>
      </c>
      <c r="AZ23" s="442"/>
      <c r="BA23" s="442"/>
      <c r="BB23" s="442"/>
      <c r="BC23" s="442"/>
      <c r="BD23" s="442"/>
      <c r="BE23" s="442"/>
      <c r="BF23" s="442"/>
      <c r="BG23" s="442"/>
      <c r="BH23" s="442"/>
      <c r="BI23" s="442"/>
      <c r="BJ23" s="442"/>
      <c r="BK23" s="442"/>
      <c r="BL23" s="442"/>
      <c r="BM23" s="443"/>
      <c r="BN23" s="407">
        <v>52479189</v>
      </c>
      <c r="BO23" s="408"/>
      <c r="BP23" s="408"/>
      <c r="BQ23" s="408"/>
      <c r="BR23" s="408"/>
      <c r="BS23" s="408"/>
      <c r="BT23" s="408"/>
      <c r="BU23" s="409"/>
      <c r="BV23" s="407">
        <v>57652065</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77"/>
      <c r="B24" s="578"/>
      <c r="C24" s="554"/>
      <c r="D24" s="555"/>
      <c r="E24" s="457" t="s">
        <v>163</v>
      </c>
      <c r="F24" s="437"/>
      <c r="G24" s="437"/>
      <c r="H24" s="437"/>
      <c r="I24" s="437"/>
      <c r="J24" s="437"/>
      <c r="K24" s="438"/>
      <c r="L24" s="458">
        <v>1</v>
      </c>
      <c r="M24" s="459"/>
      <c r="N24" s="459"/>
      <c r="O24" s="459"/>
      <c r="P24" s="501"/>
      <c r="Q24" s="458">
        <v>9531</v>
      </c>
      <c r="R24" s="459"/>
      <c r="S24" s="459"/>
      <c r="T24" s="459"/>
      <c r="U24" s="459"/>
      <c r="V24" s="501"/>
      <c r="W24" s="553"/>
      <c r="X24" s="554"/>
      <c r="Y24" s="555"/>
      <c r="Z24" s="457" t="s">
        <v>164</v>
      </c>
      <c r="AA24" s="437"/>
      <c r="AB24" s="437"/>
      <c r="AC24" s="437"/>
      <c r="AD24" s="437"/>
      <c r="AE24" s="437"/>
      <c r="AF24" s="437"/>
      <c r="AG24" s="438"/>
      <c r="AH24" s="458">
        <v>1240</v>
      </c>
      <c r="AI24" s="459"/>
      <c r="AJ24" s="459"/>
      <c r="AK24" s="459"/>
      <c r="AL24" s="501"/>
      <c r="AM24" s="458">
        <v>3908480</v>
      </c>
      <c r="AN24" s="459"/>
      <c r="AO24" s="459"/>
      <c r="AP24" s="459"/>
      <c r="AQ24" s="459"/>
      <c r="AR24" s="501"/>
      <c r="AS24" s="458">
        <v>3152</v>
      </c>
      <c r="AT24" s="459"/>
      <c r="AU24" s="459"/>
      <c r="AV24" s="459"/>
      <c r="AW24" s="459"/>
      <c r="AX24" s="460"/>
      <c r="AY24" s="523" t="s">
        <v>165</v>
      </c>
      <c r="AZ24" s="524"/>
      <c r="BA24" s="524"/>
      <c r="BB24" s="524"/>
      <c r="BC24" s="524"/>
      <c r="BD24" s="524"/>
      <c r="BE24" s="524"/>
      <c r="BF24" s="524"/>
      <c r="BG24" s="524"/>
      <c r="BH24" s="524"/>
      <c r="BI24" s="524"/>
      <c r="BJ24" s="524"/>
      <c r="BK24" s="524"/>
      <c r="BL24" s="524"/>
      <c r="BM24" s="525"/>
      <c r="BN24" s="407">
        <v>34815227</v>
      </c>
      <c r="BO24" s="408"/>
      <c r="BP24" s="408"/>
      <c r="BQ24" s="408"/>
      <c r="BR24" s="408"/>
      <c r="BS24" s="408"/>
      <c r="BT24" s="408"/>
      <c r="BU24" s="409"/>
      <c r="BV24" s="407">
        <v>36130125</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77"/>
      <c r="B25" s="578"/>
      <c r="C25" s="554"/>
      <c r="D25" s="555"/>
      <c r="E25" s="457" t="s">
        <v>166</v>
      </c>
      <c r="F25" s="437"/>
      <c r="G25" s="437"/>
      <c r="H25" s="437"/>
      <c r="I25" s="437"/>
      <c r="J25" s="437"/>
      <c r="K25" s="438"/>
      <c r="L25" s="458">
        <v>1</v>
      </c>
      <c r="M25" s="459"/>
      <c r="N25" s="459"/>
      <c r="O25" s="459"/>
      <c r="P25" s="501"/>
      <c r="Q25" s="458">
        <v>8227</v>
      </c>
      <c r="R25" s="459"/>
      <c r="S25" s="459"/>
      <c r="T25" s="459"/>
      <c r="U25" s="459"/>
      <c r="V25" s="501"/>
      <c r="W25" s="553"/>
      <c r="X25" s="554"/>
      <c r="Y25" s="555"/>
      <c r="Z25" s="457" t="s">
        <v>167</v>
      </c>
      <c r="AA25" s="437"/>
      <c r="AB25" s="437"/>
      <c r="AC25" s="437"/>
      <c r="AD25" s="437"/>
      <c r="AE25" s="437"/>
      <c r="AF25" s="437"/>
      <c r="AG25" s="438"/>
      <c r="AH25" s="458">
        <v>206</v>
      </c>
      <c r="AI25" s="459"/>
      <c r="AJ25" s="459"/>
      <c r="AK25" s="459"/>
      <c r="AL25" s="501"/>
      <c r="AM25" s="458">
        <v>631390</v>
      </c>
      <c r="AN25" s="459"/>
      <c r="AO25" s="459"/>
      <c r="AP25" s="459"/>
      <c r="AQ25" s="459"/>
      <c r="AR25" s="501"/>
      <c r="AS25" s="458">
        <v>3065</v>
      </c>
      <c r="AT25" s="459"/>
      <c r="AU25" s="459"/>
      <c r="AV25" s="459"/>
      <c r="AW25" s="459"/>
      <c r="AX25" s="460"/>
      <c r="AY25" s="367" t="s">
        <v>168</v>
      </c>
      <c r="AZ25" s="368"/>
      <c r="BA25" s="368"/>
      <c r="BB25" s="368"/>
      <c r="BC25" s="368"/>
      <c r="BD25" s="368"/>
      <c r="BE25" s="368"/>
      <c r="BF25" s="368"/>
      <c r="BG25" s="368"/>
      <c r="BH25" s="368"/>
      <c r="BI25" s="368"/>
      <c r="BJ25" s="368"/>
      <c r="BK25" s="368"/>
      <c r="BL25" s="368"/>
      <c r="BM25" s="369"/>
      <c r="BN25" s="370">
        <v>19380432</v>
      </c>
      <c r="BO25" s="371"/>
      <c r="BP25" s="371"/>
      <c r="BQ25" s="371"/>
      <c r="BR25" s="371"/>
      <c r="BS25" s="371"/>
      <c r="BT25" s="371"/>
      <c r="BU25" s="372"/>
      <c r="BV25" s="370">
        <v>13138878</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77"/>
      <c r="B26" s="578"/>
      <c r="C26" s="554"/>
      <c r="D26" s="555"/>
      <c r="E26" s="457" t="s">
        <v>169</v>
      </c>
      <c r="F26" s="437"/>
      <c r="G26" s="437"/>
      <c r="H26" s="437"/>
      <c r="I26" s="437"/>
      <c r="J26" s="437"/>
      <c r="K26" s="438"/>
      <c r="L26" s="458">
        <v>1</v>
      </c>
      <c r="M26" s="459"/>
      <c r="N26" s="459"/>
      <c r="O26" s="459"/>
      <c r="P26" s="501"/>
      <c r="Q26" s="458">
        <v>7250</v>
      </c>
      <c r="R26" s="459"/>
      <c r="S26" s="459"/>
      <c r="T26" s="459"/>
      <c r="U26" s="459"/>
      <c r="V26" s="501"/>
      <c r="W26" s="553"/>
      <c r="X26" s="554"/>
      <c r="Y26" s="555"/>
      <c r="Z26" s="457" t="s">
        <v>170</v>
      </c>
      <c r="AA26" s="559"/>
      <c r="AB26" s="559"/>
      <c r="AC26" s="559"/>
      <c r="AD26" s="559"/>
      <c r="AE26" s="559"/>
      <c r="AF26" s="559"/>
      <c r="AG26" s="560"/>
      <c r="AH26" s="458">
        <v>29</v>
      </c>
      <c r="AI26" s="459"/>
      <c r="AJ26" s="459"/>
      <c r="AK26" s="459"/>
      <c r="AL26" s="501"/>
      <c r="AM26" s="458">
        <v>97121</v>
      </c>
      <c r="AN26" s="459"/>
      <c r="AO26" s="459"/>
      <c r="AP26" s="459"/>
      <c r="AQ26" s="459"/>
      <c r="AR26" s="501"/>
      <c r="AS26" s="458">
        <v>3349</v>
      </c>
      <c r="AT26" s="459"/>
      <c r="AU26" s="459"/>
      <c r="AV26" s="459"/>
      <c r="AW26" s="459"/>
      <c r="AX26" s="460"/>
      <c r="AY26" s="410" t="s">
        <v>171</v>
      </c>
      <c r="AZ26" s="411"/>
      <c r="BA26" s="411"/>
      <c r="BB26" s="411"/>
      <c r="BC26" s="411"/>
      <c r="BD26" s="411"/>
      <c r="BE26" s="411"/>
      <c r="BF26" s="411"/>
      <c r="BG26" s="411"/>
      <c r="BH26" s="411"/>
      <c r="BI26" s="411"/>
      <c r="BJ26" s="411"/>
      <c r="BK26" s="411"/>
      <c r="BL26" s="411"/>
      <c r="BM26" s="412"/>
      <c r="BN26" s="407">
        <v>1500000</v>
      </c>
      <c r="BO26" s="408"/>
      <c r="BP26" s="408"/>
      <c r="BQ26" s="408"/>
      <c r="BR26" s="408"/>
      <c r="BS26" s="408"/>
      <c r="BT26" s="408"/>
      <c r="BU26" s="409"/>
      <c r="BV26" s="407">
        <v>1300000</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77"/>
      <c r="B27" s="578"/>
      <c r="C27" s="554"/>
      <c r="D27" s="555"/>
      <c r="E27" s="457" t="s">
        <v>172</v>
      </c>
      <c r="F27" s="437"/>
      <c r="G27" s="437"/>
      <c r="H27" s="437"/>
      <c r="I27" s="437"/>
      <c r="J27" s="437"/>
      <c r="K27" s="438"/>
      <c r="L27" s="458">
        <v>1</v>
      </c>
      <c r="M27" s="459"/>
      <c r="N27" s="459"/>
      <c r="O27" s="459"/>
      <c r="P27" s="501"/>
      <c r="Q27" s="458">
        <v>7200</v>
      </c>
      <c r="R27" s="459"/>
      <c r="S27" s="459"/>
      <c r="T27" s="459"/>
      <c r="U27" s="459"/>
      <c r="V27" s="501"/>
      <c r="W27" s="553"/>
      <c r="X27" s="554"/>
      <c r="Y27" s="555"/>
      <c r="Z27" s="457" t="s">
        <v>173</v>
      </c>
      <c r="AA27" s="437"/>
      <c r="AB27" s="437"/>
      <c r="AC27" s="437"/>
      <c r="AD27" s="437"/>
      <c r="AE27" s="437"/>
      <c r="AF27" s="437"/>
      <c r="AG27" s="438"/>
      <c r="AH27" s="458">
        <v>99</v>
      </c>
      <c r="AI27" s="459"/>
      <c r="AJ27" s="459"/>
      <c r="AK27" s="459"/>
      <c r="AL27" s="501"/>
      <c r="AM27" s="458">
        <v>357546</v>
      </c>
      <c r="AN27" s="459"/>
      <c r="AO27" s="459"/>
      <c r="AP27" s="459"/>
      <c r="AQ27" s="459"/>
      <c r="AR27" s="501"/>
      <c r="AS27" s="458">
        <v>3612</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6">
        <v>1002224</v>
      </c>
      <c r="BO27" s="527"/>
      <c r="BP27" s="527"/>
      <c r="BQ27" s="527"/>
      <c r="BR27" s="527"/>
      <c r="BS27" s="527"/>
      <c r="BT27" s="527"/>
      <c r="BU27" s="528"/>
      <c r="BV27" s="526">
        <v>1001445</v>
      </c>
      <c r="BW27" s="527"/>
      <c r="BX27" s="527"/>
      <c r="BY27" s="527"/>
      <c r="BZ27" s="527"/>
      <c r="CA27" s="527"/>
      <c r="CB27" s="527"/>
      <c r="CC27" s="528"/>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77"/>
      <c r="B28" s="578"/>
      <c r="C28" s="554"/>
      <c r="D28" s="555"/>
      <c r="E28" s="457" t="s">
        <v>175</v>
      </c>
      <c r="F28" s="437"/>
      <c r="G28" s="437"/>
      <c r="H28" s="437"/>
      <c r="I28" s="437"/>
      <c r="J28" s="437"/>
      <c r="K28" s="438"/>
      <c r="L28" s="458">
        <v>1</v>
      </c>
      <c r="M28" s="459"/>
      <c r="N28" s="459"/>
      <c r="O28" s="459"/>
      <c r="P28" s="501"/>
      <c r="Q28" s="458">
        <v>6460</v>
      </c>
      <c r="R28" s="459"/>
      <c r="S28" s="459"/>
      <c r="T28" s="459"/>
      <c r="U28" s="459"/>
      <c r="V28" s="501"/>
      <c r="W28" s="553"/>
      <c r="X28" s="554"/>
      <c r="Y28" s="555"/>
      <c r="Z28" s="457" t="s">
        <v>176</v>
      </c>
      <c r="AA28" s="437"/>
      <c r="AB28" s="437"/>
      <c r="AC28" s="437"/>
      <c r="AD28" s="437"/>
      <c r="AE28" s="437"/>
      <c r="AF28" s="437"/>
      <c r="AG28" s="438"/>
      <c r="AH28" s="458" t="s">
        <v>124</v>
      </c>
      <c r="AI28" s="459"/>
      <c r="AJ28" s="459"/>
      <c r="AK28" s="459"/>
      <c r="AL28" s="501"/>
      <c r="AM28" s="458" t="s">
        <v>124</v>
      </c>
      <c r="AN28" s="459"/>
      <c r="AO28" s="459"/>
      <c r="AP28" s="459"/>
      <c r="AQ28" s="459"/>
      <c r="AR28" s="501"/>
      <c r="AS28" s="458" t="s">
        <v>124</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10104971</v>
      </c>
      <c r="BO28" s="371"/>
      <c r="BP28" s="371"/>
      <c r="BQ28" s="371"/>
      <c r="BR28" s="371"/>
      <c r="BS28" s="371"/>
      <c r="BT28" s="371"/>
      <c r="BU28" s="372"/>
      <c r="BV28" s="370">
        <v>7247619</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77"/>
      <c r="B29" s="578"/>
      <c r="C29" s="554"/>
      <c r="D29" s="555"/>
      <c r="E29" s="457" t="s">
        <v>178</v>
      </c>
      <c r="F29" s="437"/>
      <c r="G29" s="437"/>
      <c r="H29" s="437"/>
      <c r="I29" s="437"/>
      <c r="J29" s="437"/>
      <c r="K29" s="438"/>
      <c r="L29" s="458">
        <v>26</v>
      </c>
      <c r="M29" s="459"/>
      <c r="N29" s="459"/>
      <c r="O29" s="459"/>
      <c r="P29" s="501"/>
      <c r="Q29" s="458">
        <v>5840</v>
      </c>
      <c r="R29" s="459"/>
      <c r="S29" s="459"/>
      <c r="T29" s="459"/>
      <c r="U29" s="459"/>
      <c r="V29" s="501"/>
      <c r="W29" s="556"/>
      <c r="X29" s="557"/>
      <c r="Y29" s="558"/>
      <c r="Z29" s="457" t="s">
        <v>179</v>
      </c>
      <c r="AA29" s="437"/>
      <c r="AB29" s="437"/>
      <c r="AC29" s="437"/>
      <c r="AD29" s="437"/>
      <c r="AE29" s="437"/>
      <c r="AF29" s="437"/>
      <c r="AG29" s="438"/>
      <c r="AH29" s="458">
        <v>1339</v>
      </c>
      <c r="AI29" s="459"/>
      <c r="AJ29" s="459"/>
      <c r="AK29" s="459"/>
      <c r="AL29" s="501"/>
      <c r="AM29" s="458">
        <v>4266026</v>
      </c>
      <c r="AN29" s="459"/>
      <c r="AO29" s="459"/>
      <c r="AP29" s="459"/>
      <c r="AQ29" s="459"/>
      <c r="AR29" s="501"/>
      <c r="AS29" s="458">
        <v>3186</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11405003</v>
      </c>
      <c r="BO29" s="408"/>
      <c r="BP29" s="408"/>
      <c r="BQ29" s="408"/>
      <c r="BR29" s="408"/>
      <c r="BS29" s="408"/>
      <c r="BT29" s="408"/>
      <c r="BU29" s="409"/>
      <c r="BV29" s="407">
        <v>12815274</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4">
        <v>99.5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9471950</v>
      </c>
      <c r="BO30" s="527"/>
      <c r="BP30" s="527"/>
      <c r="BQ30" s="527"/>
      <c r="BR30" s="527"/>
      <c r="BS30" s="527"/>
      <c r="BT30" s="527"/>
      <c r="BU30" s="528"/>
      <c r="BV30" s="526">
        <v>8674917</v>
      </c>
      <c r="BW30" s="527"/>
      <c r="BX30" s="527"/>
      <c r="BY30" s="527"/>
      <c r="BZ30" s="527"/>
      <c r="CA30" s="527"/>
      <c r="CB30" s="527"/>
      <c r="CC30" s="52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c r="A31" s="177"/>
      <c r="B31" s="199"/>
      <c r="DI31" s="200"/>
    </row>
    <row r="32" spans="1:113" ht="13.5" customHeight="1">
      <c r="A32" s="177"/>
      <c r="B32" s="201"/>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200"/>
    </row>
    <row r="33" spans="1:113" ht="13.5" customHeight="1">
      <c r="A33" s="177"/>
      <c r="B33" s="201"/>
      <c r="C33" s="431" t="s">
        <v>188</v>
      </c>
      <c r="D33" s="431"/>
      <c r="E33" s="396" t="s">
        <v>189</v>
      </c>
      <c r="F33" s="396"/>
      <c r="G33" s="396"/>
      <c r="H33" s="396"/>
      <c r="I33" s="396"/>
      <c r="J33" s="396"/>
      <c r="K33" s="396"/>
      <c r="L33" s="396"/>
      <c r="M33" s="396"/>
      <c r="N33" s="396"/>
      <c r="O33" s="396"/>
      <c r="P33" s="396"/>
      <c r="Q33" s="396"/>
      <c r="R33" s="396"/>
      <c r="S33" s="396"/>
      <c r="T33" s="202"/>
      <c r="U33" s="431" t="s">
        <v>188</v>
      </c>
      <c r="V33" s="431"/>
      <c r="W33" s="396" t="s">
        <v>189</v>
      </c>
      <c r="X33" s="396"/>
      <c r="Y33" s="396"/>
      <c r="Z33" s="396"/>
      <c r="AA33" s="396"/>
      <c r="AB33" s="396"/>
      <c r="AC33" s="396"/>
      <c r="AD33" s="396"/>
      <c r="AE33" s="396"/>
      <c r="AF33" s="396"/>
      <c r="AG33" s="396"/>
      <c r="AH33" s="396"/>
      <c r="AI33" s="396"/>
      <c r="AJ33" s="396"/>
      <c r="AK33" s="396"/>
      <c r="AL33" s="202"/>
      <c r="AM33" s="431" t="s">
        <v>188</v>
      </c>
      <c r="AN33" s="431"/>
      <c r="AO33" s="396" t="s">
        <v>189</v>
      </c>
      <c r="AP33" s="396"/>
      <c r="AQ33" s="396"/>
      <c r="AR33" s="396"/>
      <c r="AS33" s="396"/>
      <c r="AT33" s="396"/>
      <c r="AU33" s="396"/>
      <c r="AV33" s="396"/>
      <c r="AW33" s="396"/>
      <c r="AX33" s="396"/>
      <c r="AY33" s="396"/>
      <c r="AZ33" s="396"/>
      <c r="BA33" s="396"/>
      <c r="BB33" s="396"/>
      <c r="BC33" s="396"/>
      <c r="BD33" s="203"/>
      <c r="BE33" s="396" t="s">
        <v>190</v>
      </c>
      <c r="BF33" s="396"/>
      <c r="BG33" s="396" t="s">
        <v>191</v>
      </c>
      <c r="BH33" s="396"/>
      <c r="BI33" s="396"/>
      <c r="BJ33" s="396"/>
      <c r="BK33" s="396"/>
      <c r="BL33" s="396"/>
      <c r="BM33" s="396"/>
      <c r="BN33" s="396"/>
      <c r="BO33" s="396"/>
      <c r="BP33" s="396"/>
      <c r="BQ33" s="396"/>
      <c r="BR33" s="396"/>
      <c r="BS33" s="396"/>
      <c r="BT33" s="396"/>
      <c r="BU33" s="396"/>
      <c r="BV33" s="203"/>
      <c r="BW33" s="431" t="s">
        <v>190</v>
      </c>
      <c r="BX33" s="431"/>
      <c r="BY33" s="396" t="s">
        <v>192</v>
      </c>
      <c r="BZ33" s="396"/>
      <c r="CA33" s="396"/>
      <c r="CB33" s="396"/>
      <c r="CC33" s="396"/>
      <c r="CD33" s="396"/>
      <c r="CE33" s="396"/>
      <c r="CF33" s="396"/>
      <c r="CG33" s="396"/>
      <c r="CH33" s="396"/>
      <c r="CI33" s="396"/>
      <c r="CJ33" s="396"/>
      <c r="CK33" s="396"/>
      <c r="CL33" s="396"/>
      <c r="CM33" s="396"/>
      <c r="CN33" s="202"/>
      <c r="CO33" s="431" t="s">
        <v>188</v>
      </c>
      <c r="CP33" s="431"/>
      <c r="CQ33" s="396" t="s">
        <v>193</v>
      </c>
      <c r="CR33" s="396"/>
      <c r="CS33" s="396"/>
      <c r="CT33" s="396"/>
      <c r="CU33" s="396"/>
      <c r="CV33" s="396"/>
      <c r="CW33" s="396"/>
      <c r="CX33" s="396"/>
      <c r="CY33" s="396"/>
      <c r="CZ33" s="396"/>
      <c r="DA33" s="396"/>
      <c r="DB33" s="396"/>
      <c r="DC33" s="396"/>
      <c r="DD33" s="396"/>
      <c r="DE33" s="396"/>
      <c r="DF33" s="202"/>
      <c r="DG33" s="596" t="s">
        <v>194</v>
      </c>
      <c r="DH33" s="596"/>
      <c r="DI33" s="204"/>
    </row>
    <row r="34" spans="1:113" ht="32.25" customHeight="1">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77"/>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11</v>
      </c>
      <c r="BX34" s="597"/>
      <c r="BY34" s="598" t="str">
        <f>IF('各会計、関係団体の財政状況及び健全化判断比率'!B68="","",'各会計、関係団体の財政状況及び健全化判断比率'!B68)</f>
        <v>丹波少年自然の家事務組合</v>
      </c>
      <c r="BZ34" s="598"/>
      <c r="CA34" s="598"/>
      <c r="CB34" s="598"/>
      <c r="CC34" s="598"/>
      <c r="CD34" s="598"/>
      <c r="CE34" s="598"/>
      <c r="CF34" s="598"/>
      <c r="CG34" s="598"/>
      <c r="CH34" s="598"/>
      <c r="CI34" s="598"/>
      <c r="CJ34" s="598"/>
      <c r="CK34" s="598"/>
      <c r="CL34" s="598"/>
      <c r="CM34" s="598"/>
      <c r="CN34" s="177"/>
      <c r="CO34" s="597">
        <f>IF(CQ34="","",MAX(C34:D43,U34:V43,AM34:AN43,BE34:BF43,BW34:BX43)+1)</f>
        <v>15</v>
      </c>
      <c r="CP34" s="597"/>
      <c r="CQ34" s="598" t="str">
        <f>IF('各会計、関係団体の財政状況及び健全化判断比率'!BS7="","",'各会計、関係団体の財政状況及び健全化判断比率'!BS7)</f>
        <v>柿衛文庫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4"/>
    </row>
    <row r="35" spans="1:113" ht="32.25" customHeight="1">
      <c r="A35" s="177"/>
      <c r="B35" s="201"/>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77"/>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77"/>
      <c r="AM35" s="597">
        <f t="shared" ref="AM35:AM43" si="0">IF(AO35="","",AM34+1)</f>
        <v>6</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12</v>
      </c>
      <c r="BX35" s="597"/>
      <c r="BY35" s="598" t="str">
        <f>IF('各会計、関係団体の財政状況及び健全化判断比率'!B69="","",'各会計、関係団体の財政状況及び健全化判断比率'!B69)</f>
        <v>後期広域連合（一般会計）</v>
      </c>
      <c r="BZ35" s="598"/>
      <c r="CA35" s="598"/>
      <c r="CB35" s="598"/>
      <c r="CC35" s="598"/>
      <c r="CD35" s="598"/>
      <c r="CE35" s="598"/>
      <c r="CF35" s="598"/>
      <c r="CG35" s="598"/>
      <c r="CH35" s="598"/>
      <c r="CI35" s="598"/>
      <c r="CJ35" s="598"/>
      <c r="CK35" s="598"/>
      <c r="CL35" s="598"/>
      <c r="CM35" s="598"/>
      <c r="CN35" s="177"/>
      <c r="CO35" s="597">
        <f t="shared" ref="CO35:CO43" si="3">IF(CQ35="","",CO34+1)</f>
        <v>16</v>
      </c>
      <c r="CP35" s="597"/>
      <c r="CQ35" s="598" t="str">
        <f>IF('各会計、関係団体の財政状況及び健全化判断比率'!BS8="","",'各会計、関係団体の財政状況及び健全化判断比率'!BS8)</f>
        <v>いたみ文化・スポーツ財団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c r="A36" s="177"/>
      <c r="B36" s="201"/>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7"/>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77"/>
      <c r="AM36" s="597">
        <f t="shared" si="0"/>
        <v>7</v>
      </c>
      <c r="AN36" s="597"/>
      <c r="AO36" s="598" t="str">
        <f>IF('各会計、関係団体の財政状況及び健全化判断比率'!B33="","",'各会計、関係団体の財政状況及び健全化判断比率'!B33)</f>
        <v>交通事業会計</v>
      </c>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13</v>
      </c>
      <c r="BX36" s="597"/>
      <c r="BY36" s="598" t="str">
        <f>IF('各会計、関係団体の財政状況及び健全化判断比率'!B70="","",'各会計、関係団体の財政状況及び健全化判断比率'!B70)</f>
        <v>後期広域連合（特別会計）</v>
      </c>
      <c r="BZ36" s="598"/>
      <c r="CA36" s="598"/>
      <c r="CB36" s="598"/>
      <c r="CC36" s="598"/>
      <c r="CD36" s="598"/>
      <c r="CE36" s="598"/>
      <c r="CF36" s="598"/>
      <c r="CG36" s="598"/>
      <c r="CH36" s="598"/>
      <c r="CI36" s="598"/>
      <c r="CJ36" s="598"/>
      <c r="CK36" s="598"/>
      <c r="CL36" s="598"/>
      <c r="CM36" s="598"/>
      <c r="CN36" s="177"/>
      <c r="CO36" s="597">
        <f t="shared" si="3"/>
        <v>17</v>
      </c>
      <c r="CP36" s="597"/>
      <c r="CQ36" s="598" t="str">
        <f>IF('各会計、関係団体の財政状況及び健全化判断比率'!BS9="","",'各会計、関係団体の財政状況及び健全化判断比率'!BS9)</f>
        <v>伊丹まち未来</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t="str">
        <f t="shared" si="4"/>
        <v/>
      </c>
      <c r="V37" s="597"/>
      <c r="W37" s="598"/>
      <c r="X37" s="598"/>
      <c r="Y37" s="598"/>
      <c r="Z37" s="598"/>
      <c r="AA37" s="598"/>
      <c r="AB37" s="598"/>
      <c r="AC37" s="598"/>
      <c r="AD37" s="598"/>
      <c r="AE37" s="598"/>
      <c r="AF37" s="598"/>
      <c r="AG37" s="598"/>
      <c r="AH37" s="598"/>
      <c r="AI37" s="598"/>
      <c r="AJ37" s="598"/>
      <c r="AK37" s="598"/>
      <c r="AL37" s="177"/>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14</v>
      </c>
      <c r="BX37" s="597"/>
      <c r="BY37" s="598" t="str">
        <f>IF('各会計、関係団体の財政状況及び健全化判断比率'!B71="","",'各会計、関係団体の財政状況及び健全化判断比率'!B71)</f>
        <v>豊中市伊丹市クリーンランド</v>
      </c>
      <c r="BZ37" s="598"/>
      <c r="CA37" s="598"/>
      <c r="CB37" s="598"/>
      <c r="CC37" s="598"/>
      <c r="CD37" s="598"/>
      <c r="CE37" s="598"/>
      <c r="CF37" s="598"/>
      <c r="CG37" s="598"/>
      <c r="CH37" s="598"/>
      <c r="CI37" s="598"/>
      <c r="CJ37" s="598"/>
      <c r="CK37" s="598"/>
      <c r="CL37" s="598"/>
      <c r="CM37" s="598"/>
      <c r="CN37" s="177"/>
      <c r="CO37" s="597">
        <f t="shared" si="3"/>
        <v>18</v>
      </c>
      <c r="CP37" s="597"/>
      <c r="CQ37" s="598" t="str">
        <f>IF('各会計、関係団体の財政状況及び健全化判断比率'!BS10="","",'各会計、関係団体の財政状況及び健全化判断比率'!BS10)</f>
        <v>伊丹市社会福祉協議会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f t="shared" si="0"/>
        <v>9</v>
      </c>
      <c r="AN38" s="597"/>
      <c r="AO38" s="598" t="str">
        <f>IF('各会計、関係団体の財政状況及び健全化判断比率'!B35="","",'各会計、関係団体の財政状況及び健全化判断比率'!B35)</f>
        <v>下水道事業会計</v>
      </c>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77"/>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f t="shared" si="0"/>
        <v>10</v>
      </c>
      <c r="AN39" s="597"/>
      <c r="AO39" s="598" t="str">
        <f>IF('各会計、関係団体の財政状況及び健全化判断比率'!B36="","",'各会計、関係団体の財政状況及び健全化判断比率'!B36)</f>
        <v>モーターボート競走事業会計</v>
      </c>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77"/>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77"/>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77"/>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77"/>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row r="46" spans="1:113">
      <c r="B46" s="176"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0MhkntEzC0mBhycnfbZ98H+48Qr9Hs2R23DRKmWFS9GNUDdtx3qQdOAVqcDXY8WRWFUW/Xt/cBnawu9r824LAw==" saltValue="8uk3lamN3skMbg0H5an4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536</v>
      </c>
      <c r="D34" s="1151"/>
      <c r="E34" s="1152"/>
      <c r="F34" s="32">
        <v>3.09</v>
      </c>
      <c r="G34" s="33">
        <v>4.26</v>
      </c>
      <c r="H34" s="33">
        <v>5.34</v>
      </c>
      <c r="I34" s="33">
        <v>5.53</v>
      </c>
      <c r="J34" s="34">
        <v>5.93</v>
      </c>
      <c r="K34" s="22"/>
      <c r="L34" s="22"/>
      <c r="M34" s="22"/>
      <c r="N34" s="22"/>
      <c r="O34" s="22"/>
      <c r="P34" s="22"/>
    </row>
    <row r="35" spans="1:16" ht="39" customHeight="1">
      <c r="A35" s="22"/>
      <c r="B35" s="35"/>
      <c r="C35" s="1145" t="s">
        <v>537</v>
      </c>
      <c r="D35" s="1146"/>
      <c r="E35" s="1147"/>
      <c r="F35" s="36">
        <v>5.83</v>
      </c>
      <c r="G35" s="37">
        <v>5.39</v>
      </c>
      <c r="H35" s="37">
        <v>5.29</v>
      </c>
      <c r="I35" s="37">
        <v>5.14</v>
      </c>
      <c r="J35" s="38">
        <v>4.49</v>
      </c>
      <c r="K35" s="22"/>
      <c r="L35" s="22"/>
      <c r="M35" s="22"/>
      <c r="N35" s="22"/>
      <c r="O35" s="22"/>
      <c r="P35" s="22"/>
    </row>
    <row r="36" spans="1:16" ht="39" customHeight="1">
      <c r="A36" s="22"/>
      <c r="B36" s="35"/>
      <c r="C36" s="1145" t="s">
        <v>538</v>
      </c>
      <c r="D36" s="1146"/>
      <c r="E36" s="1147"/>
      <c r="F36" s="36">
        <v>2.75</v>
      </c>
      <c r="G36" s="37">
        <v>4.95</v>
      </c>
      <c r="H36" s="37">
        <v>6.4</v>
      </c>
      <c r="I36" s="37">
        <v>6.58</v>
      </c>
      <c r="J36" s="38">
        <v>4.12</v>
      </c>
      <c r="K36" s="22"/>
      <c r="L36" s="22"/>
      <c r="M36" s="22"/>
      <c r="N36" s="22"/>
      <c r="O36" s="22"/>
      <c r="P36" s="22"/>
    </row>
    <row r="37" spans="1:16" ht="39" customHeight="1">
      <c r="A37" s="22"/>
      <c r="B37" s="35"/>
      <c r="C37" s="1145" t="s">
        <v>539</v>
      </c>
      <c r="D37" s="1146"/>
      <c r="E37" s="1147"/>
      <c r="F37" s="36">
        <v>1.6</v>
      </c>
      <c r="G37" s="37">
        <v>1.55</v>
      </c>
      <c r="H37" s="37">
        <v>1.82</v>
      </c>
      <c r="I37" s="37">
        <v>1.99</v>
      </c>
      <c r="J37" s="38">
        <v>3.13</v>
      </c>
      <c r="K37" s="22"/>
      <c r="L37" s="22"/>
      <c r="M37" s="22"/>
      <c r="N37" s="22"/>
      <c r="O37" s="22"/>
      <c r="P37" s="22"/>
    </row>
    <row r="38" spans="1:16" ht="39" customHeight="1">
      <c r="A38" s="22"/>
      <c r="B38" s="35"/>
      <c r="C38" s="1145" t="s">
        <v>540</v>
      </c>
      <c r="D38" s="1146"/>
      <c r="E38" s="1147"/>
      <c r="F38" s="36">
        <v>1.86</v>
      </c>
      <c r="G38" s="37">
        <v>2.72</v>
      </c>
      <c r="H38" s="37">
        <v>2.46</v>
      </c>
      <c r="I38" s="37">
        <v>2.02</v>
      </c>
      <c r="J38" s="38">
        <v>2.41</v>
      </c>
      <c r="K38" s="22"/>
      <c r="L38" s="22"/>
      <c r="M38" s="22"/>
      <c r="N38" s="22"/>
      <c r="O38" s="22"/>
      <c r="P38" s="22"/>
    </row>
    <row r="39" spans="1:16" ht="39" customHeight="1">
      <c r="A39" s="22"/>
      <c r="B39" s="35"/>
      <c r="C39" s="1145" t="s">
        <v>541</v>
      </c>
      <c r="D39" s="1146"/>
      <c r="E39" s="1147"/>
      <c r="F39" s="36">
        <v>2.69</v>
      </c>
      <c r="G39" s="37">
        <v>2.62</v>
      </c>
      <c r="H39" s="37">
        <v>2.48</v>
      </c>
      <c r="I39" s="37">
        <v>2.54</v>
      </c>
      <c r="J39" s="38">
        <v>2.33</v>
      </c>
      <c r="K39" s="22"/>
      <c r="L39" s="22"/>
      <c r="M39" s="22"/>
      <c r="N39" s="22"/>
      <c r="O39" s="22"/>
      <c r="P39" s="22"/>
    </row>
    <row r="40" spans="1:16" ht="39" customHeight="1">
      <c r="A40" s="22"/>
      <c r="B40" s="35"/>
      <c r="C40" s="1145" t="s">
        <v>542</v>
      </c>
      <c r="D40" s="1146"/>
      <c r="E40" s="1147"/>
      <c r="F40" s="36">
        <v>2.36</v>
      </c>
      <c r="G40" s="37">
        <v>3.41</v>
      </c>
      <c r="H40" s="37">
        <v>2.5299999999999998</v>
      </c>
      <c r="I40" s="37">
        <v>1.96</v>
      </c>
      <c r="J40" s="38">
        <v>1.8</v>
      </c>
      <c r="K40" s="22"/>
      <c r="L40" s="22"/>
      <c r="M40" s="22"/>
      <c r="N40" s="22"/>
      <c r="O40" s="22"/>
      <c r="P40" s="22"/>
    </row>
    <row r="41" spans="1:16" ht="39" customHeight="1">
      <c r="A41" s="22"/>
      <c r="B41" s="35"/>
      <c r="C41" s="1145" t="s">
        <v>543</v>
      </c>
      <c r="D41" s="1146"/>
      <c r="E41" s="1147"/>
      <c r="F41" s="36">
        <v>0.38</v>
      </c>
      <c r="G41" s="37">
        <v>0.41</v>
      </c>
      <c r="H41" s="37">
        <v>0.92</v>
      </c>
      <c r="I41" s="37">
        <v>0.68</v>
      </c>
      <c r="J41" s="38">
        <v>0.56000000000000005</v>
      </c>
      <c r="K41" s="22"/>
      <c r="L41" s="22"/>
      <c r="M41" s="22"/>
      <c r="N41" s="22"/>
      <c r="O41" s="22"/>
      <c r="P41" s="22"/>
    </row>
    <row r="42" spans="1:16" ht="39" customHeight="1">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c r="A43" s="22"/>
      <c r="B43" s="40"/>
      <c r="C43" s="1148" t="s">
        <v>545</v>
      </c>
      <c r="D43" s="1149"/>
      <c r="E43" s="1150"/>
      <c r="F43" s="41">
        <v>0.39</v>
      </c>
      <c r="G43" s="42">
        <v>0.46</v>
      </c>
      <c r="H43" s="42">
        <v>0.41</v>
      </c>
      <c r="I43" s="42">
        <v>0.27</v>
      </c>
      <c r="J43" s="43">
        <v>0.35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f+kJnxkP4aTTX8gz7h7vHK+69zZ9didLXGkWJTzowbCgpPRjV4cz0+zCBGIXyVQZB79EimWmeXoMLJJjpp4SJQ==" saltValue="dYNH1UxdbDcPdcBBDd9I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53" t="s">
        <v>9</v>
      </c>
      <c r="C45" s="1154"/>
      <c r="D45" s="58"/>
      <c r="E45" s="1159" t="s">
        <v>10</v>
      </c>
      <c r="F45" s="1159"/>
      <c r="G45" s="1159"/>
      <c r="H45" s="1159"/>
      <c r="I45" s="1159"/>
      <c r="J45" s="1160"/>
      <c r="K45" s="59">
        <v>6913</v>
      </c>
      <c r="L45" s="60">
        <v>6666</v>
      </c>
      <c r="M45" s="60">
        <v>6949</v>
      </c>
      <c r="N45" s="60">
        <v>7186</v>
      </c>
      <c r="O45" s="61">
        <v>7380</v>
      </c>
      <c r="P45" s="48"/>
      <c r="Q45" s="48"/>
      <c r="R45" s="48"/>
      <c r="S45" s="48"/>
      <c r="T45" s="48"/>
      <c r="U45" s="48"/>
    </row>
    <row r="46" spans="1:21" ht="30.75" customHeight="1">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c r="A48" s="48"/>
      <c r="B48" s="1155"/>
      <c r="C48" s="1156"/>
      <c r="D48" s="62"/>
      <c r="E48" s="1161" t="s">
        <v>13</v>
      </c>
      <c r="F48" s="1161"/>
      <c r="G48" s="1161"/>
      <c r="H48" s="1161"/>
      <c r="I48" s="1161"/>
      <c r="J48" s="1162"/>
      <c r="K48" s="63">
        <v>2011</v>
      </c>
      <c r="L48" s="64">
        <v>1868</v>
      </c>
      <c r="M48" s="64">
        <v>1834</v>
      </c>
      <c r="N48" s="64">
        <v>1808</v>
      </c>
      <c r="O48" s="65">
        <v>1706</v>
      </c>
      <c r="P48" s="48"/>
      <c r="Q48" s="48"/>
      <c r="R48" s="48"/>
      <c r="S48" s="48"/>
      <c r="T48" s="48"/>
      <c r="U48" s="48"/>
    </row>
    <row r="49" spans="1:21" ht="30.75" customHeight="1">
      <c r="A49" s="48"/>
      <c r="B49" s="1155"/>
      <c r="C49" s="1156"/>
      <c r="D49" s="62"/>
      <c r="E49" s="1161" t="s">
        <v>14</v>
      </c>
      <c r="F49" s="1161"/>
      <c r="G49" s="1161"/>
      <c r="H49" s="1161"/>
      <c r="I49" s="1161"/>
      <c r="J49" s="1162"/>
      <c r="K49" s="63">
        <v>250</v>
      </c>
      <c r="L49" s="64">
        <v>209</v>
      </c>
      <c r="M49" s="64">
        <v>219</v>
      </c>
      <c r="N49" s="64">
        <v>212</v>
      </c>
      <c r="O49" s="65">
        <v>152</v>
      </c>
      <c r="P49" s="48"/>
      <c r="Q49" s="48"/>
      <c r="R49" s="48"/>
      <c r="S49" s="48"/>
      <c r="T49" s="48"/>
      <c r="U49" s="48"/>
    </row>
    <row r="50" spans="1:21" ht="30.75" customHeight="1">
      <c r="A50" s="48"/>
      <c r="B50" s="1155"/>
      <c r="C50" s="1156"/>
      <c r="D50" s="62"/>
      <c r="E50" s="1161" t="s">
        <v>15</v>
      </c>
      <c r="F50" s="1161"/>
      <c r="G50" s="1161"/>
      <c r="H50" s="1161"/>
      <c r="I50" s="1161"/>
      <c r="J50" s="1162"/>
      <c r="K50" s="63">
        <v>22</v>
      </c>
      <c r="L50" s="64">
        <v>24</v>
      </c>
      <c r="M50" s="64">
        <v>21</v>
      </c>
      <c r="N50" s="64">
        <v>16</v>
      </c>
      <c r="O50" s="65">
        <v>16</v>
      </c>
      <c r="P50" s="48"/>
      <c r="Q50" s="48"/>
      <c r="R50" s="48"/>
      <c r="S50" s="48"/>
      <c r="T50" s="48"/>
      <c r="U50" s="48"/>
    </row>
    <row r="51" spans="1:21" ht="30.75" customHeight="1">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c r="A52" s="48"/>
      <c r="B52" s="1163" t="s">
        <v>17</v>
      </c>
      <c r="C52" s="1164"/>
      <c r="D52" s="66"/>
      <c r="E52" s="1161" t="s">
        <v>18</v>
      </c>
      <c r="F52" s="1161"/>
      <c r="G52" s="1161"/>
      <c r="H52" s="1161"/>
      <c r="I52" s="1161"/>
      <c r="J52" s="1162"/>
      <c r="K52" s="63">
        <v>7359</v>
      </c>
      <c r="L52" s="64">
        <v>7112</v>
      </c>
      <c r="M52" s="64">
        <v>7340</v>
      </c>
      <c r="N52" s="64">
        <v>7234</v>
      </c>
      <c r="O52" s="65">
        <v>7386</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1837</v>
      </c>
      <c r="L53" s="69">
        <v>1655</v>
      </c>
      <c r="M53" s="69">
        <v>1683</v>
      </c>
      <c r="N53" s="69">
        <v>1988</v>
      </c>
      <c r="O53" s="70">
        <v>1868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7qcT8NEknF+ZJt10XXK39V3ncDl1qv2k8pwwRMSgldKoVxHDpG6R8y9u/IcG6RnS5HQTsJyuzRtl6ZLixFtw==" saltValue="ErrW8N9wTsB5UgljvnfI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84" t="s">
        <v>30</v>
      </c>
      <c r="C41" s="1185"/>
      <c r="D41" s="105"/>
      <c r="E41" s="1190" t="s">
        <v>31</v>
      </c>
      <c r="F41" s="1190"/>
      <c r="G41" s="1190"/>
      <c r="H41" s="1191"/>
      <c r="I41" s="351">
        <v>59634</v>
      </c>
      <c r="J41" s="352">
        <v>60954</v>
      </c>
      <c r="K41" s="352">
        <v>64600</v>
      </c>
      <c r="L41" s="352">
        <v>65108</v>
      </c>
      <c r="M41" s="353">
        <v>59198</v>
      </c>
    </row>
    <row r="42" spans="2:13" ht="27.75" customHeight="1">
      <c r="B42" s="1186"/>
      <c r="C42" s="1187"/>
      <c r="D42" s="106"/>
      <c r="E42" s="1192" t="s">
        <v>32</v>
      </c>
      <c r="F42" s="1192"/>
      <c r="G42" s="1192"/>
      <c r="H42" s="1193"/>
      <c r="I42" s="354">
        <v>389</v>
      </c>
      <c r="J42" s="355">
        <v>362</v>
      </c>
      <c r="K42" s="355">
        <v>341</v>
      </c>
      <c r="L42" s="355">
        <v>325</v>
      </c>
      <c r="M42" s="356">
        <v>370</v>
      </c>
    </row>
    <row r="43" spans="2:13" ht="27.75" customHeight="1">
      <c r="B43" s="1186"/>
      <c r="C43" s="1187"/>
      <c r="D43" s="106"/>
      <c r="E43" s="1192" t="s">
        <v>33</v>
      </c>
      <c r="F43" s="1192"/>
      <c r="G43" s="1192"/>
      <c r="H43" s="1193"/>
      <c r="I43" s="354">
        <v>18442</v>
      </c>
      <c r="J43" s="355">
        <v>16601</v>
      </c>
      <c r="K43" s="355">
        <v>15855</v>
      </c>
      <c r="L43" s="355">
        <v>15975</v>
      </c>
      <c r="M43" s="356">
        <v>15573</v>
      </c>
    </row>
    <row r="44" spans="2:13" ht="27.75" customHeight="1">
      <c r="B44" s="1186"/>
      <c r="C44" s="1187"/>
      <c r="D44" s="106"/>
      <c r="E44" s="1192" t="s">
        <v>34</v>
      </c>
      <c r="F44" s="1192"/>
      <c r="G44" s="1192"/>
      <c r="H44" s="1193"/>
      <c r="I44" s="354">
        <v>3250</v>
      </c>
      <c r="J44" s="355">
        <v>2894</v>
      </c>
      <c r="K44" s="355">
        <v>2534</v>
      </c>
      <c r="L44" s="355">
        <v>2180</v>
      </c>
      <c r="M44" s="356">
        <v>1806</v>
      </c>
    </row>
    <row r="45" spans="2:13" ht="27.75" customHeight="1">
      <c r="B45" s="1186"/>
      <c r="C45" s="1187"/>
      <c r="D45" s="106"/>
      <c r="E45" s="1192" t="s">
        <v>35</v>
      </c>
      <c r="F45" s="1192"/>
      <c r="G45" s="1192"/>
      <c r="H45" s="1193"/>
      <c r="I45" s="354">
        <v>7486</v>
      </c>
      <c r="J45" s="355">
        <v>7813</v>
      </c>
      <c r="K45" s="355">
        <v>7972</v>
      </c>
      <c r="L45" s="355">
        <v>8364</v>
      </c>
      <c r="M45" s="356">
        <v>8921</v>
      </c>
    </row>
    <row r="46" spans="2:13" ht="27.75" customHeight="1">
      <c r="B46" s="1186"/>
      <c r="C46" s="1187"/>
      <c r="D46" s="107"/>
      <c r="E46" s="1192" t="s">
        <v>36</v>
      </c>
      <c r="F46" s="1192"/>
      <c r="G46" s="1192"/>
      <c r="H46" s="1193"/>
      <c r="I46" s="354">
        <v>5</v>
      </c>
      <c r="J46" s="355">
        <v>13</v>
      </c>
      <c r="K46" s="355">
        <v>4</v>
      </c>
      <c r="L46" s="355">
        <v>12</v>
      </c>
      <c r="M46" s="356">
        <v>3</v>
      </c>
    </row>
    <row r="47" spans="2:13" ht="27.75" customHeight="1">
      <c r="B47" s="1186"/>
      <c r="C47" s="1187"/>
      <c r="D47" s="108"/>
      <c r="E47" s="1194" t="s">
        <v>37</v>
      </c>
      <c r="F47" s="1195"/>
      <c r="G47" s="1195"/>
      <c r="H47" s="1196"/>
      <c r="I47" s="354" t="s">
        <v>492</v>
      </c>
      <c r="J47" s="355" t="s">
        <v>492</v>
      </c>
      <c r="K47" s="355" t="s">
        <v>492</v>
      </c>
      <c r="L47" s="355" t="s">
        <v>492</v>
      </c>
      <c r="M47" s="356" t="s">
        <v>492</v>
      </c>
    </row>
    <row r="48" spans="2:13" ht="27.75" customHeight="1">
      <c r="B48" s="1186"/>
      <c r="C48" s="1187"/>
      <c r="D48" s="106"/>
      <c r="E48" s="1192" t="s">
        <v>38</v>
      </c>
      <c r="F48" s="1192"/>
      <c r="G48" s="1192"/>
      <c r="H48" s="1193"/>
      <c r="I48" s="354" t="s">
        <v>492</v>
      </c>
      <c r="J48" s="355" t="s">
        <v>492</v>
      </c>
      <c r="K48" s="355" t="s">
        <v>492</v>
      </c>
      <c r="L48" s="355" t="s">
        <v>492</v>
      </c>
      <c r="M48" s="356" t="s">
        <v>492</v>
      </c>
    </row>
    <row r="49" spans="2:13" ht="27.75" customHeight="1">
      <c r="B49" s="1188"/>
      <c r="C49" s="1189"/>
      <c r="D49" s="106"/>
      <c r="E49" s="1192" t="s">
        <v>39</v>
      </c>
      <c r="F49" s="1192"/>
      <c r="G49" s="1192"/>
      <c r="H49" s="1193"/>
      <c r="I49" s="354" t="s">
        <v>492</v>
      </c>
      <c r="J49" s="355" t="s">
        <v>492</v>
      </c>
      <c r="K49" s="355" t="s">
        <v>492</v>
      </c>
      <c r="L49" s="355" t="s">
        <v>492</v>
      </c>
      <c r="M49" s="356" t="s">
        <v>492</v>
      </c>
    </row>
    <row r="50" spans="2:13" ht="27.75" customHeight="1">
      <c r="B50" s="1197" t="s">
        <v>40</v>
      </c>
      <c r="C50" s="1198"/>
      <c r="D50" s="109"/>
      <c r="E50" s="1192" t="s">
        <v>41</v>
      </c>
      <c r="F50" s="1192"/>
      <c r="G50" s="1192"/>
      <c r="H50" s="1193"/>
      <c r="I50" s="354">
        <v>21396</v>
      </c>
      <c r="J50" s="355">
        <v>24051</v>
      </c>
      <c r="K50" s="355">
        <v>28194</v>
      </c>
      <c r="L50" s="355">
        <v>31462</v>
      </c>
      <c r="M50" s="356">
        <v>33182</v>
      </c>
    </row>
    <row r="51" spans="2:13" ht="27.75" customHeight="1">
      <c r="B51" s="1186"/>
      <c r="C51" s="1187"/>
      <c r="D51" s="106"/>
      <c r="E51" s="1192" t="s">
        <v>42</v>
      </c>
      <c r="F51" s="1192"/>
      <c r="G51" s="1192"/>
      <c r="H51" s="1193"/>
      <c r="I51" s="354">
        <v>14447</v>
      </c>
      <c r="J51" s="355">
        <v>13945</v>
      </c>
      <c r="K51" s="355">
        <v>13334</v>
      </c>
      <c r="L51" s="355">
        <v>12323</v>
      </c>
      <c r="M51" s="356">
        <v>11561</v>
      </c>
    </row>
    <row r="52" spans="2:13" ht="27.75" customHeight="1">
      <c r="B52" s="1188"/>
      <c r="C52" s="1189"/>
      <c r="D52" s="106"/>
      <c r="E52" s="1192" t="s">
        <v>43</v>
      </c>
      <c r="F52" s="1192"/>
      <c r="G52" s="1192"/>
      <c r="H52" s="1193"/>
      <c r="I52" s="354">
        <v>67472</v>
      </c>
      <c r="J52" s="355">
        <v>68497</v>
      </c>
      <c r="K52" s="355">
        <v>71610</v>
      </c>
      <c r="L52" s="355">
        <v>70460</v>
      </c>
      <c r="M52" s="356">
        <v>69078</v>
      </c>
    </row>
    <row r="53" spans="2:13" ht="27.75" customHeight="1" thickBot="1">
      <c r="B53" s="1199" t="s">
        <v>19</v>
      </c>
      <c r="C53" s="1200"/>
      <c r="D53" s="110"/>
      <c r="E53" s="1201" t="s">
        <v>44</v>
      </c>
      <c r="F53" s="1201"/>
      <c r="G53" s="1201"/>
      <c r="H53" s="1202"/>
      <c r="I53" s="357">
        <v>-14110</v>
      </c>
      <c r="J53" s="358">
        <v>-17858</v>
      </c>
      <c r="K53" s="358">
        <v>-21833</v>
      </c>
      <c r="L53" s="358">
        <v>-22282</v>
      </c>
      <c r="M53" s="359">
        <v>-27950</v>
      </c>
    </row>
    <row r="54" spans="2:13" ht="27.75" customHeight="1">
      <c r="B54" s="111"/>
      <c r="C54" s="112"/>
      <c r="D54" s="112"/>
      <c r="E54" s="113"/>
      <c r="F54" s="113"/>
      <c r="G54" s="113"/>
      <c r="H54" s="113"/>
      <c r="I54" s="114"/>
      <c r="J54" s="114"/>
      <c r="K54" s="114"/>
      <c r="L54" s="114"/>
      <c r="M54" s="114"/>
    </row>
    <row r="55" spans="2:13" ht="13"/>
  </sheetData>
  <sheetProtection algorithmName="SHA-512" hashValue="BseuG1kFF+XU5iPndU7GRZ+dWu6eDecwuO2YLiVyaTZkcyW70Zee7joio4PLz/q5j5JN04mQU7LdUc8B556T2A==" saltValue="4GIrYs+xQgA4jVYQBKqd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122">
        <v>5892</v>
      </c>
      <c r="G55" s="122">
        <v>7248</v>
      </c>
      <c r="H55" s="123">
        <v>10105</v>
      </c>
    </row>
    <row r="56" spans="2:8" ht="52.5" customHeight="1">
      <c r="B56" s="124"/>
      <c r="C56" s="1213" t="s">
        <v>47</v>
      </c>
      <c r="D56" s="1213"/>
      <c r="E56" s="1214"/>
      <c r="F56" s="125">
        <v>11477</v>
      </c>
      <c r="G56" s="125">
        <v>12815</v>
      </c>
      <c r="H56" s="126">
        <v>11405</v>
      </c>
    </row>
    <row r="57" spans="2:8" ht="53.25" customHeight="1">
      <c r="B57" s="124"/>
      <c r="C57" s="1215" t="s">
        <v>48</v>
      </c>
      <c r="D57" s="1215"/>
      <c r="E57" s="1216"/>
      <c r="F57" s="127">
        <v>7956</v>
      </c>
      <c r="G57" s="127">
        <v>8675</v>
      </c>
      <c r="H57" s="128">
        <v>9472</v>
      </c>
    </row>
    <row r="58" spans="2:8" ht="45.75" customHeight="1">
      <c r="B58" s="129"/>
      <c r="C58" s="1203" t="s">
        <v>49</v>
      </c>
      <c r="D58" s="1204"/>
      <c r="E58" s="1205"/>
      <c r="F58" s="360">
        <v>4100</v>
      </c>
      <c r="G58" s="360">
        <v>3779</v>
      </c>
      <c r="H58" s="361">
        <v>3939</v>
      </c>
    </row>
    <row r="59" spans="2:8" ht="45.75" customHeight="1">
      <c r="B59" s="129"/>
      <c r="C59" s="1203" t="s">
        <v>50</v>
      </c>
      <c r="D59" s="1204"/>
      <c r="E59" s="1205"/>
      <c r="F59" s="360">
        <v>2694</v>
      </c>
      <c r="G59" s="360">
        <v>3137</v>
      </c>
      <c r="H59" s="361">
        <v>3781</v>
      </c>
    </row>
    <row r="60" spans="2:8" ht="45.75" customHeight="1">
      <c r="B60" s="129"/>
      <c r="C60" s="1203" t="s">
        <v>50</v>
      </c>
      <c r="D60" s="1204"/>
      <c r="E60" s="1205"/>
      <c r="F60" s="360">
        <v>252</v>
      </c>
      <c r="G60" s="360">
        <v>710</v>
      </c>
      <c r="H60" s="361">
        <v>716</v>
      </c>
    </row>
    <row r="61" spans="2:8" ht="45.75" customHeight="1">
      <c r="B61" s="129"/>
      <c r="C61" s="1203" t="s">
        <v>50</v>
      </c>
      <c r="D61" s="1204"/>
      <c r="E61" s="1205"/>
      <c r="F61" s="360">
        <v>440</v>
      </c>
      <c r="G61" s="360">
        <v>372</v>
      </c>
      <c r="H61" s="361">
        <v>400</v>
      </c>
    </row>
    <row r="62" spans="2:8" ht="45.75" customHeight="1" thickBot="1">
      <c r="B62" s="130"/>
      <c r="C62" s="1206" t="s">
        <v>50</v>
      </c>
      <c r="D62" s="1207"/>
      <c r="E62" s="1208"/>
      <c r="F62" s="362">
        <v>36</v>
      </c>
      <c r="G62" s="362">
        <v>247</v>
      </c>
      <c r="H62" s="363">
        <v>245</v>
      </c>
    </row>
    <row r="63" spans="2:8" ht="52.5" customHeight="1" thickBot="1">
      <c r="B63" s="131"/>
      <c r="C63" s="1209" t="s">
        <v>51</v>
      </c>
      <c r="D63" s="1209"/>
      <c r="E63" s="1210"/>
      <c r="F63" s="132">
        <v>25324</v>
      </c>
      <c r="G63" s="132">
        <v>28738</v>
      </c>
      <c r="H63" s="133">
        <v>30982</v>
      </c>
    </row>
    <row r="64" spans="2:8" ht="13"/>
  </sheetData>
  <sheetProtection algorithmName="SHA-512" hashValue="O4O08juB6FT0MVFnhMNgFF8s13wnTAfP1B1MMGcMv/Owp5gkGDzx/UuLs95AATUGgbhtOA8ufkvwJAjZjfdDNg==" saltValue="kDZILOr2QlVLyv6mwQpq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0" customWidth="1"/>
    <col min="2" max="8" width="13.36328125" style="140" customWidth="1"/>
    <col min="9" max="16384" width="11.08984375" style="140"/>
  </cols>
  <sheetData>
    <row r="1" spans="1:8">
      <c r="A1" s="134"/>
      <c r="B1" s="135"/>
      <c r="C1" s="136"/>
      <c r="D1" s="137"/>
      <c r="E1" s="138"/>
      <c r="F1" s="138"/>
      <c r="G1" s="138"/>
      <c r="H1" s="139"/>
    </row>
    <row r="2" spans="1:8">
      <c r="A2" s="141"/>
      <c r="B2" s="142"/>
      <c r="C2" s="143"/>
      <c r="D2" s="144" t="s">
        <v>52</v>
      </c>
      <c r="E2" s="145"/>
      <c r="F2" s="146" t="s">
        <v>529</v>
      </c>
      <c r="G2" s="147"/>
      <c r="H2" s="148"/>
    </row>
    <row r="3" spans="1:8">
      <c r="A3" s="144" t="s">
        <v>522</v>
      </c>
      <c r="B3" s="149"/>
      <c r="C3" s="150"/>
      <c r="D3" s="151">
        <v>39070</v>
      </c>
      <c r="E3" s="152"/>
      <c r="F3" s="153">
        <v>37644</v>
      </c>
      <c r="G3" s="154"/>
      <c r="H3" s="155"/>
    </row>
    <row r="4" spans="1:8">
      <c r="A4" s="156"/>
      <c r="B4" s="157"/>
      <c r="C4" s="158"/>
      <c r="D4" s="159">
        <v>30332</v>
      </c>
      <c r="E4" s="160"/>
      <c r="F4" s="161">
        <v>24939</v>
      </c>
      <c r="G4" s="162"/>
      <c r="H4" s="163"/>
    </row>
    <row r="5" spans="1:8">
      <c r="A5" s="144" t="s">
        <v>524</v>
      </c>
      <c r="B5" s="149"/>
      <c r="C5" s="150"/>
      <c r="D5" s="151">
        <v>43400</v>
      </c>
      <c r="E5" s="152"/>
      <c r="F5" s="153">
        <v>39221</v>
      </c>
      <c r="G5" s="154"/>
      <c r="H5" s="155"/>
    </row>
    <row r="6" spans="1:8">
      <c r="A6" s="156"/>
      <c r="B6" s="157"/>
      <c r="C6" s="158"/>
      <c r="D6" s="159">
        <v>28920</v>
      </c>
      <c r="E6" s="160"/>
      <c r="F6" s="161">
        <v>24821</v>
      </c>
      <c r="G6" s="162"/>
      <c r="H6" s="163"/>
    </row>
    <row r="7" spans="1:8">
      <c r="A7" s="144" t="s">
        <v>525</v>
      </c>
      <c r="B7" s="149"/>
      <c r="C7" s="150"/>
      <c r="D7" s="151">
        <v>63509</v>
      </c>
      <c r="E7" s="152"/>
      <c r="F7" s="153">
        <v>38566</v>
      </c>
      <c r="G7" s="154"/>
      <c r="H7" s="155"/>
    </row>
    <row r="8" spans="1:8">
      <c r="A8" s="156"/>
      <c r="B8" s="157"/>
      <c r="C8" s="158"/>
      <c r="D8" s="159">
        <v>43503</v>
      </c>
      <c r="E8" s="160"/>
      <c r="F8" s="161">
        <v>24059</v>
      </c>
      <c r="G8" s="162"/>
      <c r="H8" s="163"/>
    </row>
    <row r="9" spans="1:8">
      <c r="A9" s="144" t="s">
        <v>526</v>
      </c>
      <c r="B9" s="149"/>
      <c r="C9" s="150"/>
      <c r="D9" s="151">
        <v>57178</v>
      </c>
      <c r="E9" s="152"/>
      <c r="F9" s="153">
        <v>35156</v>
      </c>
      <c r="G9" s="154"/>
      <c r="H9" s="155"/>
    </row>
    <row r="10" spans="1:8">
      <c r="A10" s="156"/>
      <c r="B10" s="157"/>
      <c r="C10" s="158"/>
      <c r="D10" s="159">
        <v>44573</v>
      </c>
      <c r="E10" s="160"/>
      <c r="F10" s="161">
        <v>22430</v>
      </c>
      <c r="G10" s="162"/>
      <c r="H10" s="163"/>
    </row>
    <row r="11" spans="1:8">
      <c r="A11" s="144" t="s">
        <v>527</v>
      </c>
      <c r="B11" s="149"/>
      <c r="C11" s="150"/>
      <c r="D11" s="151">
        <v>33506</v>
      </c>
      <c r="E11" s="152"/>
      <c r="F11" s="153">
        <v>37029</v>
      </c>
      <c r="G11" s="154"/>
      <c r="H11" s="155"/>
    </row>
    <row r="12" spans="1:8">
      <c r="A12" s="156"/>
      <c r="B12" s="157"/>
      <c r="C12" s="164"/>
      <c r="D12" s="159">
        <v>17251</v>
      </c>
      <c r="E12" s="160"/>
      <c r="F12" s="161">
        <v>23232</v>
      </c>
      <c r="G12" s="162"/>
      <c r="H12" s="163"/>
    </row>
    <row r="13" spans="1:8">
      <c r="A13" s="144"/>
      <c r="B13" s="149"/>
      <c r="C13" s="165"/>
      <c r="D13" s="166">
        <v>47333</v>
      </c>
      <c r="E13" s="167"/>
      <c r="F13" s="168">
        <v>37523</v>
      </c>
      <c r="G13" s="169"/>
      <c r="H13" s="155"/>
    </row>
    <row r="14" spans="1:8">
      <c r="A14" s="156"/>
      <c r="B14" s="157"/>
      <c r="C14" s="158"/>
      <c r="D14" s="159">
        <v>32916</v>
      </c>
      <c r="E14" s="160"/>
      <c r="F14" s="161">
        <v>23896</v>
      </c>
      <c r="G14" s="162"/>
      <c r="H14" s="163"/>
    </row>
    <row r="17" spans="1:11">
      <c r="A17" s="140" t="s">
        <v>53</v>
      </c>
    </row>
    <row r="18" spans="1:11">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c r="A19" s="170" t="s">
        <v>54</v>
      </c>
      <c r="B19" s="170">
        <f>ROUND(VALUE(SUBSTITUTE(実質収支比率等に係る経年分析!F$48,"▲","-")),2)</f>
        <v>1.86</v>
      </c>
      <c r="C19" s="170">
        <f>ROUND(VALUE(SUBSTITUTE(実質収支比率等に係る経年分析!G$48,"▲","-")),2)</f>
        <v>2.73</v>
      </c>
      <c r="D19" s="170">
        <f>ROUND(VALUE(SUBSTITUTE(実質収支比率等に係る経年分析!H$48,"▲","-")),2)</f>
        <v>2.4700000000000002</v>
      </c>
      <c r="E19" s="170">
        <f>ROUND(VALUE(SUBSTITUTE(実質収支比率等に係る経年分析!I$48,"▲","-")),2)</f>
        <v>2.0299999999999998</v>
      </c>
      <c r="F19" s="170">
        <f>ROUND(VALUE(SUBSTITUTE(実質収支比率等に係る経年分析!J$48,"▲","-")),2)</f>
        <v>2.41</v>
      </c>
    </row>
    <row r="20" spans="1:11">
      <c r="A20" s="170" t="s">
        <v>55</v>
      </c>
      <c r="B20" s="170">
        <f>ROUND(VALUE(SUBSTITUTE(実質収支比率等に係る経年分析!F$47,"▲","-")),2)</f>
        <v>14.17</v>
      </c>
      <c r="C20" s="170">
        <f>ROUND(VALUE(SUBSTITUTE(実質収支比率等に係る経年分析!G$47,"▲","-")),2)</f>
        <v>11.56</v>
      </c>
      <c r="D20" s="170">
        <f>ROUND(VALUE(SUBSTITUTE(実質収支比率等に係る経年分析!H$47,"▲","-")),2)</f>
        <v>13.16</v>
      </c>
      <c r="E20" s="170">
        <f>ROUND(VALUE(SUBSTITUTE(実質収支比率等に係る経年分析!I$47,"▲","-")),2)</f>
        <v>16.27</v>
      </c>
      <c r="F20" s="170">
        <f>ROUND(VALUE(SUBSTITUTE(実質収支比率等に係る経年分析!J$47,"▲","-")),2)</f>
        <v>22.16</v>
      </c>
    </row>
    <row r="21" spans="1:11">
      <c r="A21" s="170" t="s">
        <v>56</v>
      </c>
      <c r="B21" s="170">
        <f>IF(ISNUMBER(VALUE(SUBSTITUTE(実質収支比率等に係る経年分析!F$49,"▲","-"))),ROUND(VALUE(SUBSTITUTE(実質収支比率等に係る経年分析!F$49,"▲","-")),2),NA())</f>
        <v>-0.38</v>
      </c>
      <c r="C21" s="170">
        <f>IF(ISNUMBER(VALUE(SUBSTITUTE(実質収支比率等に係る経年分析!G$49,"▲","-"))),ROUND(VALUE(SUBSTITUTE(実質収支比率等に係る経年分析!G$49,"▲","-")),2),NA())</f>
        <v>0.63</v>
      </c>
      <c r="D21" s="170">
        <f>IF(ISNUMBER(VALUE(SUBSTITUTE(実質収支比率等に係る経年分析!H$49,"▲","-"))),ROUND(VALUE(SUBSTITUTE(実質収支比率等に係る経年分析!H$49,"▲","-")),2),NA())</f>
        <v>3.52</v>
      </c>
      <c r="E21" s="170">
        <f>IF(ISNUMBER(VALUE(SUBSTITUTE(実質収支比率等に係る経年分析!I$49,"▲","-"))),ROUND(VALUE(SUBSTITUTE(実質収支比率等に係る経年分析!I$49,"▲","-")),2),NA())</f>
        <v>3.05</v>
      </c>
      <c r="F21" s="170">
        <f>IF(ISNUMBER(VALUE(SUBSTITUTE(実質収支比率等に係る経年分析!J$49,"▲","-"))),ROUND(VALUE(SUBSTITUTE(実質収支比率等に係る経年分析!J$49,"▲","-")),2),NA())</f>
        <v>11.59</v>
      </c>
    </row>
    <row r="24" spans="1:11">
      <c r="A24" s="140" t="s">
        <v>57</v>
      </c>
    </row>
    <row r="25" spans="1:11">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c r="A26" s="171"/>
      <c r="B26" s="171" t="s">
        <v>58</v>
      </c>
      <c r="C26" s="171" t="s">
        <v>59</v>
      </c>
      <c r="D26" s="171" t="s">
        <v>58</v>
      </c>
      <c r="E26" s="171" t="s">
        <v>59</v>
      </c>
      <c r="F26" s="171" t="s">
        <v>58</v>
      </c>
      <c r="G26" s="171" t="s">
        <v>59</v>
      </c>
      <c r="H26" s="171" t="s">
        <v>58</v>
      </c>
      <c r="I26" s="171" t="s">
        <v>59</v>
      </c>
      <c r="J26" s="171" t="s">
        <v>58</v>
      </c>
      <c r="K26" s="171" t="s">
        <v>59</v>
      </c>
    </row>
    <row r="27" spans="1:11">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0.39</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0.46</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0.41</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0.27</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0.35</v>
      </c>
    </row>
    <row r="28" spans="1:11">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c r="A29" s="171" t="str">
        <f>IF(連結実質赤字比率に係る赤字・黒字の構成分析!C$41="",NA(),連結実質赤字比率に係る赤字・黒字の構成分析!C$41)</f>
        <v>国民健康保険事業特別会計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0.38</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0.41</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0.92</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0.68</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0.56000000000000005</v>
      </c>
    </row>
    <row r="30" spans="1:11">
      <c r="A30" s="171" t="str">
        <f>IF(連結実質赤字比率に係る赤字・黒字の構成分析!C$40="",NA(),連結実質赤字比率に係る赤字・黒字の構成分析!C$40)</f>
        <v>交通事業会計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2.36</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3.41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2.5299999999999998</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1.96</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1.8</v>
      </c>
    </row>
    <row r="31" spans="1:11">
      <c r="A31" s="171" t="str">
        <f>IF(連結実質赤字比率に係る赤字・黒字の構成分析!C$39="",NA(),連結実質赤字比率に係る赤字・黒字の構成分析!C$39)</f>
        <v>工業用水道事業会計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2.69</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2.62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2.48</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2.54</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2.33</v>
      </c>
    </row>
    <row r="32" spans="1:11">
      <c r="A32" s="171" t="str">
        <f>IF(連結実質赤字比率に係る赤字・黒字の構成分析!C$38="",NA(),連結実質赤字比率に係る赤字・黒字の構成分析!C$38)</f>
        <v>一般会計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1.86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2.72</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2.46</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2.02</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2.41</v>
      </c>
    </row>
    <row r="33" spans="1:16">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1.6</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1.55</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1.82</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1.99</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3.13</v>
      </c>
    </row>
    <row r="34" spans="1:16">
      <c r="A34" s="171" t="str">
        <f>IF(連結実質赤字比率に係る赤字・黒字の構成分析!C$36="",NA(),連結実質赤字比率に係る赤字・黒字の構成分析!C$36)</f>
        <v>病院事業会計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2.75</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4.95</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6.4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6.58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4.12</v>
      </c>
    </row>
    <row r="35" spans="1:16">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5.83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5.39</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5.29</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5.14</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4.49</v>
      </c>
    </row>
    <row r="36" spans="1:16">
      <c r="A36" s="171" t="str">
        <f>IF(連結実質赤字比率に係る赤字・黒字の構成分析!C$34="",NA(),連結実質赤字比率に係る赤字・黒字の構成分析!C$34)</f>
        <v>モーターボート競走事業会計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3.09</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4.26</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5.34</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5.53</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5.93</v>
      </c>
    </row>
    <row r="39" spans="1:16">
      <c r="A39" s="140" t="s">
        <v>60</v>
      </c>
    </row>
    <row r="40" spans="1:16">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c r="A41" s="172"/>
      <c r="B41" s="172" t="s">
        <v>61</v>
      </c>
      <c r="C41" s="172"/>
      <c r="D41" s="172" t="s">
        <v>62</v>
      </c>
      <c r="E41" s="172" t="s">
        <v>61</v>
      </c>
      <c r="F41" s="172"/>
      <c r="G41" s="172" t="s">
        <v>62</v>
      </c>
      <c r="H41" s="172" t="s">
        <v>61</v>
      </c>
      <c r="I41" s="172"/>
      <c r="J41" s="172" t="s">
        <v>62</v>
      </c>
      <c r="K41" s="172" t="s">
        <v>61</v>
      </c>
      <c r="L41" s="172"/>
      <c r="M41" s="172" t="s">
        <v>62</v>
      </c>
      <c r="N41" s="172" t="s">
        <v>61</v>
      </c>
      <c r="O41" s="172"/>
      <c r="P41" s="172" t="s">
        <v>62</v>
      </c>
    </row>
    <row r="42" spans="1:16">
      <c r="A42" s="172" t="s">
        <v>63</v>
      </c>
      <c r="B42" s="172"/>
      <c r="C42" s="172"/>
      <c r="D42" s="172">
        <f>'実質公債費比率（分子）の構造'!K$52</f>
        <v>7359</v>
      </c>
      <c r="E42" s="172"/>
      <c r="F42" s="172"/>
      <c r="G42" s="172">
        <f>'実質公債費比率（分子）の構造'!L$52</f>
        <v>7112</v>
      </c>
      <c r="H42" s="172"/>
      <c r="I42" s="172"/>
      <c r="J42" s="172">
        <f>'実質公債費比率（分子）の構造'!M$52</f>
        <v>7340</v>
      </c>
      <c r="K42" s="172"/>
      <c r="L42" s="172"/>
      <c r="M42" s="172">
        <f>'実質公債費比率（分子）の構造'!N$52</f>
        <v>7234</v>
      </c>
      <c r="N42" s="172"/>
      <c r="O42" s="172"/>
      <c r="P42" s="172">
        <f>'実質公債費比率（分子）の構造'!O$52</f>
        <v>7386</v>
      </c>
    </row>
    <row r="43" spans="1:16">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c r="A44" s="172" t="s">
        <v>64</v>
      </c>
      <c r="B44" s="172">
        <f>'実質公債費比率（分子）の構造'!K$50</f>
        <v>22</v>
      </c>
      <c r="C44" s="172"/>
      <c r="D44" s="172"/>
      <c r="E44" s="172">
        <f>'実質公債費比率（分子）の構造'!L$50</f>
        <v>24</v>
      </c>
      <c r="F44" s="172"/>
      <c r="G44" s="172"/>
      <c r="H44" s="172">
        <f>'実質公債費比率（分子）の構造'!M$50</f>
        <v>21</v>
      </c>
      <c r="I44" s="172"/>
      <c r="J44" s="172"/>
      <c r="K44" s="172">
        <f>'実質公債費比率（分子）の構造'!N$50</f>
        <v>16</v>
      </c>
      <c r="L44" s="172"/>
      <c r="M44" s="172"/>
      <c r="N44" s="172">
        <f>'実質公債費比率（分子）の構造'!O$50</f>
        <v>16</v>
      </c>
      <c r="O44" s="172"/>
      <c r="P44" s="172"/>
    </row>
    <row r="45" spans="1:16">
      <c r="A45" s="172" t="s">
        <v>65</v>
      </c>
      <c r="B45" s="172">
        <f>'実質公債費比率（分子）の構造'!K$49</f>
        <v>250</v>
      </c>
      <c r="C45" s="172"/>
      <c r="D45" s="172"/>
      <c r="E45" s="172">
        <f>'実質公債費比率（分子）の構造'!L$49</f>
        <v>209</v>
      </c>
      <c r="F45" s="172"/>
      <c r="G45" s="172"/>
      <c r="H45" s="172">
        <f>'実質公債費比率（分子）の構造'!M$49</f>
        <v>219</v>
      </c>
      <c r="I45" s="172"/>
      <c r="J45" s="172"/>
      <c r="K45" s="172">
        <f>'実質公債費比率（分子）の構造'!N$49</f>
        <v>212</v>
      </c>
      <c r="L45" s="172"/>
      <c r="M45" s="172"/>
      <c r="N45" s="172">
        <f>'実質公債費比率（分子）の構造'!O$49</f>
        <v>152</v>
      </c>
      <c r="O45" s="172"/>
      <c r="P45" s="172"/>
    </row>
    <row r="46" spans="1:16">
      <c r="A46" s="172" t="s">
        <v>66</v>
      </c>
      <c r="B46" s="172">
        <f>'実質公債費比率（分子）の構造'!K$48</f>
        <v>2011</v>
      </c>
      <c r="C46" s="172"/>
      <c r="D46" s="172"/>
      <c r="E46" s="172">
        <f>'実質公債費比率（分子）の構造'!L$48</f>
        <v>1868</v>
      </c>
      <c r="F46" s="172"/>
      <c r="G46" s="172"/>
      <c r="H46" s="172">
        <f>'実質公債費比率（分子）の構造'!M$48</f>
        <v>1834</v>
      </c>
      <c r="I46" s="172"/>
      <c r="J46" s="172"/>
      <c r="K46" s="172">
        <f>'実質公債費比率（分子）の構造'!N$48</f>
        <v>1808</v>
      </c>
      <c r="L46" s="172"/>
      <c r="M46" s="172"/>
      <c r="N46" s="172">
        <f>'実質公債費比率（分子）の構造'!O$48</f>
        <v>1706</v>
      </c>
      <c r="O46" s="172"/>
      <c r="P46" s="172"/>
    </row>
    <row r="47" spans="1:16">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c r="A48" s="172" t="s">
        <v>67</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c r="A49" s="172" t="s">
        <v>68</v>
      </c>
      <c r="B49" s="172">
        <f>'実質公債費比率（分子）の構造'!K$45</f>
        <v>6913</v>
      </c>
      <c r="C49" s="172"/>
      <c r="D49" s="172"/>
      <c r="E49" s="172">
        <f>'実質公債費比率（分子）の構造'!L$45</f>
        <v>6666</v>
      </c>
      <c r="F49" s="172"/>
      <c r="G49" s="172"/>
      <c r="H49" s="172">
        <f>'実質公債費比率（分子）の構造'!M$45</f>
        <v>6949</v>
      </c>
      <c r="I49" s="172"/>
      <c r="J49" s="172"/>
      <c r="K49" s="172">
        <f>'実質公債費比率（分子）の構造'!N$45</f>
        <v>7186</v>
      </c>
      <c r="L49" s="172"/>
      <c r="M49" s="172"/>
      <c r="N49" s="172">
        <f>'実質公債費比率（分子）の構造'!O$45</f>
        <v>7380</v>
      </c>
      <c r="O49" s="172"/>
      <c r="P49" s="172"/>
    </row>
    <row r="50" spans="1:16">
      <c r="A50" s="172" t="s">
        <v>69</v>
      </c>
      <c r="B50" s="172" t="e">
        <f>NA()</f>
        <v>#N/A</v>
      </c>
      <c r="C50" s="172">
        <f>IF(ISNUMBER('実質公債費比率（分子）の構造'!K$53),'実質公債費比率（分子）の構造'!K$53,NA())</f>
        <v>1837</v>
      </c>
      <c r="D50" s="172" t="e">
        <f>NA()</f>
        <v>#N/A</v>
      </c>
      <c r="E50" s="172" t="e">
        <f>NA()</f>
        <v>#N/A</v>
      </c>
      <c r="F50" s="172">
        <f>IF(ISNUMBER('実質公債費比率（分子）の構造'!L$53),'実質公債費比率（分子）の構造'!L$53,NA())</f>
        <v>1655</v>
      </c>
      <c r="G50" s="172" t="e">
        <f>NA()</f>
        <v>#N/A</v>
      </c>
      <c r="H50" s="172" t="e">
        <f>NA()</f>
        <v>#N/A</v>
      </c>
      <c r="I50" s="172">
        <f>IF(ISNUMBER('実質公債費比率（分子）の構造'!M$53),'実質公債費比率（分子）の構造'!M$53,NA())</f>
        <v>1683</v>
      </c>
      <c r="J50" s="172" t="e">
        <f>NA()</f>
        <v>#N/A</v>
      </c>
      <c r="K50" s="172" t="e">
        <f>NA()</f>
        <v>#N/A</v>
      </c>
      <c r="L50" s="172">
        <f>IF(ISNUMBER('実質公債費比率（分子）の構造'!N$53),'実質公債費比率（分子）の構造'!N$53,NA())</f>
        <v>1988</v>
      </c>
      <c r="M50" s="172" t="e">
        <f>NA()</f>
        <v>#N/A</v>
      </c>
      <c r="N50" s="172" t="e">
        <f>NA()</f>
        <v>#N/A</v>
      </c>
      <c r="O50" s="172">
        <f>IF(ISNUMBER('実質公債費比率（分子）の構造'!O$53),'実質公債費比率（分子）の構造'!O$53,NA())</f>
        <v>1868</v>
      </c>
      <c r="P50" s="172" t="e">
        <f>NA()</f>
        <v>#N/A</v>
      </c>
    </row>
    <row r="53" spans="1:16">
      <c r="A53" s="140" t="s">
        <v>70</v>
      </c>
    </row>
    <row r="54" spans="1:16">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c r="A55" s="171"/>
      <c r="B55" s="171" t="s">
        <v>71</v>
      </c>
      <c r="C55" s="171"/>
      <c r="D55" s="171" t="s">
        <v>72</v>
      </c>
      <c r="E55" s="171" t="s">
        <v>71</v>
      </c>
      <c r="F55" s="171"/>
      <c r="G55" s="171" t="s">
        <v>72</v>
      </c>
      <c r="H55" s="171" t="s">
        <v>71</v>
      </c>
      <c r="I55" s="171"/>
      <c r="J55" s="171" t="s">
        <v>72</v>
      </c>
      <c r="K55" s="171" t="s">
        <v>71</v>
      </c>
      <c r="L55" s="171"/>
      <c r="M55" s="171" t="s">
        <v>72</v>
      </c>
      <c r="N55" s="171" t="s">
        <v>71</v>
      </c>
      <c r="O55" s="171"/>
      <c r="P55" s="171" t="s">
        <v>72</v>
      </c>
    </row>
    <row r="56" spans="1:16">
      <c r="A56" s="171" t="s">
        <v>43</v>
      </c>
      <c r="B56" s="171"/>
      <c r="C56" s="171"/>
      <c r="D56" s="171">
        <f>'将来負担比率（分子）の構造'!I$52</f>
        <v>67472</v>
      </c>
      <c r="E56" s="171"/>
      <c r="F56" s="171"/>
      <c r="G56" s="171">
        <f>'将来負担比率（分子）の構造'!J$52</f>
        <v>68497</v>
      </c>
      <c r="H56" s="171"/>
      <c r="I56" s="171"/>
      <c r="J56" s="171">
        <f>'将来負担比率（分子）の構造'!K$52</f>
        <v>71610</v>
      </c>
      <c r="K56" s="171"/>
      <c r="L56" s="171"/>
      <c r="M56" s="171">
        <f>'将来負担比率（分子）の構造'!L$52</f>
        <v>70460</v>
      </c>
      <c r="N56" s="171"/>
      <c r="O56" s="171"/>
      <c r="P56" s="171">
        <f>'将来負担比率（分子）の構造'!M$52</f>
        <v>69078</v>
      </c>
    </row>
    <row r="57" spans="1:16">
      <c r="A57" s="171" t="s">
        <v>42</v>
      </c>
      <c r="B57" s="171"/>
      <c r="C57" s="171"/>
      <c r="D57" s="171">
        <f>'将来負担比率（分子）の構造'!I$51</f>
        <v>14447</v>
      </c>
      <c r="E57" s="171"/>
      <c r="F57" s="171"/>
      <c r="G57" s="171">
        <f>'将来負担比率（分子）の構造'!J$51</f>
        <v>13945</v>
      </c>
      <c r="H57" s="171"/>
      <c r="I57" s="171"/>
      <c r="J57" s="171">
        <f>'将来負担比率（分子）の構造'!K$51</f>
        <v>13334</v>
      </c>
      <c r="K57" s="171"/>
      <c r="L57" s="171"/>
      <c r="M57" s="171">
        <f>'将来負担比率（分子）の構造'!L$51</f>
        <v>12323</v>
      </c>
      <c r="N57" s="171"/>
      <c r="O57" s="171"/>
      <c r="P57" s="171">
        <f>'将来負担比率（分子）の構造'!M$51</f>
        <v>11561</v>
      </c>
    </row>
    <row r="58" spans="1:16">
      <c r="A58" s="171" t="s">
        <v>41</v>
      </c>
      <c r="B58" s="171"/>
      <c r="C58" s="171"/>
      <c r="D58" s="171">
        <f>'将来負担比率（分子）の構造'!I$50</f>
        <v>21396</v>
      </c>
      <c r="E58" s="171"/>
      <c r="F58" s="171"/>
      <c r="G58" s="171">
        <f>'将来負担比率（分子）の構造'!J$50</f>
        <v>24051</v>
      </c>
      <c r="H58" s="171"/>
      <c r="I58" s="171"/>
      <c r="J58" s="171">
        <f>'将来負担比率（分子）の構造'!K$50</f>
        <v>28194</v>
      </c>
      <c r="K58" s="171"/>
      <c r="L58" s="171"/>
      <c r="M58" s="171">
        <f>'将来負担比率（分子）の構造'!L$50</f>
        <v>31462</v>
      </c>
      <c r="N58" s="171"/>
      <c r="O58" s="171"/>
      <c r="P58" s="171">
        <f>'将来負担比率（分子）の構造'!M$50</f>
        <v>33182</v>
      </c>
    </row>
    <row r="59" spans="1:16">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c r="A61" s="171" t="s">
        <v>36</v>
      </c>
      <c r="B61" s="171">
        <f>'将来負担比率（分子）の構造'!I$46</f>
        <v>5</v>
      </c>
      <c r="C61" s="171"/>
      <c r="D61" s="171"/>
      <c r="E61" s="171">
        <f>'将来負担比率（分子）の構造'!J$46</f>
        <v>13</v>
      </c>
      <c r="F61" s="171"/>
      <c r="G61" s="171"/>
      <c r="H61" s="171">
        <f>'将来負担比率（分子）の構造'!K$46</f>
        <v>4</v>
      </c>
      <c r="I61" s="171"/>
      <c r="J61" s="171"/>
      <c r="K61" s="171">
        <f>'将来負担比率（分子）の構造'!L$46</f>
        <v>12</v>
      </c>
      <c r="L61" s="171"/>
      <c r="M61" s="171"/>
      <c r="N61" s="171">
        <f>'将来負担比率（分子）の構造'!M$46</f>
        <v>3</v>
      </c>
      <c r="O61" s="171"/>
      <c r="P61" s="171"/>
    </row>
    <row r="62" spans="1:16">
      <c r="A62" s="171" t="s">
        <v>35</v>
      </c>
      <c r="B62" s="171">
        <f>'将来負担比率（分子）の構造'!I$45</f>
        <v>7486</v>
      </c>
      <c r="C62" s="171"/>
      <c r="D62" s="171"/>
      <c r="E62" s="171">
        <f>'将来負担比率（分子）の構造'!J$45</f>
        <v>7813</v>
      </c>
      <c r="F62" s="171"/>
      <c r="G62" s="171"/>
      <c r="H62" s="171">
        <f>'将来負担比率（分子）の構造'!K$45</f>
        <v>7972</v>
      </c>
      <c r="I62" s="171"/>
      <c r="J62" s="171"/>
      <c r="K62" s="171">
        <f>'将来負担比率（分子）の構造'!L$45</f>
        <v>8364</v>
      </c>
      <c r="L62" s="171"/>
      <c r="M62" s="171"/>
      <c r="N62" s="171">
        <f>'将来負担比率（分子）の構造'!M$45</f>
        <v>8921</v>
      </c>
      <c r="O62" s="171"/>
      <c r="P62" s="171"/>
    </row>
    <row r="63" spans="1:16">
      <c r="A63" s="171" t="s">
        <v>34</v>
      </c>
      <c r="B63" s="171">
        <f>'将来負担比率（分子）の構造'!I$44</f>
        <v>3250</v>
      </c>
      <c r="C63" s="171"/>
      <c r="D63" s="171"/>
      <c r="E63" s="171">
        <f>'将来負担比率（分子）の構造'!J$44</f>
        <v>2894</v>
      </c>
      <c r="F63" s="171"/>
      <c r="G63" s="171"/>
      <c r="H63" s="171">
        <f>'将来負担比率（分子）の構造'!K$44</f>
        <v>2534</v>
      </c>
      <c r="I63" s="171"/>
      <c r="J63" s="171"/>
      <c r="K63" s="171">
        <f>'将来負担比率（分子）の構造'!L$44</f>
        <v>2180</v>
      </c>
      <c r="L63" s="171"/>
      <c r="M63" s="171"/>
      <c r="N63" s="171">
        <f>'将来負担比率（分子）の構造'!M$44</f>
        <v>1806</v>
      </c>
      <c r="O63" s="171"/>
      <c r="P63" s="171"/>
    </row>
    <row r="64" spans="1:16">
      <c r="A64" s="171" t="s">
        <v>33</v>
      </c>
      <c r="B64" s="171">
        <f>'将来負担比率（分子）の構造'!I$43</f>
        <v>18442</v>
      </c>
      <c r="C64" s="171"/>
      <c r="D64" s="171"/>
      <c r="E64" s="171">
        <f>'将来負担比率（分子）の構造'!J$43</f>
        <v>16601</v>
      </c>
      <c r="F64" s="171"/>
      <c r="G64" s="171"/>
      <c r="H64" s="171">
        <f>'将来負担比率（分子）の構造'!K$43</f>
        <v>15855</v>
      </c>
      <c r="I64" s="171"/>
      <c r="J64" s="171"/>
      <c r="K64" s="171">
        <f>'将来負担比率（分子）の構造'!L$43</f>
        <v>15975</v>
      </c>
      <c r="L64" s="171"/>
      <c r="M64" s="171"/>
      <c r="N64" s="171">
        <f>'将来負担比率（分子）の構造'!M$43</f>
        <v>15573</v>
      </c>
      <c r="O64" s="171"/>
      <c r="P64" s="171"/>
    </row>
    <row r="65" spans="1:16">
      <c r="A65" s="171" t="s">
        <v>32</v>
      </c>
      <c r="B65" s="171">
        <f>'将来負担比率（分子）の構造'!I$42</f>
        <v>389</v>
      </c>
      <c r="C65" s="171"/>
      <c r="D65" s="171"/>
      <c r="E65" s="171">
        <f>'将来負担比率（分子）の構造'!J$42</f>
        <v>362</v>
      </c>
      <c r="F65" s="171"/>
      <c r="G65" s="171"/>
      <c r="H65" s="171">
        <f>'将来負担比率（分子）の構造'!K$42</f>
        <v>341</v>
      </c>
      <c r="I65" s="171"/>
      <c r="J65" s="171"/>
      <c r="K65" s="171">
        <f>'将来負担比率（分子）の構造'!L$42</f>
        <v>325</v>
      </c>
      <c r="L65" s="171"/>
      <c r="M65" s="171"/>
      <c r="N65" s="171">
        <f>'将来負担比率（分子）の構造'!M$42</f>
        <v>370</v>
      </c>
      <c r="O65" s="171"/>
      <c r="P65" s="171"/>
    </row>
    <row r="66" spans="1:16">
      <c r="A66" s="171" t="s">
        <v>31</v>
      </c>
      <c r="B66" s="171">
        <f>'将来負担比率（分子）の構造'!I$41</f>
        <v>59634</v>
      </c>
      <c r="C66" s="171"/>
      <c r="D66" s="171"/>
      <c r="E66" s="171">
        <f>'将来負担比率（分子）の構造'!J$41</f>
        <v>60954</v>
      </c>
      <c r="F66" s="171"/>
      <c r="G66" s="171"/>
      <c r="H66" s="171">
        <f>'将来負担比率（分子）の構造'!K$41</f>
        <v>64600</v>
      </c>
      <c r="I66" s="171"/>
      <c r="J66" s="171"/>
      <c r="K66" s="171">
        <f>'将来負担比率（分子）の構造'!L$41</f>
        <v>65108</v>
      </c>
      <c r="L66" s="171"/>
      <c r="M66" s="171"/>
      <c r="N66" s="171">
        <f>'将来負担比率（分子）の構造'!M$41</f>
        <v>59198</v>
      </c>
      <c r="O66" s="171"/>
      <c r="P66" s="171"/>
    </row>
    <row r="67" spans="1:16">
      <c r="A67" s="171" t="s">
        <v>73</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c r="A70" s="173" t="s">
        <v>74</v>
      </c>
      <c r="B70" s="173"/>
      <c r="C70" s="173"/>
      <c r="D70" s="173"/>
      <c r="E70" s="173"/>
      <c r="F70" s="173"/>
    </row>
    <row r="71" spans="1:16">
      <c r="A71" s="174"/>
      <c r="B71" s="174" t="str">
        <f>基金残高に係る経年分析!F54</f>
        <v>R03</v>
      </c>
      <c r="C71" s="174" t="str">
        <f>基金残高に係る経年分析!G54</f>
        <v>R04</v>
      </c>
      <c r="D71" s="174" t="str">
        <f>基金残高に係る経年分析!H54</f>
        <v>R05</v>
      </c>
    </row>
    <row r="72" spans="1:16">
      <c r="A72" s="174" t="s">
        <v>75</v>
      </c>
      <c r="B72" s="175">
        <f>基金残高に係る経年分析!F55</f>
        <v>5892</v>
      </c>
      <c r="C72" s="175">
        <f>基金残高に係る経年分析!G55</f>
        <v>7248</v>
      </c>
      <c r="D72" s="175">
        <f>基金残高に係る経年分析!H55</f>
        <v>10105</v>
      </c>
    </row>
    <row r="73" spans="1:16">
      <c r="A73" s="174" t="s">
        <v>76</v>
      </c>
      <c r="B73" s="175">
        <f>基金残高に係る経年分析!F56</f>
        <v>11477</v>
      </c>
      <c r="C73" s="175">
        <f>基金残高に係る経年分析!G56</f>
        <v>12815</v>
      </c>
      <c r="D73" s="175">
        <f>基金残高に係る経年分析!H56</f>
        <v>11405</v>
      </c>
    </row>
    <row r="74" spans="1:16">
      <c r="A74" s="174" t="s">
        <v>77</v>
      </c>
      <c r="B74" s="175">
        <f>基金残高に係る経年分析!F57</f>
        <v>7956</v>
      </c>
      <c r="C74" s="175">
        <f>基金残高に係る経年分析!G57</f>
        <v>8675</v>
      </c>
      <c r="D74" s="175">
        <f>基金残高に係る経年分析!H57</f>
        <v>9472</v>
      </c>
    </row>
  </sheetData>
  <sheetProtection algorithmName="SHA-512" hashValue="q+1t/Xb6uQz2ov51Qkk1Zv9SgTJ/IjSag4es1JP8328i2WS7ZlfW71HYdIzmIb445EuHzpVjR1pcqwEOAGnRFA==" saltValue="7Kf8kBC68HKvRoB4MnL/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204</v>
      </c>
      <c r="DI1" s="603"/>
      <c r="DJ1" s="603"/>
      <c r="DK1" s="603"/>
      <c r="DL1" s="603"/>
      <c r="DM1" s="603"/>
      <c r="DN1" s="604"/>
      <c r="DO1" s="210"/>
      <c r="DP1" s="602" t="s">
        <v>205</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c r="B2" s="211" t="s">
        <v>206</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217</v>
      </c>
      <c r="C5" s="610"/>
      <c r="D5" s="610"/>
      <c r="E5" s="610"/>
      <c r="F5" s="610"/>
      <c r="G5" s="610"/>
      <c r="H5" s="610"/>
      <c r="I5" s="610"/>
      <c r="J5" s="610"/>
      <c r="K5" s="610"/>
      <c r="L5" s="610"/>
      <c r="M5" s="610"/>
      <c r="N5" s="610"/>
      <c r="O5" s="610"/>
      <c r="P5" s="610"/>
      <c r="Q5" s="611"/>
      <c r="R5" s="612">
        <v>33620044</v>
      </c>
      <c r="S5" s="613"/>
      <c r="T5" s="613"/>
      <c r="U5" s="613"/>
      <c r="V5" s="613"/>
      <c r="W5" s="613"/>
      <c r="X5" s="613"/>
      <c r="Y5" s="614"/>
      <c r="Z5" s="615">
        <v>37.799999999999997</v>
      </c>
      <c r="AA5" s="615"/>
      <c r="AB5" s="615"/>
      <c r="AC5" s="615"/>
      <c r="AD5" s="616">
        <v>30654900</v>
      </c>
      <c r="AE5" s="616"/>
      <c r="AF5" s="616"/>
      <c r="AG5" s="616"/>
      <c r="AH5" s="616"/>
      <c r="AI5" s="616"/>
      <c r="AJ5" s="616"/>
      <c r="AK5" s="616"/>
      <c r="AL5" s="617">
        <v>65</v>
      </c>
      <c r="AM5" s="618"/>
      <c r="AN5" s="618"/>
      <c r="AO5" s="619"/>
      <c r="AP5" s="609" t="s">
        <v>218</v>
      </c>
      <c r="AQ5" s="610"/>
      <c r="AR5" s="610"/>
      <c r="AS5" s="610"/>
      <c r="AT5" s="610"/>
      <c r="AU5" s="610"/>
      <c r="AV5" s="610"/>
      <c r="AW5" s="610"/>
      <c r="AX5" s="610"/>
      <c r="AY5" s="610"/>
      <c r="AZ5" s="610"/>
      <c r="BA5" s="610"/>
      <c r="BB5" s="610"/>
      <c r="BC5" s="610"/>
      <c r="BD5" s="610"/>
      <c r="BE5" s="610"/>
      <c r="BF5" s="611"/>
      <c r="BG5" s="623">
        <v>30641542</v>
      </c>
      <c r="BH5" s="624"/>
      <c r="BI5" s="624"/>
      <c r="BJ5" s="624"/>
      <c r="BK5" s="624"/>
      <c r="BL5" s="624"/>
      <c r="BM5" s="624"/>
      <c r="BN5" s="625"/>
      <c r="BO5" s="626">
        <v>91.1</v>
      </c>
      <c r="BP5" s="626"/>
      <c r="BQ5" s="626"/>
      <c r="BR5" s="626"/>
      <c r="BS5" s="627">
        <v>754626</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c r="B6" s="620" t="s">
        <v>222</v>
      </c>
      <c r="C6" s="621"/>
      <c r="D6" s="621"/>
      <c r="E6" s="621"/>
      <c r="F6" s="621"/>
      <c r="G6" s="621"/>
      <c r="H6" s="621"/>
      <c r="I6" s="621"/>
      <c r="J6" s="621"/>
      <c r="K6" s="621"/>
      <c r="L6" s="621"/>
      <c r="M6" s="621"/>
      <c r="N6" s="621"/>
      <c r="O6" s="621"/>
      <c r="P6" s="621"/>
      <c r="Q6" s="622"/>
      <c r="R6" s="623">
        <v>1166234</v>
      </c>
      <c r="S6" s="624"/>
      <c r="T6" s="624"/>
      <c r="U6" s="624"/>
      <c r="V6" s="624"/>
      <c r="W6" s="624"/>
      <c r="X6" s="624"/>
      <c r="Y6" s="625"/>
      <c r="Z6" s="626">
        <v>1.3</v>
      </c>
      <c r="AA6" s="626"/>
      <c r="AB6" s="626"/>
      <c r="AC6" s="626"/>
      <c r="AD6" s="627">
        <v>1166234</v>
      </c>
      <c r="AE6" s="627"/>
      <c r="AF6" s="627"/>
      <c r="AG6" s="627"/>
      <c r="AH6" s="627"/>
      <c r="AI6" s="627"/>
      <c r="AJ6" s="627"/>
      <c r="AK6" s="627"/>
      <c r="AL6" s="628">
        <v>2.5</v>
      </c>
      <c r="AM6" s="629"/>
      <c r="AN6" s="629"/>
      <c r="AO6" s="630"/>
      <c r="AP6" s="620" t="s">
        <v>223</v>
      </c>
      <c r="AQ6" s="621"/>
      <c r="AR6" s="621"/>
      <c r="AS6" s="621"/>
      <c r="AT6" s="621"/>
      <c r="AU6" s="621"/>
      <c r="AV6" s="621"/>
      <c r="AW6" s="621"/>
      <c r="AX6" s="621"/>
      <c r="AY6" s="621"/>
      <c r="AZ6" s="621"/>
      <c r="BA6" s="621"/>
      <c r="BB6" s="621"/>
      <c r="BC6" s="621"/>
      <c r="BD6" s="621"/>
      <c r="BE6" s="621"/>
      <c r="BF6" s="622"/>
      <c r="BG6" s="623">
        <v>30641542</v>
      </c>
      <c r="BH6" s="624"/>
      <c r="BI6" s="624"/>
      <c r="BJ6" s="624"/>
      <c r="BK6" s="624"/>
      <c r="BL6" s="624"/>
      <c r="BM6" s="624"/>
      <c r="BN6" s="625"/>
      <c r="BO6" s="626">
        <v>91.1</v>
      </c>
      <c r="BP6" s="626"/>
      <c r="BQ6" s="626"/>
      <c r="BR6" s="626"/>
      <c r="BS6" s="627">
        <v>754626</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465962</v>
      </c>
      <c r="CS6" s="624"/>
      <c r="CT6" s="624"/>
      <c r="CU6" s="624"/>
      <c r="CV6" s="624"/>
      <c r="CW6" s="624"/>
      <c r="CX6" s="624"/>
      <c r="CY6" s="625"/>
      <c r="CZ6" s="617">
        <v>0.5</v>
      </c>
      <c r="DA6" s="618"/>
      <c r="DB6" s="618"/>
      <c r="DC6" s="634"/>
      <c r="DD6" s="632">
        <v>4625</v>
      </c>
      <c r="DE6" s="624"/>
      <c r="DF6" s="624"/>
      <c r="DG6" s="624"/>
      <c r="DH6" s="624"/>
      <c r="DI6" s="624"/>
      <c r="DJ6" s="624"/>
      <c r="DK6" s="624"/>
      <c r="DL6" s="624"/>
      <c r="DM6" s="624"/>
      <c r="DN6" s="624"/>
      <c r="DO6" s="624"/>
      <c r="DP6" s="625"/>
      <c r="DQ6" s="632">
        <v>464983</v>
      </c>
      <c r="DR6" s="624"/>
      <c r="DS6" s="624"/>
      <c r="DT6" s="624"/>
      <c r="DU6" s="624"/>
      <c r="DV6" s="624"/>
      <c r="DW6" s="624"/>
      <c r="DX6" s="624"/>
      <c r="DY6" s="624"/>
      <c r="DZ6" s="624"/>
      <c r="EA6" s="624"/>
      <c r="EB6" s="624"/>
      <c r="EC6" s="633"/>
    </row>
    <row r="7" spans="2:143" ht="11.25" customHeight="1">
      <c r="B7" s="620" t="s">
        <v>225</v>
      </c>
      <c r="C7" s="621"/>
      <c r="D7" s="621"/>
      <c r="E7" s="621"/>
      <c r="F7" s="621"/>
      <c r="G7" s="621"/>
      <c r="H7" s="621"/>
      <c r="I7" s="621"/>
      <c r="J7" s="621"/>
      <c r="K7" s="621"/>
      <c r="L7" s="621"/>
      <c r="M7" s="621"/>
      <c r="N7" s="621"/>
      <c r="O7" s="621"/>
      <c r="P7" s="621"/>
      <c r="Q7" s="622"/>
      <c r="R7" s="623">
        <v>16849</v>
      </c>
      <c r="S7" s="624"/>
      <c r="T7" s="624"/>
      <c r="U7" s="624"/>
      <c r="V7" s="624"/>
      <c r="W7" s="624"/>
      <c r="X7" s="624"/>
      <c r="Y7" s="625"/>
      <c r="Z7" s="626">
        <v>0</v>
      </c>
      <c r="AA7" s="626"/>
      <c r="AB7" s="626"/>
      <c r="AC7" s="626"/>
      <c r="AD7" s="627">
        <v>16849</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14954556</v>
      </c>
      <c r="BH7" s="624"/>
      <c r="BI7" s="624"/>
      <c r="BJ7" s="624"/>
      <c r="BK7" s="624"/>
      <c r="BL7" s="624"/>
      <c r="BM7" s="624"/>
      <c r="BN7" s="625"/>
      <c r="BO7" s="626">
        <v>44.5</v>
      </c>
      <c r="BP7" s="626"/>
      <c r="BQ7" s="626"/>
      <c r="BR7" s="626"/>
      <c r="BS7" s="627">
        <v>754626</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10256720</v>
      </c>
      <c r="CS7" s="624"/>
      <c r="CT7" s="624"/>
      <c r="CU7" s="624"/>
      <c r="CV7" s="624"/>
      <c r="CW7" s="624"/>
      <c r="CX7" s="624"/>
      <c r="CY7" s="625"/>
      <c r="CZ7" s="626">
        <v>11.7</v>
      </c>
      <c r="DA7" s="626"/>
      <c r="DB7" s="626"/>
      <c r="DC7" s="626"/>
      <c r="DD7" s="632">
        <v>891862</v>
      </c>
      <c r="DE7" s="624"/>
      <c r="DF7" s="624"/>
      <c r="DG7" s="624"/>
      <c r="DH7" s="624"/>
      <c r="DI7" s="624"/>
      <c r="DJ7" s="624"/>
      <c r="DK7" s="624"/>
      <c r="DL7" s="624"/>
      <c r="DM7" s="624"/>
      <c r="DN7" s="624"/>
      <c r="DO7" s="624"/>
      <c r="DP7" s="625"/>
      <c r="DQ7" s="632">
        <v>8791373</v>
      </c>
      <c r="DR7" s="624"/>
      <c r="DS7" s="624"/>
      <c r="DT7" s="624"/>
      <c r="DU7" s="624"/>
      <c r="DV7" s="624"/>
      <c r="DW7" s="624"/>
      <c r="DX7" s="624"/>
      <c r="DY7" s="624"/>
      <c r="DZ7" s="624"/>
      <c r="EA7" s="624"/>
      <c r="EB7" s="624"/>
      <c r="EC7" s="633"/>
    </row>
    <row r="8" spans="2:143" ht="11.25" customHeight="1">
      <c r="B8" s="620" t="s">
        <v>228</v>
      </c>
      <c r="C8" s="621"/>
      <c r="D8" s="621"/>
      <c r="E8" s="621"/>
      <c r="F8" s="621"/>
      <c r="G8" s="621"/>
      <c r="H8" s="621"/>
      <c r="I8" s="621"/>
      <c r="J8" s="621"/>
      <c r="K8" s="621"/>
      <c r="L8" s="621"/>
      <c r="M8" s="621"/>
      <c r="N8" s="621"/>
      <c r="O8" s="621"/>
      <c r="P8" s="621"/>
      <c r="Q8" s="622"/>
      <c r="R8" s="623">
        <v>308775</v>
      </c>
      <c r="S8" s="624"/>
      <c r="T8" s="624"/>
      <c r="U8" s="624"/>
      <c r="V8" s="624"/>
      <c r="W8" s="624"/>
      <c r="X8" s="624"/>
      <c r="Y8" s="625"/>
      <c r="Z8" s="626">
        <v>0.3</v>
      </c>
      <c r="AA8" s="626"/>
      <c r="AB8" s="626"/>
      <c r="AC8" s="626"/>
      <c r="AD8" s="627">
        <v>308775</v>
      </c>
      <c r="AE8" s="627"/>
      <c r="AF8" s="627"/>
      <c r="AG8" s="627"/>
      <c r="AH8" s="627"/>
      <c r="AI8" s="627"/>
      <c r="AJ8" s="627"/>
      <c r="AK8" s="627"/>
      <c r="AL8" s="628">
        <v>0.7</v>
      </c>
      <c r="AM8" s="629"/>
      <c r="AN8" s="629"/>
      <c r="AO8" s="630"/>
      <c r="AP8" s="620" t="s">
        <v>229</v>
      </c>
      <c r="AQ8" s="621"/>
      <c r="AR8" s="621"/>
      <c r="AS8" s="621"/>
      <c r="AT8" s="621"/>
      <c r="AU8" s="621"/>
      <c r="AV8" s="621"/>
      <c r="AW8" s="621"/>
      <c r="AX8" s="621"/>
      <c r="AY8" s="621"/>
      <c r="AZ8" s="621"/>
      <c r="BA8" s="621"/>
      <c r="BB8" s="621"/>
      <c r="BC8" s="621"/>
      <c r="BD8" s="621"/>
      <c r="BE8" s="621"/>
      <c r="BF8" s="622"/>
      <c r="BG8" s="623">
        <v>348996</v>
      </c>
      <c r="BH8" s="624"/>
      <c r="BI8" s="624"/>
      <c r="BJ8" s="624"/>
      <c r="BK8" s="624"/>
      <c r="BL8" s="624"/>
      <c r="BM8" s="624"/>
      <c r="BN8" s="625"/>
      <c r="BO8" s="626">
        <v>1</v>
      </c>
      <c r="BP8" s="626"/>
      <c r="BQ8" s="626"/>
      <c r="BR8" s="626"/>
      <c r="BS8" s="627" t="s">
        <v>124</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41588577</v>
      </c>
      <c r="CS8" s="624"/>
      <c r="CT8" s="624"/>
      <c r="CU8" s="624"/>
      <c r="CV8" s="624"/>
      <c r="CW8" s="624"/>
      <c r="CX8" s="624"/>
      <c r="CY8" s="625"/>
      <c r="CZ8" s="626">
        <v>47.5</v>
      </c>
      <c r="DA8" s="626"/>
      <c r="DB8" s="626"/>
      <c r="DC8" s="626"/>
      <c r="DD8" s="632">
        <v>1025193</v>
      </c>
      <c r="DE8" s="624"/>
      <c r="DF8" s="624"/>
      <c r="DG8" s="624"/>
      <c r="DH8" s="624"/>
      <c r="DI8" s="624"/>
      <c r="DJ8" s="624"/>
      <c r="DK8" s="624"/>
      <c r="DL8" s="624"/>
      <c r="DM8" s="624"/>
      <c r="DN8" s="624"/>
      <c r="DO8" s="624"/>
      <c r="DP8" s="625"/>
      <c r="DQ8" s="632">
        <v>20649158</v>
      </c>
      <c r="DR8" s="624"/>
      <c r="DS8" s="624"/>
      <c r="DT8" s="624"/>
      <c r="DU8" s="624"/>
      <c r="DV8" s="624"/>
      <c r="DW8" s="624"/>
      <c r="DX8" s="624"/>
      <c r="DY8" s="624"/>
      <c r="DZ8" s="624"/>
      <c r="EA8" s="624"/>
      <c r="EB8" s="624"/>
      <c r="EC8" s="633"/>
    </row>
    <row r="9" spans="2:143" ht="11.25" customHeight="1">
      <c r="B9" s="620" t="s">
        <v>231</v>
      </c>
      <c r="C9" s="621"/>
      <c r="D9" s="621"/>
      <c r="E9" s="621"/>
      <c r="F9" s="621"/>
      <c r="G9" s="621"/>
      <c r="H9" s="621"/>
      <c r="I9" s="621"/>
      <c r="J9" s="621"/>
      <c r="K9" s="621"/>
      <c r="L9" s="621"/>
      <c r="M9" s="621"/>
      <c r="N9" s="621"/>
      <c r="O9" s="621"/>
      <c r="P9" s="621"/>
      <c r="Q9" s="622"/>
      <c r="R9" s="623">
        <v>329723</v>
      </c>
      <c r="S9" s="624"/>
      <c r="T9" s="624"/>
      <c r="U9" s="624"/>
      <c r="V9" s="624"/>
      <c r="W9" s="624"/>
      <c r="X9" s="624"/>
      <c r="Y9" s="625"/>
      <c r="Z9" s="626">
        <v>0.4</v>
      </c>
      <c r="AA9" s="626"/>
      <c r="AB9" s="626"/>
      <c r="AC9" s="626"/>
      <c r="AD9" s="627">
        <v>329723</v>
      </c>
      <c r="AE9" s="627"/>
      <c r="AF9" s="627"/>
      <c r="AG9" s="627"/>
      <c r="AH9" s="627"/>
      <c r="AI9" s="627"/>
      <c r="AJ9" s="627"/>
      <c r="AK9" s="627"/>
      <c r="AL9" s="628">
        <v>0.7</v>
      </c>
      <c r="AM9" s="629"/>
      <c r="AN9" s="629"/>
      <c r="AO9" s="630"/>
      <c r="AP9" s="620" t="s">
        <v>232</v>
      </c>
      <c r="AQ9" s="621"/>
      <c r="AR9" s="621"/>
      <c r="AS9" s="621"/>
      <c r="AT9" s="621"/>
      <c r="AU9" s="621"/>
      <c r="AV9" s="621"/>
      <c r="AW9" s="621"/>
      <c r="AX9" s="621"/>
      <c r="AY9" s="621"/>
      <c r="AZ9" s="621"/>
      <c r="BA9" s="621"/>
      <c r="BB9" s="621"/>
      <c r="BC9" s="621"/>
      <c r="BD9" s="621"/>
      <c r="BE9" s="621"/>
      <c r="BF9" s="622"/>
      <c r="BG9" s="623">
        <v>11707005</v>
      </c>
      <c r="BH9" s="624"/>
      <c r="BI9" s="624"/>
      <c r="BJ9" s="624"/>
      <c r="BK9" s="624"/>
      <c r="BL9" s="624"/>
      <c r="BM9" s="624"/>
      <c r="BN9" s="625"/>
      <c r="BO9" s="626">
        <v>34.799999999999997</v>
      </c>
      <c r="BP9" s="626"/>
      <c r="BQ9" s="626"/>
      <c r="BR9" s="626"/>
      <c r="BS9" s="627" t="s">
        <v>124</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6082683</v>
      </c>
      <c r="CS9" s="624"/>
      <c r="CT9" s="624"/>
      <c r="CU9" s="624"/>
      <c r="CV9" s="624"/>
      <c r="CW9" s="624"/>
      <c r="CX9" s="624"/>
      <c r="CY9" s="625"/>
      <c r="CZ9" s="626">
        <v>7</v>
      </c>
      <c r="DA9" s="626"/>
      <c r="DB9" s="626"/>
      <c r="DC9" s="626"/>
      <c r="DD9" s="632">
        <v>261291</v>
      </c>
      <c r="DE9" s="624"/>
      <c r="DF9" s="624"/>
      <c r="DG9" s="624"/>
      <c r="DH9" s="624"/>
      <c r="DI9" s="624"/>
      <c r="DJ9" s="624"/>
      <c r="DK9" s="624"/>
      <c r="DL9" s="624"/>
      <c r="DM9" s="624"/>
      <c r="DN9" s="624"/>
      <c r="DO9" s="624"/>
      <c r="DP9" s="625"/>
      <c r="DQ9" s="632">
        <v>4999596</v>
      </c>
      <c r="DR9" s="624"/>
      <c r="DS9" s="624"/>
      <c r="DT9" s="624"/>
      <c r="DU9" s="624"/>
      <c r="DV9" s="624"/>
      <c r="DW9" s="624"/>
      <c r="DX9" s="624"/>
      <c r="DY9" s="624"/>
      <c r="DZ9" s="624"/>
      <c r="EA9" s="624"/>
      <c r="EB9" s="624"/>
      <c r="EC9" s="633"/>
    </row>
    <row r="10" spans="2:143" ht="11.25" customHeight="1">
      <c r="B10" s="620" t="s">
        <v>234</v>
      </c>
      <c r="C10" s="621"/>
      <c r="D10" s="621"/>
      <c r="E10" s="621"/>
      <c r="F10" s="621"/>
      <c r="G10" s="621"/>
      <c r="H10" s="621"/>
      <c r="I10" s="621"/>
      <c r="J10" s="621"/>
      <c r="K10" s="621"/>
      <c r="L10" s="621"/>
      <c r="M10" s="621"/>
      <c r="N10" s="621"/>
      <c r="O10" s="621"/>
      <c r="P10" s="621"/>
      <c r="Q10" s="622"/>
      <c r="R10" s="623" t="s">
        <v>124</v>
      </c>
      <c r="S10" s="624"/>
      <c r="T10" s="624"/>
      <c r="U10" s="624"/>
      <c r="V10" s="624"/>
      <c r="W10" s="624"/>
      <c r="X10" s="624"/>
      <c r="Y10" s="625"/>
      <c r="Z10" s="626" t="s">
        <v>124</v>
      </c>
      <c r="AA10" s="626"/>
      <c r="AB10" s="626"/>
      <c r="AC10" s="626"/>
      <c r="AD10" s="627" t="s">
        <v>124</v>
      </c>
      <c r="AE10" s="627"/>
      <c r="AF10" s="627"/>
      <c r="AG10" s="627"/>
      <c r="AH10" s="627"/>
      <c r="AI10" s="627"/>
      <c r="AJ10" s="627"/>
      <c r="AK10" s="627"/>
      <c r="AL10" s="628" t="s">
        <v>124</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607233</v>
      </c>
      <c r="BH10" s="624"/>
      <c r="BI10" s="624"/>
      <c r="BJ10" s="624"/>
      <c r="BK10" s="624"/>
      <c r="BL10" s="624"/>
      <c r="BM10" s="624"/>
      <c r="BN10" s="625"/>
      <c r="BO10" s="626">
        <v>1.8</v>
      </c>
      <c r="BP10" s="626"/>
      <c r="BQ10" s="626"/>
      <c r="BR10" s="626"/>
      <c r="BS10" s="627">
        <v>101095</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160660</v>
      </c>
      <c r="CS10" s="624"/>
      <c r="CT10" s="624"/>
      <c r="CU10" s="624"/>
      <c r="CV10" s="624"/>
      <c r="CW10" s="624"/>
      <c r="CX10" s="624"/>
      <c r="CY10" s="625"/>
      <c r="CZ10" s="626">
        <v>0.2</v>
      </c>
      <c r="DA10" s="626"/>
      <c r="DB10" s="626"/>
      <c r="DC10" s="626"/>
      <c r="DD10" s="632" t="s">
        <v>124</v>
      </c>
      <c r="DE10" s="624"/>
      <c r="DF10" s="624"/>
      <c r="DG10" s="624"/>
      <c r="DH10" s="624"/>
      <c r="DI10" s="624"/>
      <c r="DJ10" s="624"/>
      <c r="DK10" s="624"/>
      <c r="DL10" s="624"/>
      <c r="DM10" s="624"/>
      <c r="DN10" s="624"/>
      <c r="DO10" s="624"/>
      <c r="DP10" s="625"/>
      <c r="DQ10" s="632">
        <v>152727</v>
      </c>
      <c r="DR10" s="624"/>
      <c r="DS10" s="624"/>
      <c r="DT10" s="624"/>
      <c r="DU10" s="624"/>
      <c r="DV10" s="624"/>
      <c r="DW10" s="624"/>
      <c r="DX10" s="624"/>
      <c r="DY10" s="624"/>
      <c r="DZ10" s="624"/>
      <c r="EA10" s="624"/>
      <c r="EB10" s="624"/>
      <c r="EC10" s="633"/>
    </row>
    <row r="11" spans="2:143" ht="11.25" customHeight="1">
      <c r="B11" s="620" t="s">
        <v>237</v>
      </c>
      <c r="C11" s="621"/>
      <c r="D11" s="621"/>
      <c r="E11" s="621"/>
      <c r="F11" s="621"/>
      <c r="G11" s="621"/>
      <c r="H11" s="621"/>
      <c r="I11" s="621"/>
      <c r="J11" s="621"/>
      <c r="K11" s="621"/>
      <c r="L11" s="621"/>
      <c r="M11" s="621"/>
      <c r="N11" s="621"/>
      <c r="O11" s="621"/>
      <c r="P11" s="621"/>
      <c r="Q11" s="622"/>
      <c r="R11" s="623">
        <v>4535944</v>
      </c>
      <c r="S11" s="624"/>
      <c r="T11" s="624"/>
      <c r="U11" s="624"/>
      <c r="V11" s="624"/>
      <c r="W11" s="624"/>
      <c r="X11" s="624"/>
      <c r="Y11" s="625"/>
      <c r="Z11" s="628">
        <v>5.0999999999999996</v>
      </c>
      <c r="AA11" s="629"/>
      <c r="AB11" s="629"/>
      <c r="AC11" s="635"/>
      <c r="AD11" s="632">
        <v>4535944</v>
      </c>
      <c r="AE11" s="624"/>
      <c r="AF11" s="624"/>
      <c r="AG11" s="624"/>
      <c r="AH11" s="624"/>
      <c r="AI11" s="624"/>
      <c r="AJ11" s="624"/>
      <c r="AK11" s="625"/>
      <c r="AL11" s="628">
        <v>9.6</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2291322</v>
      </c>
      <c r="BH11" s="624"/>
      <c r="BI11" s="624"/>
      <c r="BJ11" s="624"/>
      <c r="BK11" s="624"/>
      <c r="BL11" s="624"/>
      <c r="BM11" s="624"/>
      <c r="BN11" s="625"/>
      <c r="BO11" s="626">
        <v>6.8</v>
      </c>
      <c r="BP11" s="626"/>
      <c r="BQ11" s="626"/>
      <c r="BR11" s="626"/>
      <c r="BS11" s="627">
        <v>653531</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120612</v>
      </c>
      <c r="CS11" s="624"/>
      <c r="CT11" s="624"/>
      <c r="CU11" s="624"/>
      <c r="CV11" s="624"/>
      <c r="CW11" s="624"/>
      <c r="CX11" s="624"/>
      <c r="CY11" s="625"/>
      <c r="CZ11" s="626">
        <v>0.1</v>
      </c>
      <c r="DA11" s="626"/>
      <c r="DB11" s="626"/>
      <c r="DC11" s="626"/>
      <c r="DD11" s="632">
        <v>2706</v>
      </c>
      <c r="DE11" s="624"/>
      <c r="DF11" s="624"/>
      <c r="DG11" s="624"/>
      <c r="DH11" s="624"/>
      <c r="DI11" s="624"/>
      <c r="DJ11" s="624"/>
      <c r="DK11" s="624"/>
      <c r="DL11" s="624"/>
      <c r="DM11" s="624"/>
      <c r="DN11" s="624"/>
      <c r="DO11" s="624"/>
      <c r="DP11" s="625"/>
      <c r="DQ11" s="632">
        <v>100541</v>
      </c>
      <c r="DR11" s="624"/>
      <c r="DS11" s="624"/>
      <c r="DT11" s="624"/>
      <c r="DU11" s="624"/>
      <c r="DV11" s="624"/>
      <c r="DW11" s="624"/>
      <c r="DX11" s="624"/>
      <c r="DY11" s="624"/>
      <c r="DZ11" s="624"/>
      <c r="EA11" s="624"/>
      <c r="EB11" s="624"/>
      <c r="EC11" s="633"/>
    </row>
    <row r="12" spans="2:143" ht="11.25" customHeight="1">
      <c r="B12" s="620" t="s">
        <v>240</v>
      </c>
      <c r="C12" s="621"/>
      <c r="D12" s="621"/>
      <c r="E12" s="621"/>
      <c r="F12" s="621"/>
      <c r="G12" s="621"/>
      <c r="H12" s="621"/>
      <c r="I12" s="621"/>
      <c r="J12" s="621"/>
      <c r="K12" s="621"/>
      <c r="L12" s="621"/>
      <c r="M12" s="621"/>
      <c r="N12" s="621"/>
      <c r="O12" s="621"/>
      <c r="P12" s="621"/>
      <c r="Q12" s="622"/>
      <c r="R12" s="623" t="s">
        <v>124</v>
      </c>
      <c r="S12" s="624"/>
      <c r="T12" s="624"/>
      <c r="U12" s="624"/>
      <c r="V12" s="624"/>
      <c r="W12" s="624"/>
      <c r="X12" s="624"/>
      <c r="Y12" s="625"/>
      <c r="Z12" s="626" t="s">
        <v>124</v>
      </c>
      <c r="AA12" s="626"/>
      <c r="AB12" s="626"/>
      <c r="AC12" s="626"/>
      <c r="AD12" s="627" t="s">
        <v>124</v>
      </c>
      <c r="AE12" s="627"/>
      <c r="AF12" s="627"/>
      <c r="AG12" s="627"/>
      <c r="AH12" s="627"/>
      <c r="AI12" s="627"/>
      <c r="AJ12" s="627"/>
      <c r="AK12" s="627"/>
      <c r="AL12" s="628" t="s">
        <v>124</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14118930</v>
      </c>
      <c r="BH12" s="624"/>
      <c r="BI12" s="624"/>
      <c r="BJ12" s="624"/>
      <c r="BK12" s="624"/>
      <c r="BL12" s="624"/>
      <c r="BM12" s="624"/>
      <c r="BN12" s="625"/>
      <c r="BO12" s="626">
        <v>42</v>
      </c>
      <c r="BP12" s="626"/>
      <c r="BQ12" s="626"/>
      <c r="BR12" s="626"/>
      <c r="BS12" s="627" t="s">
        <v>124</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811668</v>
      </c>
      <c r="CS12" s="624"/>
      <c r="CT12" s="624"/>
      <c r="CU12" s="624"/>
      <c r="CV12" s="624"/>
      <c r="CW12" s="624"/>
      <c r="CX12" s="624"/>
      <c r="CY12" s="625"/>
      <c r="CZ12" s="626">
        <v>0.9</v>
      </c>
      <c r="DA12" s="626"/>
      <c r="DB12" s="626"/>
      <c r="DC12" s="626"/>
      <c r="DD12" s="632">
        <v>78023</v>
      </c>
      <c r="DE12" s="624"/>
      <c r="DF12" s="624"/>
      <c r="DG12" s="624"/>
      <c r="DH12" s="624"/>
      <c r="DI12" s="624"/>
      <c r="DJ12" s="624"/>
      <c r="DK12" s="624"/>
      <c r="DL12" s="624"/>
      <c r="DM12" s="624"/>
      <c r="DN12" s="624"/>
      <c r="DO12" s="624"/>
      <c r="DP12" s="625"/>
      <c r="DQ12" s="632">
        <v>430027</v>
      </c>
      <c r="DR12" s="624"/>
      <c r="DS12" s="624"/>
      <c r="DT12" s="624"/>
      <c r="DU12" s="624"/>
      <c r="DV12" s="624"/>
      <c r="DW12" s="624"/>
      <c r="DX12" s="624"/>
      <c r="DY12" s="624"/>
      <c r="DZ12" s="624"/>
      <c r="EA12" s="624"/>
      <c r="EB12" s="624"/>
      <c r="EC12" s="633"/>
    </row>
    <row r="13" spans="2:143" ht="11.25" customHeight="1">
      <c r="B13" s="620" t="s">
        <v>243</v>
      </c>
      <c r="C13" s="621"/>
      <c r="D13" s="621"/>
      <c r="E13" s="621"/>
      <c r="F13" s="621"/>
      <c r="G13" s="621"/>
      <c r="H13" s="621"/>
      <c r="I13" s="621"/>
      <c r="J13" s="621"/>
      <c r="K13" s="621"/>
      <c r="L13" s="621"/>
      <c r="M13" s="621"/>
      <c r="N13" s="621"/>
      <c r="O13" s="621"/>
      <c r="P13" s="621"/>
      <c r="Q13" s="622"/>
      <c r="R13" s="623" t="s">
        <v>124</v>
      </c>
      <c r="S13" s="624"/>
      <c r="T13" s="624"/>
      <c r="U13" s="624"/>
      <c r="V13" s="624"/>
      <c r="W13" s="624"/>
      <c r="X13" s="624"/>
      <c r="Y13" s="625"/>
      <c r="Z13" s="626" t="s">
        <v>124</v>
      </c>
      <c r="AA13" s="626"/>
      <c r="AB13" s="626"/>
      <c r="AC13" s="626"/>
      <c r="AD13" s="627" t="s">
        <v>124</v>
      </c>
      <c r="AE13" s="627"/>
      <c r="AF13" s="627"/>
      <c r="AG13" s="627"/>
      <c r="AH13" s="627"/>
      <c r="AI13" s="627"/>
      <c r="AJ13" s="627"/>
      <c r="AK13" s="627"/>
      <c r="AL13" s="628" t="s">
        <v>124</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13930001</v>
      </c>
      <c r="BH13" s="624"/>
      <c r="BI13" s="624"/>
      <c r="BJ13" s="624"/>
      <c r="BK13" s="624"/>
      <c r="BL13" s="624"/>
      <c r="BM13" s="624"/>
      <c r="BN13" s="625"/>
      <c r="BO13" s="626">
        <v>41.4</v>
      </c>
      <c r="BP13" s="626"/>
      <c r="BQ13" s="626"/>
      <c r="BR13" s="626"/>
      <c r="BS13" s="627" t="s">
        <v>124</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6109081</v>
      </c>
      <c r="CS13" s="624"/>
      <c r="CT13" s="624"/>
      <c r="CU13" s="624"/>
      <c r="CV13" s="624"/>
      <c r="CW13" s="624"/>
      <c r="CX13" s="624"/>
      <c r="CY13" s="625"/>
      <c r="CZ13" s="626">
        <v>7</v>
      </c>
      <c r="DA13" s="626"/>
      <c r="DB13" s="626"/>
      <c r="DC13" s="626"/>
      <c r="DD13" s="632">
        <v>2182469</v>
      </c>
      <c r="DE13" s="624"/>
      <c r="DF13" s="624"/>
      <c r="DG13" s="624"/>
      <c r="DH13" s="624"/>
      <c r="DI13" s="624"/>
      <c r="DJ13" s="624"/>
      <c r="DK13" s="624"/>
      <c r="DL13" s="624"/>
      <c r="DM13" s="624"/>
      <c r="DN13" s="624"/>
      <c r="DO13" s="624"/>
      <c r="DP13" s="625"/>
      <c r="DQ13" s="632">
        <v>4144845</v>
      </c>
      <c r="DR13" s="624"/>
      <c r="DS13" s="624"/>
      <c r="DT13" s="624"/>
      <c r="DU13" s="624"/>
      <c r="DV13" s="624"/>
      <c r="DW13" s="624"/>
      <c r="DX13" s="624"/>
      <c r="DY13" s="624"/>
      <c r="DZ13" s="624"/>
      <c r="EA13" s="624"/>
      <c r="EB13" s="624"/>
      <c r="EC13" s="633"/>
    </row>
    <row r="14" spans="2:143" ht="11.25" customHeight="1">
      <c r="B14" s="620" t="s">
        <v>246</v>
      </c>
      <c r="C14" s="621"/>
      <c r="D14" s="621"/>
      <c r="E14" s="621"/>
      <c r="F14" s="621"/>
      <c r="G14" s="621"/>
      <c r="H14" s="621"/>
      <c r="I14" s="621"/>
      <c r="J14" s="621"/>
      <c r="K14" s="621"/>
      <c r="L14" s="621"/>
      <c r="M14" s="621"/>
      <c r="N14" s="621"/>
      <c r="O14" s="621"/>
      <c r="P14" s="621"/>
      <c r="Q14" s="622"/>
      <c r="R14" s="623">
        <v>3504</v>
      </c>
      <c r="S14" s="624"/>
      <c r="T14" s="624"/>
      <c r="U14" s="624"/>
      <c r="V14" s="624"/>
      <c r="W14" s="624"/>
      <c r="X14" s="624"/>
      <c r="Y14" s="625"/>
      <c r="Z14" s="626">
        <v>0</v>
      </c>
      <c r="AA14" s="626"/>
      <c r="AB14" s="626"/>
      <c r="AC14" s="626"/>
      <c r="AD14" s="627">
        <v>3504</v>
      </c>
      <c r="AE14" s="627"/>
      <c r="AF14" s="627"/>
      <c r="AG14" s="627"/>
      <c r="AH14" s="627"/>
      <c r="AI14" s="627"/>
      <c r="AJ14" s="627"/>
      <c r="AK14" s="627"/>
      <c r="AL14" s="628">
        <v>0</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276016</v>
      </c>
      <c r="BH14" s="624"/>
      <c r="BI14" s="624"/>
      <c r="BJ14" s="624"/>
      <c r="BK14" s="624"/>
      <c r="BL14" s="624"/>
      <c r="BM14" s="624"/>
      <c r="BN14" s="625"/>
      <c r="BO14" s="626">
        <v>0.8</v>
      </c>
      <c r="BP14" s="626"/>
      <c r="BQ14" s="626"/>
      <c r="BR14" s="626"/>
      <c r="BS14" s="627" t="s">
        <v>124</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2133905</v>
      </c>
      <c r="CS14" s="624"/>
      <c r="CT14" s="624"/>
      <c r="CU14" s="624"/>
      <c r="CV14" s="624"/>
      <c r="CW14" s="624"/>
      <c r="CX14" s="624"/>
      <c r="CY14" s="625"/>
      <c r="CZ14" s="626">
        <v>2.4</v>
      </c>
      <c r="DA14" s="626"/>
      <c r="DB14" s="626"/>
      <c r="DC14" s="626"/>
      <c r="DD14" s="632">
        <v>130988</v>
      </c>
      <c r="DE14" s="624"/>
      <c r="DF14" s="624"/>
      <c r="DG14" s="624"/>
      <c r="DH14" s="624"/>
      <c r="DI14" s="624"/>
      <c r="DJ14" s="624"/>
      <c r="DK14" s="624"/>
      <c r="DL14" s="624"/>
      <c r="DM14" s="624"/>
      <c r="DN14" s="624"/>
      <c r="DO14" s="624"/>
      <c r="DP14" s="625"/>
      <c r="DQ14" s="632">
        <v>1973796</v>
      </c>
      <c r="DR14" s="624"/>
      <c r="DS14" s="624"/>
      <c r="DT14" s="624"/>
      <c r="DU14" s="624"/>
      <c r="DV14" s="624"/>
      <c r="DW14" s="624"/>
      <c r="DX14" s="624"/>
      <c r="DY14" s="624"/>
      <c r="DZ14" s="624"/>
      <c r="EA14" s="624"/>
      <c r="EB14" s="624"/>
      <c r="EC14" s="633"/>
    </row>
    <row r="15" spans="2:143" ht="11.25" customHeight="1">
      <c r="B15" s="620" t="s">
        <v>249</v>
      </c>
      <c r="C15" s="621"/>
      <c r="D15" s="621"/>
      <c r="E15" s="621"/>
      <c r="F15" s="621"/>
      <c r="G15" s="621"/>
      <c r="H15" s="621"/>
      <c r="I15" s="621"/>
      <c r="J15" s="621"/>
      <c r="K15" s="621"/>
      <c r="L15" s="621"/>
      <c r="M15" s="621"/>
      <c r="N15" s="621"/>
      <c r="O15" s="621"/>
      <c r="P15" s="621"/>
      <c r="Q15" s="622"/>
      <c r="R15" s="623" t="s">
        <v>124</v>
      </c>
      <c r="S15" s="624"/>
      <c r="T15" s="624"/>
      <c r="U15" s="624"/>
      <c r="V15" s="624"/>
      <c r="W15" s="624"/>
      <c r="X15" s="624"/>
      <c r="Y15" s="625"/>
      <c r="Z15" s="626" t="s">
        <v>124</v>
      </c>
      <c r="AA15" s="626"/>
      <c r="AB15" s="626"/>
      <c r="AC15" s="626"/>
      <c r="AD15" s="627" t="s">
        <v>124</v>
      </c>
      <c r="AE15" s="627"/>
      <c r="AF15" s="627"/>
      <c r="AG15" s="627"/>
      <c r="AH15" s="627"/>
      <c r="AI15" s="627"/>
      <c r="AJ15" s="627"/>
      <c r="AK15" s="627"/>
      <c r="AL15" s="628" t="s">
        <v>124</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1292040</v>
      </c>
      <c r="BH15" s="624"/>
      <c r="BI15" s="624"/>
      <c r="BJ15" s="624"/>
      <c r="BK15" s="624"/>
      <c r="BL15" s="624"/>
      <c r="BM15" s="624"/>
      <c r="BN15" s="625"/>
      <c r="BO15" s="626">
        <v>3.8</v>
      </c>
      <c r="BP15" s="626"/>
      <c r="BQ15" s="626"/>
      <c r="BR15" s="626"/>
      <c r="BS15" s="627" t="s">
        <v>124</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9954736</v>
      </c>
      <c r="CS15" s="624"/>
      <c r="CT15" s="624"/>
      <c r="CU15" s="624"/>
      <c r="CV15" s="624"/>
      <c r="CW15" s="624"/>
      <c r="CX15" s="624"/>
      <c r="CY15" s="625"/>
      <c r="CZ15" s="626">
        <v>11.4</v>
      </c>
      <c r="DA15" s="626"/>
      <c r="DB15" s="626"/>
      <c r="DC15" s="626"/>
      <c r="DD15" s="632">
        <v>2170455</v>
      </c>
      <c r="DE15" s="624"/>
      <c r="DF15" s="624"/>
      <c r="DG15" s="624"/>
      <c r="DH15" s="624"/>
      <c r="DI15" s="624"/>
      <c r="DJ15" s="624"/>
      <c r="DK15" s="624"/>
      <c r="DL15" s="624"/>
      <c r="DM15" s="624"/>
      <c r="DN15" s="624"/>
      <c r="DO15" s="624"/>
      <c r="DP15" s="625"/>
      <c r="DQ15" s="632">
        <v>6248612</v>
      </c>
      <c r="DR15" s="624"/>
      <c r="DS15" s="624"/>
      <c r="DT15" s="624"/>
      <c r="DU15" s="624"/>
      <c r="DV15" s="624"/>
      <c r="DW15" s="624"/>
      <c r="DX15" s="624"/>
      <c r="DY15" s="624"/>
      <c r="DZ15" s="624"/>
      <c r="EA15" s="624"/>
      <c r="EB15" s="624"/>
      <c r="EC15" s="633"/>
    </row>
    <row r="16" spans="2:143" ht="11.25" customHeight="1">
      <c r="B16" s="620" t="s">
        <v>252</v>
      </c>
      <c r="C16" s="621"/>
      <c r="D16" s="621"/>
      <c r="E16" s="621"/>
      <c r="F16" s="621"/>
      <c r="G16" s="621"/>
      <c r="H16" s="621"/>
      <c r="I16" s="621"/>
      <c r="J16" s="621"/>
      <c r="K16" s="621"/>
      <c r="L16" s="621"/>
      <c r="M16" s="621"/>
      <c r="N16" s="621"/>
      <c r="O16" s="621"/>
      <c r="P16" s="621"/>
      <c r="Q16" s="622"/>
      <c r="R16" s="623">
        <v>63797</v>
      </c>
      <c r="S16" s="624"/>
      <c r="T16" s="624"/>
      <c r="U16" s="624"/>
      <c r="V16" s="624"/>
      <c r="W16" s="624"/>
      <c r="X16" s="624"/>
      <c r="Y16" s="625"/>
      <c r="Z16" s="626">
        <v>0.1</v>
      </c>
      <c r="AA16" s="626"/>
      <c r="AB16" s="626"/>
      <c r="AC16" s="626"/>
      <c r="AD16" s="627">
        <v>63797</v>
      </c>
      <c r="AE16" s="627"/>
      <c r="AF16" s="627"/>
      <c r="AG16" s="627"/>
      <c r="AH16" s="627"/>
      <c r="AI16" s="627"/>
      <c r="AJ16" s="627"/>
      <c r="AK16" s="627"/>
      <c r="AL16" s="628">
        <v>0.1</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124</v>
      </c>
      <c r="BH16" s="624"/>
      <c r="BI16" s="624"/>
      <c r="BJ16" s="624"/>
      <c r="BK16" s="624"/>
      <c r="BL16" s="624"/>
      <c r="BM16" s="624"/>
      <c r="BN16" s="625"/>
      <c r="BO16" s="626" t="s">
        <v>124</v>
      </c>
      <c r="BP16" s="626"/>
      <c r="BQ16" s="626"/>
      <c r="BR16" s="626"/>
      <c r="BS16" s="627" t="s">
        <v>124</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t="s">
        <v>124</v>
      </c>
      <c r="CS16" s="624"/>
      <c r="CT16" s="624"/>
      <c r="CU16" s="624"/>
      <c r="CV16" s="624"/>
      <c r="CW16" s="624"/>
      <c r="CX16" s="624"/>
      <c r="CY16" s="625"/>
      <c r="CZ16" s="626" t="s">
        <v>124</v>
      </c>
      <c r="DA16" s="626"/>
      <c r="DB16" s="626"/>
      <c r="DC16" s="626"/>
      <c r="DD16" s="632" t="s">
        <v>124</v>
      </c>
      <c r="DE16" s="624"/>
      <c r="DF16" s="624"/>
      <c r="DG16" s="624"/>
      <c r="DH16" s="624"/>
      <c r="DI16" s="624"/>
      <c r="DJ16" s="624"/>
      <c r="DK16" s="624"/>
      <c r="DL16" s="624"/>
      <c r="DM16" s="624"/>
      <c r="DN16" s="624"/>
      <c r="DO16" s="624"/>
      <c r="DP16" s="625"/>
      <c r="DQ16" s="632" t="s">
        <v>124</v>
      </c>
      <c r="DR16" s="624"/>
      <c r="DS16" s="624"/>
      <c r="DT16" s="624"/>
      <c r="DU16" s="624"/>
      <c r="DV16" s="624"/>
      <c r="DW16" s="624"/>
      <c r="DX16" s="624"/>
      <c r="DY16" s="624"/>
      <c r="DZ16" s="624"/>
      <c r="EA16" s="624"/>
      <c r="EB16" s="624"/>
      <c r="EC16" s="633"/>
    </row>
    <row r="17" spans="2:133" ht="11.25" customHeight="1">
      <c r="B17" s="620" t="s">
        <v>255</v>
      </c>
      <c r="C17" s="621"/>
      <c r="D17" s="621"/>
      <c r="E17" s="621"/>
      <c r="F17" s="621"/>
      <c r="G17" s="621"/>
      <c r="H17" s="621"/>
      <c r="I17" s="621"/>
      <c r="J17" s="621"/>
      <c r="K17" s="621"/>
      <c r="L17" s="621"/>
      <c r="M17" s="621"/>
      <c r="N17" s="621"/>
      <c r="O17" s="621"/>
      <c r="P17" s="621"/>
      <c r="Q17" s="622"/>
      <c r="R17" s="623">
        <v>396568</v>
      </c>
      <c r="S17" s="624"/>
      <c r="T17" s="624"/>
      <c r="U17" s="624"/>
      <c r="V17" s="624"/>
      <c r="W17" s="624"/>
      <c r="X17" s="624"/>
      <c r="Y17" s="625"/>
      <c r="Z17" s="626">
        <v>0.4</v>
      </c>
      <c r="AA17" s="626"/>
      <c r="AB17" s="626"/>
      <c r="AC17" s="626"/>
      <c r="AD17" s="627">
        <v>396568</v>
      </c>
      <c r="AE17" s="627"/>
      <c r="AF17" s="627"/>
      <c r="AG17" s="627"/>
      <c r="AH17" s="627"/>
      <c r="AI17" s="627"/>
      <c r="AJ17" s="627"/>
      <c r="AK17" s="627"/>
      <c r="AL17" s="628">
        <v>0.8</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124</v>
      </c>
      <c r="BH17" s="624"/>
      <c r="BI17" s="624"/>
      <c r="BJ17" s="624"/>
      <c r="BK17" s="624"/>
      <c r="BL17" s="624"/>
      <c r="BM17" s="624"/>
      <c r="BN17" s="625"/>
      <c r="BO17" s="626" t="s">
        <v>124</v>
      </c>
      <c r="BP17" s="626"/>
      <c r="BQ17" s="626"/>
      <c r="BR17" s="626"/>
      <c r="BS17" s="627" t="s">
        <v>124</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9582237</v>
      </c>
      <c r="CS17" s="624"/>
      <c r="CT17" s="624"/>
      <c r="CU17" s="624"/>
      <c r="CV17" s="624"/>
      <c r="CW17" s="624"/>
      <c r="CX17" s="624"/>
      <c r="CY17" s="625"/>
      <c r="CZ17" s="626">
        <v>11</v>
      </c>
      <c r="DA17" s="626"/>
      <c r="DB17" s="626"/>
      <c r="DC17" s="626"/>
      <c r="DD17" s="632" t="s">
        <v>124</v>
      </c>
      <c r="DE17" s="624"/>
      <c r="DF17" s="624"/>
      <c r="DG17" s="624"/>
      <c r="DH17" s="624"/>
      <c r="DI17" s="624"/>
      <c r="DJ17" s="624"/>
      <c r="DK17" s="624"/>
      <c r="DL17" s="624"/>
      <c r="DM17" s="624"/>
      <c r="DN17" s="624"/>
      <c r="DO17" s="624"/>
      <c r="DP17" s="625"/>
      <c r="DQ17" s="632">
        <v>9387275</v>
      </c>
      <c r="DR17" s="624"/>
      <c r="DS17" s="624"/>
      <c r="DT17" s="624"/>
      <c r="DU17" s="624"/>
      <c r="DV17" s="624"/>
      <c r="DW17" s="624"/>
      <c r="DX17" s="624"/>
      <c r="DY17" s="624"/>
      <c r="DZ17" s="624"/>
      <c r="EA17" s="624"/>
      <c r="EB17" s="624"/>
      <c r="EC17" s="633"/>
    </row>
    <row r="18" spans="2:133" ht="11.25" customHeight="1">
      <c r="B18" s="620" t="s">
        <v>258</v>
      </c>
      <c r="C18" s="621"/>
      <c r="D18" s="621"/>
      <c r="E18" s="621"/>
      <c r="F18" s="621"/>
      <c r="G18" s="621"/>
      <c r="H18" s="621"/>
      <c r="I18" s="621"/>
      <c r="J18" s="621"/>
      <c r="K18" s="621"/>
      <c r="L18" s="621"/>
      <c r="M18" s="621"/>
      <c r="N18" s="621"/>
      <c r="O18" s="621"/>
      <c r="P18" s="621"/>
      <c r="Q18" s="622"/>
      <c r="R18" s="623">
        <v>248831</v>
      </c>
      <c r="S18" s="624"/>
      <c r="T18" s="624"/>
      <c r="U18" s="624"/>
      <c r="V18" s="624"/>
      <c r="W18" s="624"/>
      <c r="X18" s="624"/>
      <c r="Y18" s="625"/>
      <c r="Z18" s="626">
        <v>0.3</v>
      </c>
      <c r="AA18" s="626"/>
      <c r="AB18" s="626"/>
      <c r="AC18" s="626"/>
      <c r="AD18" s="627">
        <v>248831</v>
      </c>
      <c r="AE18" s="627"/>
      <c r="AF18" s="627"/>
      <c r="AG18" s="627"/>
      <c r="AH18" s="627"/>
      <c r="AI18" s="627"/>
      <c r="AJ18" s="627"/>
      <c r="AK18" s="627"/>
      <c r="AL18" s="628">
        <v>0.5</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124</v>
      </c>
      <c r="BH18" s="624"/>
      <c r="BI18" s="624"/>
      <c r="BJ18" s="624"/>
      <c r="BK18" s="624"/>
      <c r="BL18" s="624"/>
      <c r="BM18" s="624"/>
      <c r="BN18" s="625"/>
      <c r="BO18" s="626" t="s">
        <v>124</v>
      </c>
      <c r="BP18" s="626"/>
      <c r="BQ18" s="626"/>
      <c r="BR18" s="626"/>
      <c r="BS18" s="627" t="s">
        <v>124</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v>211961</v>
      </c>
      <c r="CS18" s="624"/>
      <c r="CT18" s="624"/>
      <c r="CU18" s="624"/>
      <c r="CV18" s="624"/>
      <c r="CW18" s="624"/>
      <c r="CX18" s="624"/>
      <c r="CY18" s="625"/>
      <c r="CZ18" s="626">
        <v>0.2</v>
      </c>
      <c r="DA18" s="626"/>
      <c r="DB18" s="626"/>
      <c r="DC18" s="626"/>
      <c r="DD18" s="632" t="s">
        <v>124</v>
      </c>
      <c r="DE18" s="624"/>
      <c r="DF18" s="624"/>
      <c r="DG18" s="624"/>
      <c r="DH18" s="624"/>
      <c r="DI18" s="624"/>
      <c r="DJ18" s="624"/>
      <c r="DK18" s="624"/>
      <c r="DL18" s="624"/>
      <c r="DM18" s="624"/>
      <c r="DN18" s="624"/>
      <c r="DO18" s="624"/>
      <c r="DP18" s="625"/>
      <c r="DQ18" s="632">
        <v>211961</v>
      </c>
      <c r="DR18" s="624"/>
      <c r="DS18" s="624"/>
      <c r="DT18" s="624"/>
      <c r="DU18" s="624"/>
      <c r="DV18" s="624"/>
      <c r="DW18" s="624"/>
      <c r="DX18" s="624"/>
      <c r="DY18" s="624"/>
      <c r="DZ18" s="624"/>
      <c r="EA18" s="624"/>
      <c r="EB18" s="624"/>
      <c r="EC18" s="633"/>
    </row>
    <row r="19" spans="2:133" ht="11.25" customHeight="1">
      <c r="B19" s="620" t="s">
        <v>261</v>
      </c>
      <c r="C19" s="621"/>
      <c r="D19" s="621"/>
      <c r="E19" s="621"/>
      <c r="F19" s="621"/>
      <c r="G19" s="621"/>
      <c r="H19" s="621"/>
      <c r="I19" s="621"/>
      <c r="J19" s="621"/>
      <c r="K19" s="621"/>
      <c r="L19" s="621"/>
      <c r="M19" s="621"/>
      <c r="N19" s="621"/>
      <c r="O19" s="621"/>
      <c r="P19" s="621"/>
      <c r="Q19" s="622"/>
      <c r="R19" s="623">
        <v>233559</v>
      </c>
      <c r="S19" s="624"/>
      <c r="T19" s="624"/>
      <c r="U19" s="624"/>
      <c r="V19" s="624"/>
      <c r="W19" s="624"/>
      <c r="X19" s="624"/>
      <c r="Y19" s="625"/>
      <c r="Z19" s="626">
        <v>0.3</v>
      </c>
      <c r="AA19" s="626"/>
      <c r="AB19" s="626"/>
      <c r="AC19" s="626"/>
      <c r="AD19" s="627">
        <v>233559</v>
      </c>
      <c r="AE19" s="627"/>
      <c r="AF19" s="627"/>
      <c r="AG19" s="627"/>
      <c r="AH19" s="627"/>
      <c r="AI19" s="627"/>
      <c r="AJ19" s="627"/>
      <c r="AK19" s="627"/>
      <c r="AL19" s="628">
        <v>0.5</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v>2978502</v>
      </c>
      <c r="BH19" s="624"/>
      <c r="BI19" s="624"/>
      <c r="BJ19" s="624"/>
      <c r="BK19" s="624"/>
      <c r="BL19" s="624"/>
      <c r="BM19" s="624"/>
      <c r="BN19" s="625"/>
      <c r="BO19" s="626">
        <v>8.9</v>
      </c>
      <c r="BP19" s="626"/>
      <c r="BQ19" s="626"/>
      <c r="BR19" s="626"/>
      <c r="BS19" s="627" t="s">
        <v>124</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124</v>
      </c>
      <c r="CS19" s="624"/>
      <c r="CT19" s="624"/>
      <c r="CU19" s="624"/>
      <c r="CV19" s="624"/>
      <c r="CW19" s="624"/>
      <c r="CX19" s="624"/>
      <c r="CY19" s="625"/>
      <c r="CZ19" s="626" t="s">
        <v>124</v>
      </c>
      <c r="DA19" s="626"/>
      <c r="DB19" s="626"/>
      <c r="DC19" s="626"/>
      <c r="DD19" s="632" t="s">
        <v>124</v>
      </c>
      <c r="DE19" s="624"/>
      <c r="DF19" s="624"/>
      <c r="DG19" s="624"/>
      <c r="DH19" s="624"/>
      <c r="DI19" s="624"/>
      <c r="DJ19" s="624"/>
      <c r="DK19" s="624"/>
      <c r="DL19" s="624"/>
      <c r="DM19" s="624"/>
      <c r="DN19" s="624"/>
      <c r="DO19" s="624"/>
      <c r="DP19" s="625"/>
      <c r="DQ19" s="632" t="s">
        <v>124</v>
      </c>
      <c r="DR19" s="624"/>
      <c r="DS19" s="624"/>
      <c r="DT19" s="624"/>
      <c r="DU19" s="624"/>
      <c r="DV19" s="624"/>
      <c r="DW19" s="624"/>
      <c r="DX19" s="624"/>
      <c r="DY19" s="624"/>
      <c r="DZ19" s="624"/>
      <c r="EA19" s="624"/>
      <c r="EB19" s="624"/>
      <c r="EC19" s="633"/>
    </row>
    <row r="20" spans="2:133" ht="11.25" customHeight="1">
      <c r="B20" s="636" t="s">
        <v>264</v>
      </c>
      <c r="C20" s="637"/>
      <c r="D20" s="637"/>
      <c r="E20" s="637"/>
      <c r="F20" s="637"/>
      <c r="G20" s="637"/>
      <c r="H20" s="637"/>
      <c r="I20" s="637"/>
      <c r="J20" s="637"/>
      <c r="K20" s="637"/>
      <c r="L20" s="637"/>
      <c r="M20" s="637"/>
      <c r="N20" s="637"/>
      <c r="O20" s="637"/>
      <c r="P20" s="637"/>
      <c r="Q20" s="638"/>
      <c r="R20" s="623">
        <v>15272</v>
      </c>
      <c r="S20" s="624"/>
      <c r="T20" s="624"/>
      <c r="U20" s="624"/>
      <c r="V20" s="624"/>
      <c r="W20" s="624"/>
      <c r="X20" s="624"/>
      <c r="Y20" s="625"/>
      <c r="Z20" s="626">
        <v>0</v>
      </c>
      <c r="AA20" s="626"/>
      <c r="AB20" s="626"/>
      <c r="AC20" s="626"/>
      <c r="AD20" s="627">
        <v>15272</v>
      </c>
      <c r="AE20" s="627"/>
      <c r="AF20" s="627"/>
      <c r="AG20" s="627"/>
      <c r="AH20" s="627"/>
      <c r="AI20" s="627"/>
      <c r="AJ20" s="627"/>
      <c r="AK20" s="627"/>
      <c r="AL20" s="628">
        <v>0</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v>2978502</v>
      </c>
      <c r="BH20" s="624"/>
      <c r="BI20" s="624"/>
      <c r="BJ20" s="624"/>
      <c r="BK20" s="624"/>
      <c r="BL20" s="624"/>
      <c r="BM20" s="624"/>
      <c r="BN20" s="625"/>
      <c r="BO20" s="626">
        <v>8.9</v>
      </c>
      <c r="BP20" s="626"/>
      <c r="BQ20" s="626"/>
      <c r="BR20" s="626"/>
      <c r="BS20" s="627" t="s">
        <v>124</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87478802</v>
      </c>
      <c r="CS20" s="624"/>
      <c r="CT20" s="624"/>
      <c r="CU20" s="624"/>
      <c r="CV20" s="624"/>
      <c r="CW20" s="624"/>
      <c r="CX20" s="624"/>
      <c r="CY20" s="625"/>
      <c r="CZ20" s="626">
        <v>100</v>
      </c>
      <c r="DA20" s="626"/>
      <c r="DB20" s="626"/>
      <c r="DC20" s="626"/>
      <c r="DD20" s="632">
        <v>6747612</v>
      </c>
      <c r="DE20" s="624"/>
      <c r="DF20" s="624"/>
      <c r="DG20" s="624"/>
      <c r="DH20" s="624"/>
      <c r="DI20" s="624"/>
      <c r="DJ20" s="624"/>
      <c r="DK20" s="624"/>
      <c r="DL20" s="624"/>
      <c r="DM20" s="624"/>
      <c r="DN20" s="624"/>
      <c r="DO20" s="624"/>
      <c r="DP20" s="625"/>
      <c r="DQ20" s="632">
        <v>57554894</v>
      </c>
      <c r="DR20" s="624"/>
      <c r="DS20" s="624"/>
      <c r="DT20" s="624"/>
      <c r="DU20" s="624"/>
      <c r="DV20" s="624"/>
      <c r="DW20" s="624"/>
      <c r="DX20" s="624"/>
      <c r="DY20" s="624"/>
      <c r="DZ20" s="624"/>
      <c r="EA20" s="624"/>
      <c r="EB20" s="624"/>
      <c r="EC20" s="633"/>
    </row>
    <row r="21" spans="2:133" ht="11.25" customHeight="1">
      <c r="B21" s="620" t="s">
        <v>267</v>
      </c>
      <c r="C21" s="621"/>
      <c r="D21" s="621"/>
      <c r="E21" s="621"/>
      <c r="F21" s="621"/>
      <c r="G21" s="621"/>
      <c r="H21" s="621"/>
      <c r="I21" s="621"/>
      <c r="J21" s="621"/>
      <c r="K21" s="621"/>
      <c r="L21" s="621"/>
      <c r="M21" s="621"/>
      <c r="N21" s="621"/>
      <c r="O21" s="621"/>
      <c r="P21" s="621"/>
      <c r="Q21" s="622"/>
      <c r="R21" s="623">
        <v>9619604</v>
      </c>
      <c r="S21" s="624"/>
      <c r="T21" s="624"/>
      <c r="U21" s="624"/>
      <c r="V21" s="624"/>
      <c r="W21" s="624"/>
      <c r="X21" s="624"/>
      <c r="Y21" s="625"/>
      <c r="Z21" s="626">
        <v>10.8</v>
      </c>
      <c r="AA21" s="626"/>
      <c r="AB21" s="626"/>
      <c r="AC21" s="626"/>
      <c r="AD21" s="627">
        <v>9084934</v>
      </c>
      <c r="AE21" s="627"/>
      <c r="AF21" s="627"/>
      <c r="AG21" s="627"/>
      <c r="AH21" s="627"/>
      <c r="AI21" s="627"/>
      <c r="AJ21" s="627"/>
      <c r="AK21" s="627"/>
      <c r="AL21" s="628">
        <v>19.3</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v>13358</v>
      </c>
      <c r="BH21" s="624"/>
      <c r="BI21" s="624"/>
      <c r="BJ21" s="624"/>
      <c r="BK21" s="624"/>
      <c r="BL21" s="624"/>
      <c r="BM21" s="624"/>
      <c r="BN21" s="625"/>
      <c r="BO21" s="626">
        <v>0</v>
      </c>
      <c r="BP21" s="626"/>
      <c r="BQ21" s="626"/>
      <c r="BR21" s="626"/>
      <c r="BS21" s="627" t="s">
        <v>124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269</v>
      </c>
      <c r="C22" s="621"/>
      <c r="D22" s="621"/>
      <c r="E22" s="621"/>
      <c r="F22" s="621"/>
      <c r="G22" s="621"/>
      <c r="H22" s="621"/>
      <c r="I22" s="621"/>
      <c r="J22" s="621"/>
      <c r="K22" s="621"/>
      <c r="L22" s="621"/>
      <c r="M22" s="621"/>
      <c r="N22" s="621"/>
      <c r="O22" s="621"/>
      <c r="P22" s="621"/>
      <c r="Q22" s="622"/>
      <c r="R22" s="623">
        <v>9084934</v>
      </c>
      <c r="S22" s="624"/>
      <c r="T22" s="624"/>
      <c r="U22" s="624"/>
      <c r="V22" s="624"/>
      <c r="W22" s="624"/>
      <c r="X22" s="624"/>
      <c r="Y22" s="625"/>
      <c r="Z22" s="626">
        <v>10.199999999999999</v>
      </c>
      <c r="AA22" s="626"/>
      <c r="AB22" s="626"/>
      <c r="AC22" s="626"/>
      <c r="AD22" s="627">
        <v>9084934</v>
      </c>
      <c r="AE22" s="627"/>
      <c r="AF22" s="627"/>
      <c r="AG22" s="627"/>
      <c r="AH22" s="627"/>
      <c r="AI22" s="627"/>
      <c r="AJ22" s="627"/>
      <c r="AK22" s="627"/>
      <c r="AL22" s="628">
        <v>19.3</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124</v>
      </c>
      <c r="BH22" s="624"/>
      <c r="BI22" s="624"/>
      <c r="BJ22" s="624"/>
      <c r="BK22" s="624"/>
      <c r="BL22" s="624"/>
      <c r="BM22" s="624"/>
      <c r="BN22" s="625"/>
      <c r="BO22" s="626" t="s">
        <v>124</v>
      </c>
      <c r="BP22" s="626"/>
      <c r="BQ22" s="626"/>
      <c r="BR22" s="626"/>
      <c r="BS22" s="627" t="s">
        <v>124</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272</v>
      </c>
      <c r="C23" s="621"/>
      <c r="D23" s="621"/>
      <c r="E23" s="621"/>
      <c r="F23" s="621"/>
      <c r="G23" s="621"/>
      <c r="H23" s="621"/>
      <c r="I23" s="621"/>
      <c r="J23" s="621"/>
      <c r="K23" s="621"/>
      <c r="L23" s="621"/>
      <c r="M23" s="621"/>
      <c r="N23" s="621"/>
      <c r="O23" s="621"/>
      <c r="P23" s="621"/>
      <c r="Q23" s="622"/>
      <c r="R23" s="623">
        <v>534670</v>
      </c>
      <c r="S23" s="624"/>
      <c r="T23" s="624"/>
      <c r="U23" s="624"/>
      <c r="V23" s="624"/>
      <c r="W23" s="624"/>
      <c r="X23" s="624"/>
      <c r="Y23" s="625"/>
      <c r="Z23" s="626">
        <v>0.6</v>
      </c>
      <c r="AA23" s="626"/>
      <c r="AB23" s="626"/>
      <c r="AC23" s="626"/>
      <c r="AD23" s="627" t="s">
        <v>124</v>
      </c>
      <c r="AE23" s="627"/>
      <c r="AF23" s="627"/>
      <c r="AG23" s="627"/>
      <c r="AH23" s="627"/>
      <c r="AI23" s="627"/>
      <c r="AJ23" s="627"/>
      <c r="AK23" s="627"/>
      <c r="AL23" s="628" t="s">
        <v>124</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v>2965144</v>
      </c>
      <c r="BH23" s="624"/>
      <c r="BI23" s="624"/>
      <c r="BJ23" s="624"/>
      <c r="BK23" s="624"/>
      <c r="BL23" s="624"/>
      <c r="BM23" s="624"/>
      <c r="BN23" s="625"/>
      <c r="BO23" s="626">
        <v>8.8000000000000007</v>
      </c>
      <c r="BP23" s="626"/>
      <c r="BQ23" s="626"/>
      <c r="BR23" s="626"/>
      <c r="BS23" s="627" t="s">
        <v>124</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c r="B24" s="620" t="s">
        <v>279</v>
      </c>
      <c r="C24" s="621"/>
      <c r="D24" s="621"/>
      <c r="E24" s="621"/>
      <c r="F24" s="621"/>
      <c r="G24" s="621"/>
      <c r="H24" s="621"/>
      <c r="I24" s="621"/>
      <c r="J24" s="621"/>
      <c r="K24" s="621"/>
      <c r="L24" s="621"/>
      <c r="M24" s="621"/>
      <c r="N24" s="621"/>
      <c r="O24" s="621"/>
      <c r="P24" s="621"/>
      <c r="Q24" s="622"/>
      <c r="R24" s="623" t="s">
        <v>124</v>
      </c>
      <c r="S24" s="624"/>
      <c r="T24" s="624"/>
      <c r="U24" s="624"/>
      <c r="V24" s="624"/>
      <c r="W24" s="624"/>
      <c r="X24" s="624"/>
      <c r="Y24" s="625"/>
      <c r="Z24" s="626" t="s">
        <v>124</v>
      </c>
      <c r="AA24" s="626"/>
      <c r="AB24" s="626"/>
      <c r="AC24" s="626"/>
      <c r="AD24" s="627" t="s">
        <v>124</v>
      </c>
      <c r="AE24" s="627"/>
      <c r="AF24" s="627"/>
      <c r="AG24" s="627"/>
      <c r="AH24" s="627"/>
      <c r="AI24" s="627"/>
      <c r="AJ24" s="627"/>
      <c r="AK24" s="627"/>
      <c r="AL24" s="628" t="s">
        <v>124</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124</v>
      </c>
      <c r="BH24" s="624"/>
      <c r="BI24" s="624"/>
      <c r="BJ24" s="624"/>
      <c r="BK24" s="624"/>
      <c r="BL24" s="624"/>
      <c r="BM24" s="624"/>
      <c r="BN24" s="625"/>
      <c r="BO24" s="626" t="s">
        <v>124</v>
      </c>
      <c r="BP24" s="626"/>
      <c r="BQ24" s="626"/>
      <c r="BR24" s="626"/>
      <c r="BS24" s="627" t="s">
        <v>124</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52149684</v>
      </c>
      <c r="CS24" s="613"/>
      <c r="CT24" s="613"/>
      <c r="CU24" s="613"/>
      <c r="CV24" s="613"/>
      <c r="CW24" s="613"/>
      <c r="CX24" s="613"/>
      <c r="CY24" s="614"/>
      <c r="CZ24" s="617">
        <v>59.6</v>
      </c>
      <c r="DA24" s="618"/>
      <c r="DB24" s="618"/>
      <c r="DC24" s="634"/>
      <c r="DD24" s="658">
        <v>32080913</v>
      </c>
      <c r="DE24" s="613"/>
      <c r="DF24" s="613"/>
      <c r="DG24" s="613"/>
      <c r="DH24" s="613"/>
      <c r="DI24" s="613"/>
      <c r="DJ24" s="613"/>
      <c r="DK24" s="614"/>
      <c r="DL24" s="658">
        <v>26886339</v>
      </c>
      <c r="DM24" s="613"/>
      <c r="DN24" s="613"/>
      <c r="DO24" s="613"/>
      <c r="DP24" s="613"/>
      <c r="DQ24" s="613"/>
      <c r="DR24" s="613"/>
      <c r="DS24" s="613"/>
      <c r="DT24" s="613"/>
      <c r="DU24" s="613"/>
      <c r="DV24" s="614"/>
      <c r="DW24" s="617">
        <v>56.7</v>
      </c>
      <c r="DX24" s="618"/>
      <c r="DY24" s="618"/>
      <c r="DZ24" s="618"/>
      <c r="EA24" s="618"/>
      <c r="EB24" s="618"/>
      <c r="EC24" s="619"/>
    </row>
    <row r="25" spans="2:133" ht="11.25" customHeight="1">
      <c r="B25" s="620" t="s">
        <v>282</v>
      </c>
      <c r="C25" s="621"/>
      <c r="D25" s="621"/>
      <c r="E25" s="621"/>
      <c r="F25" s="621"/>
      <c r="G25" s="621"/>
      <c r="H25" s="621"/>
      <c r="I25" s="621"/>
      <c r="J25" s="621"/>
      <c r="K25" s="621"/>
      <c r="L25" s="621"/>
      <c r="M25" s="621"/>
      <c r="N25" s="621"/>
      <c r="O25" s="621"/>
      <c r="P25" s="621"/>
      <c r="Q25" s="622"/>
      <c r="R25" s="623">
        <v>50309873</v>
      </c>
      <c r="S25" s="624"/>
      <c r="T25" s="624"/>
      <c r="U25" s="624"/>
      <c r="V25" s="624"/>
      <c r="W25" s="624"/>
      <c r="X25" s="624"/>
      <c r="Y25" s="625"/>
      <c r="Z25" s="626">
        <v>56.6</v>
      </c>
      <c r="AA25" s="626"/>
      <c r="AB25" s="626"/>
      <c r="AC25" s="626"/>
      <c r="AD25" s="627">
        <v>46810059</v>
      </c>
      <c r="AE25" s="627"/>
      <c r="AF25" s="627"/>
      <c r="AG25" s="627"/>
      <c r="AH25" s="627"/>
      <c r="AI25" s="627"/>
      <c r="AJ25" s="627"/>
      <c r="AK25" s="627"/>
      <c r="AL25" s="628">
        <v>99.2</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124</v>
      </c>
      <c r="BH25" s="624"/>
      <c r="BI25" s="624"/>
      <c r="BJ25" s="624"/>
      <c r="BK25" s="624"/>
      <c r="BL25" s="624"/>
      <c r="BM25" s="624"/>
      <c r="BN25" s="625"/>
      <c r="BO25" s="626" t="s">
        <v>124</v>
      </c>
      <c r="BP25" s="626"/>
      <c r="BQ25" s="626"/>
      <c r="BR25" s="626"/>
      <c r="BS25" s="627" t="s">
        <v>124</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14017448</v>
      </c>
      <c r="CS25" s="655"/>
      <c r="CT25" s="655"/>
      <c r="CU25" s="655"/>
      <c r="CV25" s="655"/>
      <c r="CW25" s="655"/>
      <c r="CX25" s="655"/>
      <c r="CY25" s="656"/>
      <c r="CZ25" s="628">
        <v>16</v>
      </c>
      <c r="DA25" s="653"/>
      <c r="DB25" s="653"/>
      <c r="DC25" s="657"/>
      <c r="DD25" s="632">
        <v>12578180</v>
      </c>
      <c r="DE25" s="655"/>
      <c r="DF25" s="655"/>
      <c r="DG25" s="655"/>
      <c r="DH25" s="655"/>
      <c r="DI25" s="655"/>
      <c r="DJ25" s="655"/>
      <c r="DK25" s="656"/>
      <c r="DL25" s="632">
        <v>12307699</v>
      </c>
      <c r="DM25" s="655"/>
      <c r="DN25" s="655"/>
      <c r="DO25" s="655"/>
      <c r="DP25" s="655"/>
      <c r="DQ25" s="655"/>
      <c r="DR25" s="655"/>
      <c r="DS25" s="655"/>
      <c r="DT25" s="655"/>
      <c r="DU25" s="655"/>
      <c r="DV25" s="656"/>
      <c r="DW25" s="628">
        <v>25.9</v>
      </c>
      <c r="DX25" s="653"/>
      <c r="DY25" s="653"/>
      <c r="DZ25" s="653"/>
      <c r="EA25" s="653"/>
      <c r="EB25" s="653"/>
      <c r="EC25" s="654"/>
    </row>
    <row r="26" spans="2:133" ht="11.25" customHeight="1">
      <c r="B26" s="620" t="s">
        <v>285</v>
      </c>
      <c r="C26" s="621"/>
      <c r="D26" s="621"/>
      <c r="E26" s="621"/>
      <c r="F26" s="621"/>
      <c r="G26" s="621"/>
      <c r="H26" s="621"/>
      <c r="I26" s="621"/>
      <c r="J26" s="621"/>
      <c r="K26" s="621"/>
      <c r="L26" s="621"/>
      <c r="M26" s="621"/>
      <c r="N26" s="621"/>
      <c r="O26" s="621"/>
      <c r="P26" s="621"/>
      <c r="Q26" s="622"/>
      <c r="R26" s="623">
        <v>22276</v>
      </c>
      <c r="S26" s="624"/>
      <c r="T26" s="624"/>
      <c r="U26" s="624"/>
      <c r="V26" s="624"/>
      <c r="W26" s="624"/>
      <c r="X26" s="624"/>
      <c r="Y26" s="625"/>
      <c r="Z26" s="626">
        <v>0</v>
      </c>
      <c r="AA26" s="626"/>
      <c r="AB26" s="626"/>
      <c r="AC26" s="626"/>
      <c r="AD26" s="627">
        <v>22276</v>
      </c>
      <c r="AE26" s="627"/>
      <c r="AF26" s="627"/>
      <c r="AG26" s="627"/>
      <c r="AH26" s="627"/>
      <c r="AI26" s="627"/>
      <c r="AJ26" s="627"/>
      <c r="AK26" s="627"/>
      <c r="AL26" s="628">
        <v>0</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124</v>
      </c>
      <c r="BH26" s="624"/>
      <c r="BI26" s="624"/>
      <c r="BJ26" s="624"/>
      <c r="BK26" s="624"/>
      <c r="BL26" s="624"/>
      <c r="BM26" s="624"/>
      <c r="BN26" s="625"/>
      <c r="BO26" s="626" t="s">
        <v>124</v>
      </c>
      <c r="BP26" s="626"/>
      <c r="BQ26" s="626"/>
      <c r="BR26" s="626"/>
      <c r="BS26" s="627" t="s">
        <v>124</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8971167</v>
      </c>
      <c r="CS26" s="624"/>
      <c r="CT26" s="624"/>
      <c r="CU26" s="624"/>
      <c r="CV26" s="624"/>
      <c r="CW26" s="624"/>
      <c r="CX26" s="624"/>
      <c r="CY26" s="625"/>
      <c r="CZ26" s="628">
        <v>10.3</v>
      </c>
      <c r="DA26" s="653"/>
      <c r="DB26" s="653"/>
      <c r="DC26" s="657"/>
      <c r="DD26" s="632">
        <v>8403278</v>
      </c>
      <c r="DE26" s="624"/>
      <c r="DF26" s="624"/>
      <c r="DG26" s="624"/>
      <c r="DH26" s="624"/>
      <c r="DI26" s="624"/>
      <c r="DJ26" s="624"/>
      <c r="DK26" s="625"/>
      <c r="DL26" s="632" t="s">
        <v>124</v>
      </c>
      <c r="DM26" s="624"/>
      <c r="DN26" s="624"/>
      <c r="DO26" s="624"/>
      <c r="DP26" s="624"/>
      <c r="DQ26" s="624"/>
      <c r="DR26" s="624"/>
      <c r="DS26" s="624"/>
      <c r="DT26" s="624"/>
      <c r="DU26" s="624"/>
      <c r="DV26" s="625"/>
      <c r="DW26" s="628" t="s">
        <v>124</v>
      </c>
      <c r="DX26" s="653"/>
      <c r="DY26" s="653"/>
      <c r="DZ26" s="653"/>
      <c r="EA26" s="653"/>
      <c r="EB26" s="653"/>
      <c r="EC26" s="654"/>
    </row>
    <row r="27" spans="2:133" ht="11.25" customHeight="1">
      <c r="B27" s="620" t="s">
        <v>288</v>
      </c>
      <c r="C27" s="621"/>
      <c r="D27" s="621"/>
      <c r="E27" s="621"/>
      <c r="F27" s="621"/>
      <c r="G27" s="621"/>
      <c r="H27" s="621"/>
      <c r="I27" s="621"/>
      <c r="J27" s="621"/>
      <c r="K27" s="621"/>
      <c r="L27" s="621"/>
      <c r="M27" s="621"/>
      <c r="N27" s="621"/>
      <c r="O27" s="621"/>
      <c r="P27" s="621"/>
      <c r="Q27" s="622"/>
      <c r="R27" s="623">
        <v>516655</v>
      </c>
      <c r="S27" s="624"/>
      <c r="T27" s="624"/>
      <c r="U27" s="624"/>
      <c r="V27" s="624"/>
      <c r="W27" s="624"/>
      <c r="X27" s="624"/>
      <c r="Y27" s="625"/>
      <c r="Z27" s="626">
        <v>0.6</v>
      </c>
      <c r="AA27" s="626"/>
      <c r="AB27" s="626"/>
      <c r="AC27" s="626"/>
      <c r="AD27" s="627" t="s">
        <v>124</v>
      </c>
      <c r="AE27" s="627"/>
      <c r="AF27" s="627"/>
      <c r="AG27" s="627"/>
      <c r="AH27" s="627"/>
      <c r="AI27" s="627"/>
      <c r="AJ27" s="627"/>
      <c r="AK27" s="627"/>
      <c r="AL27" s="628" t="s">
        <v>124</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33620044</v>
      </c>
      <c r="BH27" s="624"/>
      <c r="BI27" s="624"/>
      <c r="BJ27" s="624"/>
      <c r="BK27" s="624"/>
      <c r="BL27" s="624"/>
      <c r="BM27" s="624"/>
      <c r="BN27" s="625"/>
      <c r="BO27" s="626">
        <v>100</v>
      </c>
      <c r="BP27" s="626"/>
      <c r="BQ27" s="626"/>
      <c r="BR27" s="626"/>
      <c r="BS27" s="627">
        <v>754626</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28550000</v>
      </c>
      <c r="CS27" s="655"/>
      <c r="CT27" s="655"/>
      <c r="CU27" s="655"/>
      <c r="CV27" s="655"/>
      <c r="CW27" s="655"/>
      <c r="CX27" s="655"/>
      <c r="CY27" s="656"/>
      <c r="CZ27" s="628">
        <v>32.6</v>
      </c>
      <c r="DA27" s="653"/>
      <c r="DB27" s="653"/>
      <c r="DC27" s="657"/>
      <c r="DD27" s="632">
        <v>10115459</v>
      </c>
      <c r="DE27" s="655"/>
      <c r="DF27" s="655"/>
      <c r="DG27" s="655"/>
      <c r="DH27" s="655"/>
      <c r="DI27" s="655"/>
      <c r="DJ27" s="655"/>
      <c r="DK27" s="656"/>
      <c r="DL27" s="632">
        <v>7422569</v>
      </c>
      <c r="DM27" s="655"/>
      <c r="DN27" s="655"/>
      <c r="DO27" s="655"/>
      <c r="DP27" s="655"/>
      <c r="DQ27" s="655"/>
      <c r="DR27" s="655"/>
      <c r="DS27" s="655"/>
      <c r="DT27" s="655"/>
      <c r="DU27" s="655"/>
      <c r="DV27" s="656"/>
      <c r="DW27" s="628">
        <v>15.6</v>
      </c>
      <c r="DX27" s="653"/>
      <c r="DY27" s="653"/>
      <c r="DZ27" s="653"/>
      <c r="EA27" s="653"/>
      <c r="EB27" s="653"/>
      <c r="EC27" s="654"/>
    </row>
    <row r="28" spans="2:133" ht="11.25" customHeight="1">
      <c r="B28" s="620" t="s">
        <v>291</v>
      </c>
      <c r="C28" s="621"/>
      <c r="D28" s="621"/>
      <c r="E28" s="621"/>
      <c r="F28" s="621"/>
      <c r="G28" s="621"/>
      <c r="H28" s="621"/>
      <c r="I28" s="621"/>
      <c r="J28" s="621"/>
      <c r="K28" s="621"/>
      <c r="L28" s="621"/>
      <c r="M28" s="621"/>
      <c r="N28" s="621"/>
      <c r="O28" s="621"/>
      <c r="P28" s="621"/>
      <c r="Q28" s="622"/>
      <c r="R28" s="623">
        <v>1529571</v>
      </c>
      <c r="S28" s="624"/>
      <c r="T28" s="624"/>
      <c r="U28" s="624"/>
      <c r="V28" s="624"/>
      <c r="W28" s="624"/>
      <c r="X28" s="624"/>
      <c r="Y28" s="625"/>
      <c r="Z28" s="626">
        <v>1.7</v>
      </c>
      <c r="AA28" s="626"/>
      <c r="AB28" s="626"/>
      <c r="AC28" s="626"/>
      <c r="AD28" s="627">
        <v>324086</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9582236</v>
      </c>
      <c r="CS28" s="624"/>
      <c r="CT28" s="624"/>
      <c r="CU28" s="624"/>
      <c r="CV28" s="624"/>
      <c r="CW28" s="624"/>
      <c r="CX28" s="624"/>
      <c r="CY28" s="625"/>
      <c r="CZ28" s="628">
        <v>11</v>
      </c>
      <c r="DA28" s="653"/>
      <c r="DB28" s="653"/>
      <c r="DC28" s="657"/>
      <c r="DD28" s="632">
        <v>9387274</v>
      </c>
      <c r="DE28" s="624"/>
      <c r="DF28" s="624"/>
      <c r="DG28" s="624"/>
      <c r="DH28" s="624"/>
      <c r="DI28" s="624"/>
      <c r="DJ28" s="624"/>
      <c r="DK28" s="625"/>
      <c r="DL28" s="632">
        <v>7156071</v>
      </c>
      <c r="DM28" s="624"/>
      <c r="DN28" s="624"/>
      <c r="DO28" s="624"/>
      <c r="DP28" s="624"/>
      <c r="DQ28" s="624"/>
      <c r="DR28" s="624"/>
      <c r="DS28" s="624"/>
      <c r="DT28" s="624"/>
      <c r="DU28" s="624"/>
      <c r="DV28" s="625"/>
      <c r="DW28" s="628">
        <v>15.1</v>
      </c>
      <c r="DX28" s="653"/>
      <c r="DY28" s="653"/>
      <c r="DZ28" s="653"/>
      <c r="EA28" s="653"/>
      <c r="EB28" s="653"/>
      <c r="EC28" s="654"/>
    </row>
    <row r="29" spans="2:133" ht="11.25" customHeight="1">
      <c r="B29" s="620" t="s">
        <v>293</v>
      </c>
      <c r="C29" s="621"/>
      <c r="D29" s="621"/>
      <c r="E29" s="621"/>
      <c r="F29" s="621"/>
      <c r="G29" s="621"/>
      <c r="H29" s="621"/>
      <c r="I29" s="621"/>
      <c r="J29" s="621"/>
      <c r="K29" s="621"/>
      <c r="L29" s="621"/>
      <c r="M29" s="621"/>
      <c r="N29" s="621"/>
      <c r="O29" s="621"/>
      <c r="P29" s="621"/>
      <c r="Q29" s="622"/>
      <c r="R29" s="623">
        <v>111430</v>
      </c>
      <c r="S29" s="624"/>
      <c r="T29" s="624"/>
      <c r="U29" s="624"/>
      <c r="V29" s="624"/>
      <c r="W29" s="624"/>
      <c r="X29" s="624"/>
      <c r="Y29" s="625"/>
      <c r="Z29" s="626">
        <v>0.1</v>
      </c>
      <c r="AA29" s="626"/>
      <c r="AB29" s="626"/>
      <c r="AC29" s="626"/>
      <c r="AD29" s="627" t="s">
        <v>124</v>
      </c>
      <c r="AE29" s="627"/>
      <c r="AF29" s="627"/>
      <c r="AG29" s="627"/>
      <c r="AH29" s="627"/>
      <c r="AI29" s="627"/>
      <c r="AJ29" s="627"/>
      <c r="AK29" s="627"/>
      <c r="AL29" s="628" t="s">
        <v>124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294</v>
      </c>
      <c r="CE29" s="660"/>
      <c r="CF29" s="620" t="s">
        <v>68</v>
      </c>
      <c r="CG29" s="621"/>
      <c r="CH29" s="621"/>
      <c r="CI29" s="621"/>
      <c r="CJ29" s="621"/>
      <c r="CK29" s="621"/>
      <c r="CL29" s="621"/>
      <c r="CM29" s="621"/>
      <c r="CN29" s="621"/>
      <c r="CO29" s="621"/>
      <c r="CP29" s="621"/>
      <c r="CQ29" s="622"/>
      <c r="CR29" s="623">
        <v>9582236</v>
      </c>
      <c r="CS29" s="655"/>
      <c r="CT29" s="655"/>
      <c r="CU29" s="655"/>
      <c r="CV29" s="655"/>
      <c r="CW29" s="655"/>
      <c r="CX29" s="655"/>
      <c r="CY29" s="656"/>
      <c r="CZ29" s="628">
        <v>11</v>
      </c>
      <c r="DA29" s="653"/>
      <c r="DB29" s="653"/>
      <c r="DC29" s="657"/>
      <c r="DD29" s="632">
        <v>9387274</v>
      </c>
      <c r="DE29" s="655"/>
      <c r="DF29" s="655"/>
      <c r="DG29" s="655"/>
      <c r="DH29" s="655"/>
      <c r="DI29" s="655"/>
      <c r="DJ29" s="655"/>
      <c r="DK29" s="656"/>
      <c r="DL29" s="632">
        <v>7156071</v>
      </c>
      <c r="DM29" s="655"/>
      <c r="DN29" s="655"/>
      <c r="DO29" s="655"/>
      <c r="DP29" s="655"/>
      <c r="DQ29" s="655"/>
      <c r="DR29" s="655"/>
      <c r="DS29" s="655"/>
      <c r="DT29" s="655"/>
      <c r="DU29" s="655"/>
      <c r="DV29" s="656"/>
      <c r="DW29" s="628">
        <v>15.1</v>
      </c>
      <c r="DX29" s="653"/>
      <c r="DY29" s="653"/>
      <c r="DZ29" s="653"/>
      <c r="EA29" s="653"/>
      <c r="EB29" s="653"/>
      <c r="EC29" s="654"/>
    </row>
    <row r="30" spans="2:133" ht="11.25" customHeight="1">
      <c r="B30" s="620" t="s">
        <v>295</v>
      </c>
      <c r="C30" s="621"/>
      <c r="D30" s="621"/>
      <c r="E30" s="621"/>
      <c r="F30" s="621"/>
      <c r="G30" s="621"/>
      <c r="H30" s="621"/>
      <c r="I30" s="621"/>
      <c r="J30" s="621"/>
      <c r="K30" s="621"/>
      <c r="L30" s="621"/>
      <c r="M30" s="621"/>
      <c r="N30" s="621"/>
      <c r="O30" s="621"/>
      <c r="P30" s="621"/>
      <c r="Q30" s="622"/>
      <c r="R30" s="623">
        <v>20176031</v>
      </c>
      <c r="S30" s="624"/>
      <c r="T30" s="624"/>
      <c r="U30" s="624"/>
      <c r="V30" s="624"/>
      <c r="W30" s="624"/>
      <c r="X30" s="624"/>
      <c r="Y30" s="625"/>
      <c r="Z30" s="626">
        <v>22.7</v>
      </c>
      <c r="AA30" s="626"/>
      <c r="AB30" s="626"/>
      <c r="AC30" s="626"/>
      <c r="AD30" s="627" t="s">
        <v>124</v>
      </c>
      <c r="AE30" s="627"/>
      <c r="AF30" s="627"/>
      <c r="AG30" s="627"/>
      <c r="AH30" s="627"/>
      <c r="AI30" s="627"/>
      <c r="AJ30" s="627"/>
      <c r="AK30" s="627"/>
      <c r="AL30" s="628" t="s">
        <v>124</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65"/>
      <c r="BI30" s="665"/>
      <c r="BJ30" s="665"/>
      <c r="BK30" s="665"/>
      <c r="BL30" s="665"/>
      <c r="BM30" s="665"/>
      <c r="BN30" s="665"/>
      <c r="BO30" s="665"/>
      <c r="BP30" s="665"/>
      <c r="BQ30" s="666"/>
      <c r="BR30" s="605" t="s">
        <v>297</v>
      </c>
      <c r="BS30" s="665"/>
      <c r="BT30" s="665"/>
      <c r="BU30" s="665"/>
      <c r="BV30" s="665"/>
      <c r="BW30" s="665"/>
      <c r="BX30" s="665"/>
      <c r="BY30" s="665"/>
      <c r="BZ30" s="665"/>
      <c r="CA30" s="665"/>
      <c r="CB30" s="666"/>
      <c r="CD30" s="661"/>
      <c r="CE30" s="662"/>
      <c r="CF30" s="620" t="s">
        <v>298</v>
      </c>
      <c r="CG30" s="621"/>
      <c r="CH30" s="621"/>
      <c r="CI30" s="621"/>
      <c r="CJ30" s="621"/>
      <c r="CK30" s="621"/>
      <c r="CL30" s="621"/>
      <c r="CM30" s="621"/>
      <c r="CN30" s="621"/>
      <c r="CO30" s="621"/>
      <c r="CP30" s="621"/>
      <c r="CQ30" s="622"/>
      <c r="CR30" s="623">
        <v>9324637</v>
      </c>
      <c r="CS30" s="624"/>
      <c r="CT30" s="624"/>
      <c r="CU30" s="624"/>
      <c r="CV30" s="624"/>
      <c r="CW30" s="624"/>
      <c r="CX30" s="624"/>
      <c r="CY30" s="625"/>
      <c r="CZ30" s="628">
        <v>10.7</v>
      </c>
      <c r="DA30" s="653"/>
      <c r="DB30" s="653"/>
      <c r="DC30" s="657"/>
      <c r="DD30" s="632">
        <v>9138457</v>
      </c>
      <c r="DE30" s="624"/>
      <c r="DF30" s="624"/>
      <c r="DG30" s="624"/>
      <c r="DH30" s="624"/>
      <c r="DI30" s="624"/>
      <c r="DJ30" s="624"/>
      <c r="DK30" s="625"/>
      <c r="DL30" s="632">
        <v>6907254</v>
      </c>
      <c r="DM30" s="624"/>
      <c r="DN30" s="624"/>
      <c r="DO30" s="624"/>
      <c r="DP30" s="624"/>
      <c r="DQ30" s="624"/>
      <c r="DR30" s="624"/>
      <c r="DS30" s="624"/>
      <c r="DT30" s="624"/>
      <c r="DU30" s="624"/>
      <c r="DV30" s="625"/>
      <c r="DW30" s="628">
        <v>14.6</v>
      </c>
      <c r="DX30" s="653"/>
      <c r="DY30" s="653"/>
      <c r="DZ30" s="653"/>
      <c r="EA30" s="653"/>
      <c r="EB30" s="653"/>
      <c r="EC30" s="654"/>
    </row>
    <row r="31" spans="2:133" ht="11.25" customHeight="1">
      <c r="B31" s="636" t="s">
        <v>299</v>
      </c>
      <c r="C31" s="637"/>
      <c r="D31" s="637"/>
      <c r="E31" s="637"/>
      <c r="F31" s="637"/>
      <c r="G31" s="637"/>
      <c r="H31" s="637"/>
      <c r="I31" s="637"/>
      <c r="J31" s="637"/>
      <c r="K31" s="637"/>
      <c r="L31" s="637"/>
      <c r="M31" s="637"/>
      <c r="N31" s="637"/>
      <c r="O31" s="637"/>
      <c r="P31" s="637"/>
      <c r="Q31" s="638"/>
      <c r="R31" s="623">
        <v>6542</v>
      </c>
      <c r="S31" s="624"/>
      <c r="T31" s="624"/>
      <c r="U31" s="624"/>
      <c r="V31" s="624"/>
      <c r="W31" s="624"/>
      <c r="X31" s="624"/>
      <c r="Y31" s="625"/>
      <c r="Z31" s="626">
        <v>0</v>
      </c>
      <c r="AA31" s="626"/>
      <c r="AB31" s="626"/>
      <c r="AC31" s="626"/>
      <c r="AD31" s="627">
        <v>6542</v>
      </c>
      <c r="AE31" s="627"/>
      <c r="AF31" s="627"/>
      <c r="AG31" s="627"/>
      <c r="AH31" s="627"/>
      <c r="AI31" s="627"/>
      <c r="AJ31" s="627"/>
      <c r="AK31" s="627"/>
      <c r="AL31" s="628">
        <v>0</v>
      </c>
      <c r="AM31" s="629"/>
      <c r="AN31" s="629"/>
      <c r="AO31" s="630"/>
      <c r="AP31" s="669" t="s">
        <v>300</v>
      </c>
      <c r="AQ31" s="670"/>
      <c r="AR31" s="670"/>
      <c r="AS31" s="670"/>
      <c r="AT31" s="675" t="s">
        <v>301</v>
      </c>
      <c r="AU31" s="214"/>
      <c r="AV31" s="214"/>
      <c r="AW31" s="214"/>
      <c r="AX31" s="609" t="s">
        <v>179</v>
      </c>
      <c r="AY31" s="610"/>
      <c r="AZ31" s="610"/>
      <c r="BA31" s="610"/>
      <c r="BB31" s="610"/>
      <c r="BC31" s="610"/>
      <c r="BD31" s="610"/>
      <c r="BE31" s="610"/>
      <c r="BF31" s="611"/>
      <c r="BG31" s="679">
        <v>99.7</v>
      </c>
      <c r="BH31" s="667"/>
      <c r="BI31" s="667"/>
      <c r="BJ31" s="667"/>
      <c r="BK31" s="667"/>
      <c r="BL31" s="667"/>
      <c r="BM31" s="618">
        <v>99.2</v>
      </c>
      <c r="BN31" s="667"/>
      <c r="BO31" s="667"/>
      <c r="BP31" s="667"/>
      <c r="BQ31" s="668"/>
      <c r="BR31" s="679">
        <v>99.6</v>
      </c>
      <c r="BS31" s="667"/>
      <c r="BT31" s="667"/>
      <c r="BU31" s="667"/>
      <c r="BV31" s="667"/>
      <c r="BW31" s="667"/>
      <c r="BX31" s="618">
        <v>99.1</v>
      </c>
      <c r="BY31" s="667"/>
      <c r="BZ31" s="667"/>
      <c r="CA31" s="667"/>
      <c r="CB31" s="668"/>
      <c r="CD31" s="661"/>
      <c r="CE31" s="662"/>
      <c r="CF31" s="620" t="s">
        <v>302</v>
      </c>
      <c r="CG31" s="621"/>
      <c r="CH31" s="621"/>
      <c r="CI31" s="621"/>
      <c r="CJ31" s="621"/>
      <c r="CK31" s="621"/>
      <c r="CL31" s="621"/>
      <c r="CM31" s="621"/>
      <c r="CN31" s="621"/>
      <c r="CO31" s="621"/>
      <c r="CP31" s="621"/>
      <c r="CQ31" s="622"/>
      <c r="CR31" s="623">
        <v>257599</v>
      </c>
      <c r="CS31" s="655"/>
      <c r="CT31" s="655"/>
      <c r="CU31" s="655"/>
      <c r="CV31" s="655"/>
      <c r="CW31" s="655"/>
      <c r="CX31" s="655"/>
      <c r="CY31" s="656"/>
      <c r="CZ31" s="628">
        <v>0.3</v>
      </c>
      <c r="DA31" s="653"/>
      <c r="DB31" s="653"/>
      <c r="DC31" s="657"/>
      <c r="DD31" s="632">
        <v>248817</v>
      </c>
      <c r="DE31" s="655"/>
      <c r="DF31" s="655"/>
      <c r="DG31" s="655"/>
      <c r="DH31" s="655"/>
      <c r="DI31" s="655"/>
      <c r="DJ31" s="655"/>
      <c r="DK31" s="656"/>
      <c r="DL31" s="632">
        <v>248817</v>
      </c>
      <c r="DM31" s="655"/>
      <c r="DN31" s="655"/>
      <c r="DO31" s="655"/>
      <c r="DP31" s="655"/>
      <c r="DQ31" s="655"/>
      <c r="DR31" s="655"/>
      <c r="DS31" s="655"/>
      <c r="DT31" s="655"/>
      <c r="DU31" s="655"/>
      <c r="DV31" s="656"/>
      <c r="DW31" s="628">
        <v>0.5</v>
      </c>
      <c r="DX31" s="653"/>
      <c r="DY31" s="653"/>
      <c r="DZ31" s="653"/>
      <c r="EA31" s="653"/>
      <c r="EB31" s="653"/>
      <c r="EC31" s="654"/>
    </row>
    <row r="32" spans="2:133" ht="11.25" customHeight="1">
      <c r="B32" s="620" t="s">
        <v>303</v>
      </c>
      <c r="C32" s="621"/>
      <c r="D32" s="621"/>
      <c r="E32" s="621"/>
      <c r="F32" s="621"/>
      <c r="G32" s="621"/>
      <c r="H32" s="621"/>
      <c r="I32" s="621"/>
      <c r="J32" s="621"/>
      <c r="K32" s="621"/>
      <c r="L32" s="621"/>
      <c r="M32" s="621"/>
      <c r="N32" s="621"/>
      <c r="O32" s="621"/>
      <c r="P32" s="621"/>
      <c r="Q32" s="622"/>
      <c r="R32" s="623">
        <v>6012667</v>
      </c>
      <c r="S32" s="624"/>
      <c r="T32" s="624"/>
      <c r="U32" s="624"/>
      <c r="V32" s="624"/>
      <c r="W32" s="624"/>
      <c r="X32" s="624"/>
      <c r="Y32" s="625"/>
      <c r="Z32" s="626">
        <v>6.8</v>
      </c>
      <c r="AA32" s="626"/>
      <c r="AB32" s="626"/>
      <c r="AC32" s="626"/>
      <c r="AD32" s="627" t="s">
        <v>124</v>
      </c>
      <c r="AE32" s="627"/>
      <c r="AF32" s="627"/>
      <c r="AG32" s="627"/>
      <c r="AH32" s="627"/>
      <c r="AI32" s="627"/>
      <c r="AJ32" s="627"/>
      <c r="AK32" s="627"/>
      <c r="AL32" s="628" t="s">
        <v>124</v>
      </c>
      <c r="AM32" s="629"/>
      <c r="AN32" s="629"/>
      <c r="AO32" s="630"/>
      <c r="AP32" s="671"/>
      <c r="AQ32" s="672"/>
      <c r="AR32" s="672"/>
      <c r="AS32" s="672"/>
      <c r="AT32" s="676"/>
      <c r="AU32" s="210" t="s">
        <v>304</v>
      </c>
      <c r="AX32" s="620" t="s">
        <v>305</v>
      </c>
      <c r="AY32" s="621"/>
      <c r="AZ32" s="621"/>
      <c r="BA32" s="621"/>
      <c r="BB32" s="621"/>
      <c r="BC32" s="621"/>
      <c r="BD32" s="621"/>
      <c r="BE32" s="621"/>
      <c r="BF32" s="622"/>
      <c r="BG32" s="680">
        <v>99.5</v>
      </c>
      <c r="BH32" s="655"/>
      <c r="BI32" s="655"/>
      <c r="BJ32" s="655"/>
      <c r="BK32" s="655"/>
      <c r="BL32" s="655"/>
      <c r="BM32" s="629">
        <v>98.8</v>
      </c>
      <c r="BN32" s="655"/>
      <c r="BO32" s="655"/>
      <c r="BP32" s="655"/>
      <c r="BQ32" s="678"/>
      <c r="BR32" s="680">
        <v>99.4</v>
      </c>
      <c r="BS32" s="655"/>
      <c r="BT32" s="655"/>
      <c r="BU32" s="655"/>
      <c r="BV32" s="655"/>
      <c r="BW32" s="655"/>
      <c r="BX32" s="629">
        <v>98.6</v>
      </c>
      <c r="BY32" s="655"/>
      <c r="BZ32" s="655"/>
      <c r="CA32" s="655"/>
      <c r="CB32" s="678"/>
      <c r="CD32" s="663"/>
      <c r="CE32" s="664"/>
      <c r="CF32" s="620" t="s">
        <v>306</v>
      </c>
      <c r="CG32" s="621"/>
      <c r="CH32" s="621"/>
      <c r="CI32" s="621"/>
      <c r="CJ32" s="621"/>
      <c r="CK32" s="621"/>
      <c r="CL32" s="621"/>
      <c r="CM32" s="621"/>
      <c r="CN32" s="621"/>
      <c r="CO32" s="621"/>
      <c r="CP32" s="621"/>
      <c r="CQ32" s="622"/>
      <c r="CR32" s="623" t="s">
        <v>124</v>
      </c>
      <c r="CS32" s="624"/>
      <c r="CT32" s="624"/>
      <c r="CU32" s="624"/>
      <c r="CV32" s="624"/>
      <c r="CW32" s="624"/>
      <c r="CX32" s="624"/>
      <c r="CY32" s="625"/>
      <c r="CZ32" s="628" t="s">
        <v>124</v>
      </c>
      <c r="DA32" s="653"/>
      <c r="DB32" s="653"/>
      <c r="DC32" s="657"/>
      <c r="DD32" s="632" t="s">
        <v>124</v>
      </c>
      <c r="DE32" s="624"/>
      <c r="DF32" s="624"/>
      <c r="DG32" s="624"/>
      <c r="DH32" s="624"/>
      <c r="DI32" s="624"/>
      <c r="DJ32" s="624"/>
      <c r="DK32" s="625"/>
      <c r="DL32" s="632" t="s">
        <v>124</v>
      </c>
      <c r="DM32" s="624"/>
      <c r="DN32" s="624"/>
      <c r="DO32" s="624"/>
      <c r="DP32" s="624"/>
      <c r="DQ32" s="624"/>
      <c r="DR32" s="624"/>
      <c r="DS32" s="624"/>
      <c r="DT32" s="624"/>
      <c r="DU32" s="624"/>
      <c r="DV32" s="625"/>
      <c r="DW32" s="628" t="s">
        <v>124</v>
      </c>
      <c r="DX32" s="653"/>
      <c r="DY32" s="653"/>
      <c r="DZ32" s="653"/>
      <c r="EA32" s="653"/>
      <c r="EB32" s="653"/>
      <c r="EC32" s="654"/>
    </row>
    <row r="33" spans="2:133" ht="11.25" customHeight="1">
      <c r="B33" s="620" t="s">
        <v>307</v>
      </c>
      <c r="C33" s="621"/>
      <c r="D33" s="621"/>
      <c r="E33" s="621"/>
      <c r="F33" s="621"/>
      <c r="G33" s="621"/>
      <c r="H33" s="621"/>
      <c r="I33" s="621"/>
      <c r="J33" s="621"/>
      <c r="K33" s="621"/>
      <c r="L33" s="621"/>
      <c r="M33" s="621"/>
      <c r="N33" s="621"/>
      <c r="O33" s="621"/>
      <c r="P33" s="621"/>
      <c r="Q33" s="622"/>
      <c r="R33" s="623">
        <v>147241</v>
      </c>
      <c r="S33" s="624"/>
      <c r="T33" s="624"/>
      <c r="U33" s="624"/>
      <c r="V33" s="624"/>
      <c r="W33" s="624"/>
      <c r="X33" s="624"/>
      <c r="Y33" s="625"/>
      <c r="Z33" s="626">
        <v>0.2</v>
      </c>
      <c r="AA33" s="626"/>
      <c r="AB33" s="626"/>
      <c r="AC33" s="626"/>
      <c r="AD33" s="627">
        <v>13028</v>
      </c>
      <c r="AE33" s="627"/>
      <c r="AF33" s="627"/>
      <c r="AG33" s="627"/>
      <c r="AH33" s="627"/>
      <c r="AI33" s="627"/>
      <c r="AJ33" s="627"/>
      <c r="AK33" s="627"/>
      <c r="AL33" s="628">
        <v>0</v>
      </c>
      <c r="AM33" s="629"/>
      <c r="AN33" s="629"/>
      <c r="AO33" s="630"/>
      <c r="AP33" s="673"/>
      <c r="AQ33" s="674"/>
      <c r="AR33" s="674"/>
      <c r="AS33" s="674"/>
      <c r="AT33" s="677"/>
      <c r="AU33" s="215"/>
      <c r="AV33" s="215"/>
      <c r="AW33" s="215"/>
      <c r="AX33" s="644" t="s">
        <v>308</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99.7</v>
      </c>
      <c r="BS33" s="682"/>
      <c r="BT33" s="682"/>
      <c r="BU33" s="682"/>
      <c r="BV33" s="682"/>
      <c r="BW33" s="682"/>
      <c r="BX33" s="683">
        <v>99.5</v>
      </c>
      <c r="BY33" s="682"/>
      <c r="BZ33" s="682"/>
      <c r="CA33" s="682"/>
      <c r="CB33" s="684"/>
      <c r="CD33" s="620" t="s">
        <v>309</v>
      </c>
      <c r="CE33" s="621"/>
      <c r="CF33" s="621"/>
      <c r="CG33" s="621"/>
      <c r="CH33" s="621"/>
      <c r="CI33" s="621"/>
      <c r="CJ33" s="621"/>
      <c r="CK33" s="621"/>
      <c r="CL33" s="621"/>
      <c r="CM33" s="621"/>
      <c r="CN33" s="621"/>
      <c r="CO33" s="621"/>
      <c r="CP33" s="621"/>
      <c r="CQ33" s="622"/>
      <c r="CR33" s="623">
        <v>28581506</v>
      </c>
      <c r="CS33" s="655"/>
      <c r="CT33" s="655"/>
      <c r="CU33" s="655"/>
      <c r="CV33" s="655"/>
      <c r="CW33" s="655"/>
      <c r="CX33" s="655"/>
      <c r="CY33" s="656"/>
      <c r="CZ33" s="628">
        <v>32.700000000000003</v>
      </c>
      <c r="DA33" s="653"/>
      <c r="DB33" s="653"/>
      <c r="DC33" s="657"/>
      <c r="DD33" s="632">
        <v>23645803</v>
      </c>
      <c r="DE33" s="655"/>
      <c r="DF33" s="655"/>
      <c r="DG33" s="655"/>
      <c r="DH33" s="655"/>
      <c r="DI33" s="655"/>
      <c r="DJ33" s="655"/>
      <c r="DK33" s="656"/>
      <c r="DL33" s="632">
        <v>16999562</v>
      </c>
      <c r="DM33" s="655"/>
      <c r="DN33" s="655"/>
      <c r="DO33" s="655"/>
      <c r="DP33" s="655"/>
      <c r="DQ33" s="655"/>
      <c r="DR33" s="655"/>
      <c r="DS33" s="655"/>
      <c r="DT33" s="655"/>
      <c r="DU33" s="655"/>
      <c r="DV33" s="656"/>
      <c r="DW33" s="628">
        <v>35.799999999999997</v>
      </c>
      <c r="DX33" s="653"/>
      <c r="DY33" s="653"/>
      <c r="DZ33" s="653"/>
      <c r="EA33" s="653"/>
      <c r="EB33" s="653"/>
      <c r="EC33" s="654"/>
    </row>
    <row r="34" spans="2:133" ht="11.25" customHeight="1">
      <c r="B34" s="620" t="s">
        <v>310</v>
      </c>
      <c r="C34" s="621"/>
      <c r="D34" s="621"/>
      <c r="E34" s="621"/>
      <c r="F34" s="621"/>
      <c r="G34" s="621"/>
      <c r="H34" s="621"/>
      <c r="I34" s="621"/>
      <c r="J34" s="621"/>
      <c r="K34" s="621"/>
      <c r="L34" s="621"/>
      <c r="M34" s="621"/>
      <c r="N34" s="621"/>
      <c r="O34" s="621"/>
      <c r="P34" s="621"/>
      <c r="Q34" s="622"/>
      <c r="R34" s="623">
        <v>113652</v>
      </c>
      <c r="S34" s="624"/>
      <c r="T34" s="624"/>
      <c r="U34" s="624"/>
      <c r="V34" s="624"/>
      <c r="W34" s="624"/>
      <c r="X34" s="624"/>
      <c r="Y34" s="625"/>
      <c r="Z34" s="626">
        <v>0.1</v>
      </c>
      <c r="AA34" s="626"/>
      <c r="AB34" s="626"/>
      <c r="AC34" s="626"/>
      <c r="AD34" s="627" t="s">
        <v>124</v>
      </c>
      <c r="AE34" s="627"/>
      <c r="AF34" s="627"/>
      <c r="AG34" s="627"/>
      <c r="AH34" s="627"/>
      <c r="AI34" s="627"/>
      <c r="AJ34" s="627"/>
      <c r="AK34" s="627"/>
      <c r="AL34" s="628" t="s">
        <v>124</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311</v>
      </c>
      <c r="CE34" s="621"/>
      <c r="CF34" s="621"/>
      <c r="CG34" s="621"/>
      <c r="CH34" s="621"/>
      <c r="CI34" s="621"/>
      <c r="CJ34" s="621"/>
      <c r="CK34" s="621"/>
      <c r="CL34" s="621"/>
      <c r="CM34" s="621"/>
      <c r="CN34" s="621"/>
      <c r="CO34" s="621"/>
      <c r="CP34" s="621"/>
      <c r="CQ34" s="622"/>
      <c r="CR34" s="623">
        <v>9684007</v>
      </c>
      <c r="CS34" s="624"/>
      <c r="CT34" s="624"/>
      <c r="CU34" s="624"/>
      <c r="CV34" s="624"/>
      <c r="CW34" s="624"/>
      <c r="CX34" s="624"/>
      <c r="CY34" s="625"/>
      <c r="CZ34" s="628">
        <v>11.1</v>
      </c>
      <c r="DA34" s="653"/>
      <c r="DB34" s="653"/>
      <c r="DC34" s="657"/>
      <c r="DD34" s="632">
        <v>6970931</v>
      </c>
      <c r="DE34" s="624"/>
      <c r="DF34" s="624"/>
      <c r="DG34" s="624"/>
      <c r="DH34" s="624"/>
      <c r="DI34" s="624"/>
      <c r="DJ34" s="624"/>
      <c r="DK34" s="625"/>
      <c r="DL34" s="632">
        <v>6529600</v>
      </c>
      <c r="DM34" s="624"/>
      <c r="DN34" s="624"/>
      <c r="DO34" s="624"/>
      <c r="DP34" s="624"/>
      <c r="DQ34" s="624"/>
      <c r="DR34" s="624"/>
      <c r="DS34" s="624"/>
      <c r="DT34" s="624"/>
      <c r="DU34" s="624"/>
      <c r="DV34" s="625"/>
      <c r="DW34" s="628">
        <v>13.8</v>
      </c>
      <c r="DX34" s="653"/>
      <c r="DY34" s="653"/>
      <c r="DZ34" s="653"/>
      <c r="EA34" s="653"/>
      <c r="EB34" s="653"/>
      <c r="EC34" s="654"/>
    </row>
    <row r="35" spans="2:133" ht="11.25" customHeight="1">
      <c r="B35" s="620" t="s">
        <v>312</v>
      </c>
      <c r="C35" s="621"/>
      <c r="D35" s="621"/>
      <c r="E35" s="621"/>
      <c r="F35" s="621"/>
      <c r="G35" s="621"/>
      <c r="H35" s="621"/>
      <c r="I35" s="621"/>
      <c r="J35" s="621"/>
      <c r="K35" s="621"/>
      <c r="L35" s="621"/>
      <c r="M35" s="621"/>
      <c r="N35" s="621"/>
      <c r="O35" s="621"/>
      <c r="P35" s="621"/>
      <c r="Q35" s="622"/>
      <c r="R35" s="623">
        <v>2017175</v>
      </c>
      <c r="S35" s="624"/>
      <c r="T35" s="624"/>
      <c r="U35" s="624"/>
      <c r="V35" s="624"/>
      <c r="W35" s="624"/>
      <c r="X35" s="624"/>
      <c r="Y35" s="625"/>
      <c r="Z35" s="626">
        <v>2.2999999999999998</v>
      </c>
      <c r="AA35" s="626"/>
      <c r="AB35" s="626"/>
      <c r="AC35" s="626"/>
      <c r="AD35" s="627" t="s">
        <v>124</v>
      </c>
      <c r="AE35" s="627"/>
      <c r="AF35" s="627"/>
      <c r="AG35" s="627"/>
      <c r="AH35" s="627"/>
      <c r="AI35" s="627"/>
      <c r="AJ35" s="627"/>
      <c r="AK35" s="627"/>
      <c r="AL35" s="628" t="s">
        <v>124</v>
      </c>
      <c r="AM35" s="629"/>
      <c r="AN35" s="629"/>
      <c r="AO35" s="630"/>
      <c r="AP35" s="218"/>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308658</v>
      </c>
      <c r="CS35" s="655"/>
      <c r="CT35" s="655"/>
      <c r="CU35" s="655"/>
      <c r="CV35" s="655"/>
      <c r="CW35" s="655"/>
      <c r="CX35" s="655"/>
      <c r="CY35" s="656"/>
      <c r="CZ35" s="628">
        <v>0.4</v>
      </c>
      <c r="DA35" s="653"/>
      <c r="DB35" s="653"/>
      <c r="DC35" s="657"/>
      <c r="DD35" s="632">
        <v>274647</v>
      </c>
      <c r="DE35" s="655"/>
      <c r="DF35" s="655"/>
      <c r="DG35" s="655"/>
      <c r="DH35" s="655"/>
      <c r="DI35" s="655"/>
      <c r="DJ35" s="655"/>
      <c r="DK35" s="656"/>
      <c r="DL35" s="632">
        <v>257080</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20" t="s">
        <v>316</v>
      </c>
      <c r="C36" s="621"/>
      <c r="D36" s="621"/>
      <c r="E36" s="621"/>
      <c r="F36" s="621"/>
      <c r="G36" s="621"/>
      <c r="H36" s="621"/>
      <c r="I36" s="621"/>
      <c r="J36" s="621"/>
      <c r="K36" s="621"/>
      <c r="L36" s="621"/>
      <c r="M36" s="621"/>
      <c r="N36" s="621"/>
      <c r="O36" s="621"/>
      <c r="P36" s="621"/>
      <c r="Q36" s="622"/>
      <c r="R36" s="623">
        <v>1091350</v>
      </c>
      <c r="S36" s="624"/>
      <c r="T36" s="624"/>
      <c r="U36" s="624"/>
      <c r="V36" s="624"/>
      <c r="W36" s="624"/>
      <c r="X36" s="624"/>
      <c r="Y36" s="625"/>
      <c r="Z36" s="626">
        <v>1.2</v>
      </c>
      <c r="AA36" s="626"/>
      <c r="AB36" s="626"/>
      <c r="AC36" s="626"/>
      <c r="AD36" s="627" t="s">
        <v>124</v>
      </c>
      <c r="AE36" s="627"/>
      <c r="AF36" s="627"/>
      <c r="AG36" s="627"/>
      <c r="AH36" s="627"/>
      <c r="AI36" s="627"/>
      <c r="AJ36" s="627"/>
      <c r="AK36" s="627"/>
      <c r="AL36" s="628" t="s">
        <v>124</v>
      </c>
      <c r="AM36" s="629"/>
      <c r="AN36" s="629"/>
      <c r="AO36" s="630"/>
      <c r="AP36" s="218"/>
      <c r="AQ36" s="689" t="s">
        <v>317</v>
      </c>
      <c r="AR36" s="690"/>
      <c r="AS36" s="690"/>
      <c r="AT36" s="690"/>
      <c r="AU36" s="690"/>
      <c r="AV36" s="690"/>
      <c r="AW36" s="690"/>
      <c r="AX36" s="690"/>
      <c r="AY36" s="691"/>
      <c r="AZ36" s="612">
        <v>10785229</v>
      </c>
      <c r="BA36" s="613"/>
      <c r="BB36" s="613"/>
      <c r="BC36" s="613"/>
      <c r="BD36" s="613"/>
      <c r="BE36" s="613"/>
      <c r="BF36" s="685"/>
      <c r="BG36" s="609" t="s">
        <v>318</v>
      </c>
      <c r="BH36" s="610"/>
      <c r="BI36" s="610"/>
      <c r="BJ36" s="610"/>
      <c r="BK36" s="610"/>
      <c r="BL36" s="610"/>
      <c r="BM36" s="610"/>
      <c r="BN36" s="610"/>
      <c r="BO36" s="610"/>
      <c r="BP36" s="610"/>
      <c r="BQ36" s="610"/>
      <c r="BR36" s="610"/>
      <c r="BS36" s="610"/>
      <c r="BT36" s="610"/>
      <c r="BU36" s="611"/>
      <c r="BV36" s="612">
        <v>257147</v>
      </c>
      <c r="BW36" s="613"/>
      <c r="BX36" s="613"/>
      <c r="BY36" s="613"/>
      <c r="BZ36" s="613"/>
      <c r="CA36" s="613"/>
      <c r="CB36" s="685"/>
      <c r="CD36" s="620" t="s">
        <v>319</v>
      </c>
      <c r="CE36" s="621"/>
      <c r="CF36" s="621"/>
      <c r="CG36" s="621"/>
      <c r="CH36" s="621"/>
      <c r="CI36" s="621"/>
      <c r="CJ36" s="621"/>
      <c r="CK36" s="621"/>
      <c r="CL36" s="621"/>
      <c r="CM36" s="621"/>
      <c r="CN36" s="621"/>
      <c r="CO36" s="621"/>
      <c r="CP36" s="621"/>
      <c r="CQ36" s="622"/>
      <c r="CR36" s="623">
        <v>6907542</v>
      </c>
      <c r="CS36" s="624"/>
      <c r="CT36" s="624"/>
      <c r="CU36" s="624"/>
      <c r="CV36" s="624"/>
      <c r="CW36" s="624"/>
      <c r="CX36" s="624"/>
      <c r="CY36" s="625"/>
      <c r="CZ36" s="628">
        <v>7.9</v>
      </c>
      <c r="DA36" s="653"/>
      <c r="DB36" s="653"/>
      <c r="DC36" s="657"/>
      <c r="DD36" s="632">
        <v>6402007</v>
      </c>
      <c r="DE36" s="624"/>
      <c r="DF36" s="624"/>
      <c r="DG36" s="624"/>
      <c r="DH36" s="624"/>
      <c r="DI36" s="624"/>
      <c r="DJ36" s="624"/>
      <c r="DK36" s="625"/>
      <c r="DL36" s="632">
        <v>4374162</v>
      </c>
      <c r="DM36" s="624"/>
      <c r="DN36" s="624"/>
      <c r="DO36" s="624"/>
      <c r="DP36" s="624"/>
      <c r="DQ36" s="624"/>
      <c r="DR36" s="624"/>
      <c r="DS36" s="624"/>
      <c r="DT36" s="624"/>
      <c r="DU36" s="624"/>
      <c r="DV36" s="625"/>
      <c r="DW36" s="628">
        <v>9.1999999999999993</v>
      </c>
      <c r="DX36" s="653"/>
      <c r="DY36" s="653"/>
      <c r="DZ36" s="653"/>
      <c r="EA36" s="653"/>
      <c r="EB36" s="653"/>
      <c r="EC36" s="654"/>
    </row>
    <row r="37" spans="2:133" ht="11.25" customHeight="1">
      <c r="B37" s="620" t="s">
        <v>320</v>
      </c>
      <c r="C37" s="621"/>
      <c r="D37" s="621"/>
      <c r="E37" s="621"/>
      <c r="F37" s="621"/>
      <c r="G37" s="621"/>
      <c r="H37" s="621"/>
      <c r="I37" s="621"/>
      <c r="J37" s="621"/>
      <c r="K37" s="621"/>
      <c r="L37" s="621"/>
      <c r="M37" s="621"/>
      <c r="N37" s="621"/>
      <c r="O37" s="621"/>
      <c r="P37" s="621"/>
      <c r="Q37" s="622"/>
      <c r="R37" s="623">
        <v>3435745</v>
      </c>
      <c r="S37" s="624"/>
      <c r="T37" s="624"/>
      <c r="U37" s="624"/>
      <c r="V37" s="624"/>
      <c r="W37" s="624"/>
      <c r="X37" s="624"/>
      <c r="Y37" s="625"/>
      <c r="Z37" s="626">
        <v>3.9</v>
      </c>
      <c r="AA37" s="626"/>
      <c r="AB37" s="626"/>
      <c r="AC37" s="626"/>
      <c r="AD37" s="627">
        <v>8595</v>
      </c>
      <c r="AE37" s="627"/>
      <c r="AF37" s="627"/>
      <c r="AG37" s="627"/>
      <c r="AH37" s="627"/>
      <c r="AI37" s="627"/>
      <c r="AJ37" s="627"/>
      <c r="AK37" s="627"/>
      <c r="AL37" s="628">
        <v>0</v>
      </c>
      <c r="AM37" s="629"/>
      <c r="AN37" s="629"/>
      <c r="AO37" s="630"/>
      <c r="AQ37" s="686" t="s">
        <v>321</v>
      </c>
      <c r="AR37" s="687"/>
      <c r="AS37" s="687"/>
      <c r="AT37" s="687"/>
      <c r="AU37" s="687"/>
      <c r="AV37" s="687"/>
      <c r="AW37" s="687"/>
      <c r="AX37" s="687"/>
      <c r="AY37" s="688"/>
      <c r="AZ37" s="623">
        <v>1716079</v>
      </c>
      <c r="BA37" s="624"/>
      <c r="BB37" s="624"/>
      <c r="BC37" s="624"/>
      <c r="BD37" s="655"/>
      <c r="BE37" s="655"/>
      <c r="BF37" s="678"/>
      <c r="BG37" s="620" t="s">
        <v>322</v>
      </c>
      <c r="BH37" s="621"/>
      <c r="BI37" s="621"/>
      <c r="BJ37" s="621"/>
      <c r="BK37" s="621"/>
      <c r="BL37" s="621"/>
      <c r="BM37" s="621"/>
      <c r="BN37" s="621"/>
      <c r="BO37" s="621"/>
      <c r="BP37" s="621"/>
      <c r="BQ37" s="621"/>
      <c r="BR37" s="621"/>
      <c r="BS37" s="621"/>
      <c r="BT37" s="621"/>
      <c r="BU37" s="622"/>
      <c r="BV37" s="623">
        <v>31939</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571836</v>
      </c>
      <c r="CS37" s="655"/>
      <c r="CT37" s="655"/>
      <c r="CU37" s="655"/>
      <c r="CV37" s="655"/>
      <c r="CW37" s="655"/>
      <c r="CX37" s="655"/>
      <c r="CY37" s="656"/>
      <c r="CZ37" s="628">
        <v>0.7</v>
      </c>
      <c r="DA37" s="653"/>
      <c r="DB37" s="653"/>
      <c r="DC37" s="657"/>
      <c r="DD37" s="632">
        <v>571836</v>
      </c>
      <c r="DE37" s="655"/>
      <c r="DF37" s="655"/>
      <c r="DG37" s="655"/>
      <c r="DH37" s="655"/>
      <c r="DI37" s="655"/>
      <c r="DJ37" s="655"/>
      <c r="DK37" s="656"/>
      <c r="DL37" s="632">
        <v>536461</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c r="B38" s="620" t="s">
        <v>324</v>
      </c>
      <c r="C38" s="621"/>
      <c r="D38" s="621"/>
      <c r="E38" s="621"/>
      <c r="F38" s="621"/>
      <c r="G38" s="621"/>
      <c r="H38" s="621"/>
      <c r="I38" s="621"/>
      <c r="J38" s="621"/>
      <c r="K38" s="621"/>
      <c r="L38" s="621"/>
      <c r="M38" s="621"/>
      <c r="N38" s="621"/>
      <c r="O38" s="621"/>
      <c r="P38" s="621"/>
      <c r="Q38" s="622"/>
      <c r="R38" s="623">
        <v>3441904</v>
      </c>
      <c r="S38" s="624"/>
      <c r="T38" s="624"/>
      <c r="U38" s="624"/>
      <c r="V38" s="624"/>
      <c r="W38" s="624"/>
      <c r="X38" s="624"/>
      <c r="Y38" s="625"/>
      <c r="Z38" s="626">
        <v>3.9</v>
      </c>
      <c r="AA38" s="626"/>
      <c r="AB38" s="626"/>
      <c r="AC38" s="626"/>
      <c r="AD38" s="627" t="s">
        <v>124</v>
      </c>
      <c r="AE38" s="627"/>
      <c r="AF38" s="627"/>
      <c r="AG38" s="627"/>
      <c r="AH38" s="627"/>
      <c r="AI38" s="627"/>
      <c r="AJ38" s="627"/>
      <c r="AK38" s="627"/>
      <c r="AL38" s="628" t="s">
        <v>124</v>
      </c>
      <c r="AM38" s="629"/>
      <c r="AN38" s="629"/>
      <c r="AO38" s="630"/>
      <c r="AQ38" s="686" t="s">
        <v>325</v>
      </c>
      <c r="AR38" s="687"/>
      <c r="AS38" s="687"/>
      <c r="AT38" s="687"/>
      <c r="AU38" s="687"/>
      <c r="AV38" s="687"/>
      <c r="AW38" s="687"/>
      <c r="AX38" s="687"/>
      <c r="AY38" s="688"/>
      <c r="AZ38" s="623">
        <v>1551711</v>
      </c>
      <c r="BA38" s="624"/>
      <c r="BB38" s="624"/>
      <c r="BC38" s="624"/>
      <c r="BD38" s="655"/>
      <c r="BE38" s="655"/>
      <c r="BF38" s="678"/>
      <c r="BG38" s="620" t="s">
        <v>326</v>
      </c>
      <c r="BH38" s="621"/>
      <c r="BI38" s="621"/>
      <c r="BJ38" s="621"/>
      <c r="BK38" s="621"/>
      <c r="BL38" s="621"/>
      <c r="BM38" s="621"/>
      <c r="BN38" s="621"/>
      <c r="BO38" s="621"/>
      <c r="BP38" s="621"/>
      <c r="BQ38" s="621"/>
      <c r="BR38" s="621"/>
      <c r="BS38" s="621"/>
      <c r="BT38" s="621"/>
      <c r="BU38" s="622"/>
      <c r="BV38" s="623">
        <v>22385</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7273078</v>
      </c>
      <c r="CS38" s="624"/>
      <c r="CT38" s="624"/>
      <c r="CU38" s="624"/>
      <c r="CV38" s="624"/>
      <c r="CW38" s="624"/>
      <c r="CX38" s="624"/>
      <c r="CY38" s="625"/>
      <c r="CZ38" s="628">
        <v>8.3000000000000007</v>
      </c>
      <c r="DA38" s="653"/>
      <c r="DB38" s="653"/>
      <c r="DC38" s="657"/>
      <c r="DD38" s="632">
        <v>5921875</v>
      </c>
      <c r="DE38" s="624"/>
      <c r="DF38" s="624"/>
      <c r="DG38" s="624"/>
      <c r="DH38" s="624"/>
      <c r="DI38" s="624"/>
      <c r="DJ38" s="624"/>
      <c r="DK38" s="625"/>
      <c r="DL38" s="632">
        <v>5838720</v>
      </c>
      <c r="DM38" s="624"/>
      <c r="DN38" s="624"/>
      <c r="DO38" s="624"/>
      <c r="DP38" s="624"/>
      <c r="DQ38" s="624"/>
      <c r="DR38" s="624"/>
      <c r="DS38" s="624"/>
      <c r="DT38" s="624"/>
      <c r="DU38" s="624"/>
      <c r="DV38" s="625"/>
      <c r="DW38" s="628">
        <v>12.3</v>
      </c>
      <c r="DX38" s="653"/>
      <c r="DY38" s="653"/>
      <c r="DZ38" s="653"/>
      <c r="EA38" s="653"/>
      <c r="EB38" s="653"/>
      <c r="EC38" s="654"/>
    </row>
    <row r="39" spans="2:133" ht="11.25" customHeight="1">
      <c r="B39" s="620" t="s">
        <v>328</v>
      </c>
      <c r="C39" s="621"/>
      <c r="D39" s="621"/>
      <c r="E39" s="621"/>
      <c r="F39" s="621"/>
      <c r="G39" s="621"/>
      <c r="H39" s="621"/>
      <c r="I39" s="621"/>
      <c r="J39" s="621"/>
      <c r="K39" s="621"/>
      <c r="L39" s="621"/>
      <c r="M39" s="621"/>
      <c r="N39" s="621"/>
      <c r="O39" s="621"/>
      <c r="P39" s="621"/>
      <c r="Q39" s="622"/>
      <c r="R39" s="623" t="s">
        <v>124</v>
      </c>
      <c r="S39" s="624"/>
      <c r="T39" s="624"/>
      <c r="U39" s="624"/>
      <c r="V39" s="624"/>
      <c r="W39" s="624"/>
      <c r="X39" s="624"/>
      <c r="Y39" s="625"/>
      <c r="Z39" s="626" t="s">
        <v>124</v>
      </c>
      <c r="AA39" s="626"/>
      <c r="AB39" s="626"/>
      <c r="AC39" s="626"/>
      <c r="AD39" s="627" t="s">
        <v>124</v>
      </c>
      <c r="AE39" s="627"/>
      <c r="AF39" s="627"/>
      <c r="AG39" s="627"/>
      <c r="AH39" s="627"/>
      <c r="AI39" s="627"/>
      <c r="AJ39" s="627"/>
      <c r="AK39" s="627"/>
      <c r="AL39" s="628" t="s">
        <v>124</v>
      </c>
      <c r="AM39" s="629"/>
      <c r="AN39" s="629"/>
      <c r="AO39" s="630"/>
      <c r="AQ39" s="686" t="s">
        <v>329</v>
      </c>
      <c r="AR39" s="687"/>
      <c r="AS39" s="687"/>
      <c r="AT39" s="687"/>
      <c r="AU39" s="687"/>
      <c r="AV39" s="687"/>
      <c r="AW39" s="687"/>
      <c r="AX39" s="687"/>
      <c r="AY39" s="688"/>
      <c r="AZ39" s="623">
        <v>211353</v>
      </c>
      <c r="BA39" s="624"/>
      <c r="BB39" s="624"/>
      <c r="BC39" s="624"/>
      <c r="BD39" s="655"/>
      <c r="BE39" s="655"/>
      <c r="BF39" s="678"/>
      <c r="BG39" s="620" t="s">
        <v>330</v>
      </c>
      <c r="BH39" s="621"/>
      <c r="BI39" s="621"/>
      <c r="BJ39" s="621"/>
      <c r="BK39" s="621"/>
      <c r="BL39" s="621"/>
      <c r="BM39" s="621"/>
      <c r="BN39" s="621"/>
      <c r="BO39" s="621"/>
      <c r="BP39" s="621"/>
      <c r="BQ39" s="621"/>
      <c r="BR39" s="621"/>
      <c r="BS39" s="621"/>
      <c r="BT39" s="621"/>
      <c r="BU39" s="622"/>
      <c r="BV39" s="623">
        <v>32819</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4187095</v>
      </c>
      <c r="CS39" s="655"/>
      <c r="CT39" s="655"/>
      <c r="CU39" s="655"/>
      <c r="CV39" s="655"/>
      <c r="CW39" s="655"/>
      <c r="CX39" s="655"/>
      <c r="CY39" s="656"/>
      <c r="CZ39" s="628">
        <v>4.8</v>
      </c>
      <c r="DA39" s="653"/>
      <c r="DB39" s="653"/>
      <c r="DC39" s="657"/>
      <c r="DD39" s="632">
        <v>4076343</v>
      </c>
      <c r="DE39" s="655"/>
      <c r="DF39" s="655"/>
      <c r="DG39" s="655"/>
      <c r="DH39" s="655"/>
      <c r="DI39" s="655"/>
      <c r="DJ39" s="655"/>
      <c r="DK39" s="656"/>
      <c r="DL39" s="632" t="s">
        <v>124</v>
      </c>
      <c r="DM39" s="655"/>
      <c r="DN39" s="655"/>
      <c r="DO39" s="655"/>
      <c r="DP39" s="655"/>
      <c r="DQ39" s="655"/>
      <c r="DR39" s="655"/>
      <c r="DS39" s="655"/>
      <c r="DT39" s="655"/>
      <c r="DU39" s="655"/>
      <c r="DV39" s="656"/>
      <c r="DW39" s="628" t="s">
        <v>124</v>
      </c>
      <c r="DX39" s="653"/>
      <c r="DY39" s="653"/>
      <c r="DZ39" s="653"/>
      <c r="EA39" s="653"/>
      <c r="EB39" s="653"/>
      <c r="EC39" s="654"/>
    </row>
    <row r="40" spans="2:133" ht="11.25" customHeight="1">
      <c r="B40" s="620" t="s">
        <v>332</v>
      </c>
      <c r="C40" s="621"/>
      <c r="D40" s="621"/>
      <c r="E40" s="621"/>
      <c r="F40" s="621"/>
      <c r="G40" s="621"/>
      <c r="H40" s="621"/>
      <c r="I40" s="621"/>
      <c r="J40" s="621"/>
      <c r="K40" s="621"/>
      <c r="L40" s="621"/>
      <c r="M40" s="621"/>
      <c r="N40" s="621"/>
      <c r="O40" s="621"/>
      <c r="P40" s="621"/>
      <c r="Q40" s="622"/>
      <c r="R40" s="623">
        <v>274104</v>
      </c>
      <c r="S40" s="624"/>
      <c r="T40" s="624"/>
      <c r="U40" s="624"/>
      <c r="V40" s="624"/>
      <c r="W40" s="624"/>
      <c r="X40" s="624"/>
      <c r="Y40" s="625"/>
      <c r="Z40" s="626">
        <v>0.3</v>
      </c>
      <c r="AA40" s="626"/>
      <c r="AB40" s="626"/>
      <c r="AC40" s="626"/>
      <c r="AD40" s="627" t="s">
        <v>124</v>
      </c>
      <c r="AE40" s="627"/>
      <c r="AF40" s="627"/>
      <c r="AG40" s="627"/>
      <c r="AH40" s="627"/>
      <c r="AI40" s="627"/>
      <c r="AJ40" s="627"/>
      <c r="AK40" s="627"/>
      <c r="AL40" s="628" t="s">
        <v>124</v>
      </c>
      <c r="AM40" s="629"/>
      <c r="AN40" s="629"/>
      <c r="AO40" s="630"/>
      <c r="AQ40" s="686" t="s">
        <v>333</v>
      </c>
      <c r="AR40" s="687"/>
      <c r="AS40" s="687"/>
      <c r="AT40" s="687"/>
      <c r="AU40" s="687"/>
      <c r="AV40" s="687"/>
      <c r="AW40" s="687"/>
      <c r="AX40" s="687"/>
      <c r="AY40" s="688"/>
      <c r="AZ40" s="623">
        <v>32304</v>
      </c>
      <c r="BA40" s="624"/>
      <c r="BB40" s="624"/>
      <c r="BC40" s="624"/>
      <c r="BD40" s="655"/>
      <c r="BE40" s="655"/>
      <c r="BF40" s="678"/>
      <c r="BG40" s="671" t="s">
        <v>334</v>
      </c>
      <c r="BH40" s="672"/>
      <c r="BI40" s="672"/>
      <c r="BJ40" s="672"/>
      <c r="BK40" s="672"/>
      <c r="BL40" s="219"/>
      <c r="BM40" s="621" t="s">
        <v>335</v>
      </c>
      <c r="BN40" s="621"/>
      <c r="BO40" s="621"/>
      <c r="BP40" s="621"/>
      <c r="BQ40" s="621"/>
      <c r="BR40" s="621"/>
      <c r="BS40" s="621"/>
      <c r="BT40" s="621"/>
      <c r="BU40" s="622"/>
      <c r="BV40" s="623">
        <v>99</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221126</v>
      </c>
      <c r="CS40" s="624"/>
      <c r="CT40" s="624"/>
      <c r="CU40" s="624"/>
      <c r="CV40" s="624"/>
      <c r="CW40" s="624"/>
      <c r="CX40" s="624"/>
      <c r="CY40" s="625"/>
      <c r="CZ40" s="628">
        <v>0.3</v>
      </c>
      <c r="DA40" s="653"/>
      <c r="DB40" s="653"/>
      <c r="DC40" s="657"/>
      <c r="DD40" s="632" t="s">
        <v>124</v>
      </c>
      <c r="DE40" s="624"/>
      <c r="DF40" s="624"/>
      <c r="DG40" s="624"/>
      <c r="DH40" s="624"/>
      <c r="DI40" s="624"/>
      <c r="DJ40" s="624"/>
      <c r="DK40" s="625"/>
      <c r="DL40" s="632" t="s">
        <v>124</v>
      </c>
      <c r="DM40" s="624"/>
      <c r="DN40" s="624"/>
      <c r="DO40" s="624"/>
      <c r="DP40" s="624"/>
      <c r="DQ40" s="624"/>
      <c r="DR40" s="624"/>
      <c r="DS40" s="624"/>
      <c r="DT40" s="624"/>
      <c r="DU40" s="624"/>
      <c r="DV40" s="625"/>
      <c r="DW40" s="628" t="s">
        <v>124</v>
      </c>
      <c r="DX40" s="653"/>
      <c r="DY40" s="653"/>
      <c r="DZ40" s="653"/>
      <c r="EA40" s="653"/>
      <c r="EB40" s="653"/>
      <c r="EC40" s="654"/>
    </row>
    <row r="41" spans="2:133" ht="11.25" customHeight="1">
      <c r="B41" s="644" t="s">
        <v>337</v>
      </c>
      <c r="C41" s="645"/>
      <c r="D41" s="645"/>
      <c r="E41" s="645"/>
      <c r="F41" s="645"/>
      <c r="G41" s="645"/>
      <c r="H41" s="645"/>
      <c r="I41" s="645"/>
      <c r="J41" s="645"/>
      <c r="K41" s="645"/>
      <c r="L41" s="645"/>
      <c r="M41" s="645"/>
      <c r="N41" s="645"/>
      <c r="O41" s="645"/>
      <c r="P41" s="645"/>
      <c r="Q41" s="646"/>
      <c r="R41" s="695">
        <v>88932112</v>
      </c>
      <c r="S41" s="696"/>
      <c r="T41" s="696"/>
      <c r="U41" s="696"/>
      <c r="V41" s="696"/>
      <c r="W41" s="696"/>
      <c r="X41" s="696"/>
      <c r="Y41" s="700"/>
      <c r="Z41" s="701">
        <v>100</v>
      </c>
      <c r="AA41" s="701"/>
      <c r="AB41" s="701"/>
      <c r="AC41" s="701"/>
      <c r="AD41" s="702">
        <v>47184586</v>
      </c>
      <c r="AE41" s="702"/>
      <c r="AF41" s="702"/>
      <c r="AG41" s="702"/>
      <c r="AH41" s="702"/>
      <c r="AI41" s="702"/>
      <c r="AJ41" s="702"/>
      <c r="AK41" s="702"/>
      <c r="AL41" s="703">
        <v>100</v>
      </c>
      <c r="AM41" s="683"/>
      <c r="AN41" s="683"/>
      <c r="AO41" s="704"/>
      <c r="AQ41" s="686" t="s">
        <v>338</v>
      </c>
      <c r="AR41" s="687"/>
      <c r="AS41" s="687"/>
      <c r="AT41" s="687"/>
      <c r="AU41" s="687"/>
      <c r="AV41" s="687"/>
      <c r="AW41" s="687"/>
      <c r="AX41" s="687"/>
      <c r="AY41" s="688"/>
      <c r="AZ41" s="623">
        <v>1656034</v>
      </c>
      <c r="BA41" s="624"/>
      <c r="BB41" s="624"/>
      <c r="BC41" s="624"/>
      <c r="BD41" s="655"/>
      <c r="BE41" s="655"/>
      <c r="BF41" s="678"/>
      <c r="BG41" s="671"/>
      <c r="BH41" s="672"/>
      <c r="BI41" s="672"/>
      <c r="BJ41" s="672"/>
      <c r="BK41" s="672"/>
      <c r="BL41" s="219"/>
      <c r="BM41" s="621" t="s">
        <v>339</v>
      </c>
      <c r="BN41" s="621"/>
      <c r="BO41" s="621"/>
      <c r="BP41" s="621"/>
      <c r="BQ41" s="621"/>
      <c r="BR41" s="621"/>
      <c r="BS41" s="621"/>
      <c r="BT41" s="621"/>
      <c r="BU41" s="622"/>
      <c r="BV41" s="623" t="s">
        <v>124</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124</v>
      </c>
      <c r="CS41" s="655"/>
      <c r="CT41" s="655"/>
      <c r="CU41" s="655"/>
      <c r="CV41" s="655"/>
      <c r="CW41" s="655"/>
      <c r="CX41" s="655"/>
      <c r="CY41" s="656"/>
      <c r="CZ41" s="628" t="s">
        <v>124</v>
      </c>
      <c r="DA41" s="653"/>
      <c r="DB41" s="653"/>
      <c r="DC41" s="657"/>
      <c r="DD41" s="632" t="s">
        <v>124</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341</v>
      </c>
      <c r="AR42" s="693"/>
      <c r="AS42" s="693"/>
      <c r="AT42" s="693"/>
      <c r="AU42" s="693"/>
      <c r="AV42" s="693"/>
      <c r="AW42" s="693"/>
      <c r="AX42" s="693"/>
      <c r="AY42" s="694"/>
      <c r="AZ42" s="695">
        <v>5617748</v>
      </c>
      <c r="BA42" s="696"/>
      <c r="BB42" s="696"/>
      <c r="BC42" s="696"/>
      <c r="BD42" s="682"/>
      <c r="BE42" s="682"/>
      <c r="BF42" s="684"/>
      <c r="BG42" s="673"/>
      <c r="BH42" s="674"/>
      <c r="BI42" s="674"/>
      <c r="BJ42" s="674"/>
      <c r="BK42" s="674"/>
      <c r="BL42" s="220"/>
      <c r="BM42" s="645" t="s">
        <v>342</v>
      </c>
      <c r="BN42" s="645"/>
      <c r="BO42" s="645"/>
      <c r="BP42" s="645"/>
      <c r="BQ42" s="645"/>
      <c r="BR42" s="645"/>
      <c r="BS42" s="645"/>
      <c r="BT42" s="645"/>
      <c r="BU42" s="646"/>
      <c r="BV42" s="695">
        <v>371</v>
      </c>
      <c r="BW42" s="696"/>
      <c r="BX42" s="696"/>
      <c r="BY42" s="696"/>
      <c r="BZ42" s="696"/>
      <c r="CA42" s="696"/>
      <c r="CB42" s="705"/>
      <c r="CD42" s="620" t="s">
        <v>343</v>
      </c>
      <c r="CE42" s="621"/>
      <c r="CF42" s="621"/>
      <c r="CG42" s="621"/>
      <c r="CH42" s="621"/>
      <c r="CI42" s="621"/>
      <c r="CJ42" s="621"/>
      <c r="CK42" s="621"/>
      <c r="CL42" s="621"/>
      <c r="CM42" s="621"/>
      <c r="CN42" s="621"/>
      <c r="CO42" s="621"/>
      <c r="CP42" s="621"/>
      <c r="CQ42" s="622"/>
      <c r="CR42" s="623">
        <v>6747612</v>
      </c>
      <c r="CS42" s="655"/>
      <c r="CT42" s="655"/>
      <c r="CU42" s="655"/>
      <c r="CV42" s="655"/>
      <c r="CW42" s="655"/>
      <c r="CX42" s="655"/>
      <c r="CY42" s="656"/>
      <c r="CZ42" s="628">
        <v>7.7</v>
      </c>
      <c r="DA42" s="653"/>
      <c r="DB42" s="653"/>
      <c r="DC42" s="657"/>
      <c r="DD42" s="632">
        <v>1828178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0" t="s">
        <v>344</v>
      </c>
      <c r="CD43" s="620" t="s">
        <v>345</v>
      </c>
      <c r="CE43" s="621"/>
      <c r="CF43" s="621"/>
      <c r="CG43" s="621"/>
      <c r="CH43" s="621"/>
      <c r="CI43" s="621"/>
      <c r="CJ43" s="621"/>
      <c r="CK43" s="621"/>
      <c r="CL43" s="621"/>
      <c r="CM43" s="621"/>
      <c r="CN43" s="621"/>
      <c r="CO43" s="621"/>
      <c r="CP43" s="621"/>
      <c r="CQ43" s="622"/>
      <c r="CR43" s="623">
        <v>88013</v>
      </c>
      <c r="CS43" s="655"/>
      <c r="CT43" s="655"/>
      <c r="CU43" s="655"/>
      <c r="CV43" s="655"/>
      <c r="CW43" s="655"/>
      <c r="CX43" s="655"/>
      <c r="CY43" s="656"/>
      <c r="CZ43" s="628">
        <v>0.1</v>
      </c>
      <c r="DA43" s="653"/>
      <c r="DB43" s="653"/>
      <c r="DC43" s="657"/>
      <c r="DD43" s="632">
        <v>88013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294</v>
      </c>
      <c r="CE44" s="660"/>
      <c r="CF44" s="620" t="s">
        <v>347</v>
      </c>
      <c r="CG44" s="621"/>
      <c r="CH44" s="621"/>
      <c r="CI44" s="621"/>
      <c r="CJ44" s="621"/>
      <c r="CK44" s="621"/>
      <c r="CL44" s="621"/>
      <c r="CM44" s="621"/>
      <c r="CN44" s="621"/>
      <c r="CO44" s="621"/>
      <c r="CP44" s="621"/>
      <c r="CQ44" s="622"/>
      <c r="CR44" s="623">
        <v>6747612</v>
      </c>
      <c r="CS44" s="624"/>
      <c r="CT44" s="624"/>
      <c r="CU44" s="624"/>
      <c r="CV44" s="624"/>
      <c r="CW44" s="624"/>
      <c r="CX44" s="624"/>
      <c r="CY44" s="625"/>
      <c r="CZ44" s="628">
        <v>7.7</v>
      </c>
      <c r="DA44" s="629"/>
      <c r="DB44" s="629"/>
      <c r="DC44" s="635"/>
      <c r="DD44" s="632">
        <v>1828178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349</v>
      </c>
      <c r="CG45" s="621"/>
      <c r="CH45" s="621"/>
      <c r="CI45" s="621"/>
      <c r="CJ45" s="621"/>
      <c r="CK45" s="621"/>
      <c r="CL45" s="621"/>
      <c r="CM45" s="621"/>
      <c r="CN45" s="621"/>
      <c r="CO45" s="621"/>
      <c r="CP45" s="621"/>
      <c r="CQ45" s="622"/>
      <c r="CR45" s="623">
        <v>3240481</v>
      </c>
      <c r="CS45" s="655"/>
      <c r="CT45" s="655"/>
      <c r="CU45" s="655"/>
      <c r="CV45" s="655"/>
      <c r="CW45" s="655"/>
      <c r="CX45" s="655"/>
      <c r="CY45" s="656"/>
      <c r="CZ45" s="628">
        <v>3.7</v>
      </c>
      <c r="DA45" s="653"/>
      <c r="DB45" s="653"/>
      <c r="DC45" s="657"/>
      <c r="DD45" s="632">
        <v>304377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1"/>
      <c r="CD46" s="661"/>
      <c r="CE46" s="662"/>
      <c r="CF46" s="620" t="s">
        <v>350</v>
      </c>
      <c r="CG46" s="621"/>
      <c r="CH46" s="621"/>
      <c r="CI46" s="621"/>
      <c r="CJ46" s="621"/>
      <c r="CK46" s="621"/>
      <c r="CL46" s="621"/>
      <c r="CM46" s="621"/>
      <c r="CN46" s="621"/>
      <c r="CO46" s="621"/>
      <c r="CP46" s="621"/>
      <c r="CQ46" s="622"/>
      <c r="CR46" s="623">
        <v>3474156</v>
      </c>
      <c r="CS46" s="624"/>
      <c r="CT46" s="624"/>
      <c r="CU46" s="624"/>
      <c r="CV46" s="624"/>
      <c r="CW46" s="624"/>
      <c r="CX46" s="624"/>
      <c r="CY46" s="625"/>
      <c r="CZ46" s="628">
        <v>4</v>
      </c>
      <c r="DA46" s="629"/>
      <c r="DB46" s="629"/>
      <c r="DC46" s="635"/>
      <c r="DD46" s="632">
        <v>1515726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1"/>
      <c r="CD47" s="661"/>
      <c r="CE47" s="662"/>
      <c r="CF47" s="620" t="s">
        <v>351</v>
      </c>
      <c r="CG47" s="621"/>
      <c r="CH47" s="621"/>
      <c r="CI47" s="621"/>
      <c r="CJ47" s="621"/>
      <c r="CK47" s="621"/>
      <c r="CL47" s="621"/>
      <c r="CM47" s="621"/>
      <c r="CN47" s="621"/>
      <c r="CO47" s="621"/>
      <c r="CP47" s="621"/>
      <c r="CQ47" s="622"/>
      <c r="CR47" s="623" t="s">
        <v>124</v>
      </c>
      <c r="CS47" s="655"/>
      <c r="CT47" s="655"/>
      <c r="CU47" s="655"/>
      <c r="CV47" s="655"/>
      <c r="CW47" s="655"/>
      <c r="CX47" s="655"/>
      <c r="CY47" s="656"/>
      <c r="CZ47" s="628" t="s">
        <v>124</v>
      </c>
      <c r="DA47" s="653"/>
      <c r="DB47" s="653"/>
      <c r="DC47" s="657"/>
      <c r="DD47" s="632" t="s">
        <v>124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c r="B48" s="221"/>
      <c r="CD48" s="663"/>
      <c r="CE48" s="664"/>
      <c r="CF48" s="620" t="s">
        <v>352</v>
      </c>
      <c r="CG48" s="621"/>
      <c r="CH48" s="621"/>
      <c r="CI48" s="621"/>
      <c r="CJ48" s="621"/>
      <c r="CK48" s="621"/>
      <c r="CL48" s="621"/>
      <c r="CM48" s="621"/>
      <c r="CN48" s="621"/>
      <c r="CO48" s="621"/>
      <c r="CP48" s="621"/>
      <c r="CQ48" s="622"/>
      <c r="CR48" s="623" t="s">
        <v>124</v>
      </c>
      <c r="CS48" s="624"/>
      <c r="CT48" s="624"/>
      <c r="CU48" s="624"/>
      <c r="CV48" s="624"/>
      <c r="CW48" s="624"/>
      <c r="CX48" s="624"/>
      <c r="CY48" s="625"/>
      <c r="CZ48" s="628" t="s">
        <v>124</v>
      </c>
      <c r="DA48" s="629"/>
      <c r="DB48" s="629"/>
      <c r="DC48" s="635"/>
      <c r="DD48" s="632" t="s">
        <v>124</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1"/>
      <c r="CD49" s="644" t="s">
        <v>353</v>
      </c>
      <c r="CE49" s="645"/>
      <c r="CF49" s="645"/>
      <c r="CG49" s="645"/>
      <c r="CH49" s="645"/>
      <c r="CI49" s="645"/>
      <c r="CJ49" s="645"/>
      <c r="CK49" s="645"/>
      <c r="CL49" s="645"/>
      <c r="CM49" s="645"/>
      <c r="CN49" s="645"/>
      <c r="CO49" s="645"/>
      <c r="CP49" s="645"/>
      <c r="CQ49" s="646"/>
      <c r="CR49" s="695">
        <v>87478802</v>
      </c>
      <c r="CS49" s="682"/>
      <c r="CT49" s="682"/>
      <c r="CU49" s="682"/>
      <c r="CV49" s="682"/>
      <c r="CW49" s="682"/>
      <c r="CX49" s="682"/>
      <c r="CY49" s="711"/>
      <c r="CZ49" s="703">
        <v>100</v>
      </c>
      <c r="DA49" s="712"/>
      <c r="DB49" s="712"/>
      <c r="DC49" s="713"/>
      <c r="DD49" s="714">
        <v>57554894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4r/H4h/d3OXb3VYJT5LA60M6YpAh+4wo/noa3mhdaoUXJTdYeI96iBRw3v94SrtxCxR+EYTC9NzZWbx5XyyEQ==" saltValue="xNGDYbWHKaNkNlYkEP+n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27" customWidth="1"/>
    <col min="131" max="131" width="1.63281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355</v>
      </c>
      <c r="DK2" s="723"/>
      <c r="DL2" s="723"/>
      <c r="DM2" s="723"/>
      <c r="DN2" s="723"/>
      <c r="DO2" s="724"/>
      <c r="DP2" s="224"/>
      <c r="DQ2" s="722" t="s">
        <v>356</v>
      </c>
      <c r="DR2" s="723"/>
      <c r="DS2" s="723"/>
      <c r="DT2" s="723"/>
      <c r="DU2" s="723"/>
      <c r="DV2" s="723"/>
      <c r="DW2" s="723"/>
      <c r="DX2" s="723"/>
      <c r="DY2" s="723"/>
      <c r="DZ2" s="724"/>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28"/>
      <c r="BA5" s="228"/>
      <c r="BB5" s="228"/>
      <c r="BC5" s="228"/>
      <c r="BD5" s="228"/>
      <c r="BE5" s="229"/>
      <c r="BF5" s="229"/>
      <c r="BG5" s="229"/>
      <c r="BH5" s="229"/>
      <c r="BI5" s="229"/>
      <c r="BJ5" s="229"/>
      <c r="BK5" s="229"/>
      <c r="BL5" s="229"/>
      <c r="BM5" s="229"/>
      <c r="BN5" s="229"/>
      <c r="BO5" s="229"/>
      <c r="BP5" s="229"/>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30"/>
    </row>
    <row r="6" spans="1:131" s="231"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c r="A7" s="232">
        <v>1</v>
      </c>
      <c r="B7" s="749" t="s">
        <v>376</v>
      </c>
      <c r="C7" s="750"/>
      <c r="D7" s="750"/>
      <c r="E7" s="750"/>
      <c r="F7" s="750"/>
      <c r="G7" s="750"/>
      <c r="H7" s="750"/>
      <c r="I7" s="750"/>
      <c r="J7" s="750"/>
      <c r="K7" s="750"/>
      <c r="L7" s="750"/>
      <c r="M7" s="750"/>
      <c r="N7" s="750"/>
      <c r="O7" s="750"/>
      <c r="P7" s="751"/>
      <c r="Q7" s="752">
        <v>90489</v>
      </c>
      <c r="R7" s="753"/>
      <c r="S7" s="753"/>
      <c r="T7" s="753"/>
      <c r="U7" s="753"/>
      <c r="V7" s="753">
        <v>89036</v>
      </c>
      <c r="W7" s="753"/>
      <c r="X7" s="753"/>
      <c r="Y7" s="753"/>
      <c r="Z7" s="753"/>
      <c r="AA7" s="753">
        <v>1453</v>
      </c>
      <c r="AB7" s="753"/>
      <c r="AC7" s="753"/>
      <c r="AD7" s="753"/>
      <c r="AE7" s="754"/>
      <c r="AF7" s="755">
        <v>1101</v>
      </c>
      <c r="AG7" s="756"/>
      <c r="AH7" s="756"/>
      <c r="AI7" s="756"/>
      <c r="AJ7" s="757"/>
      <c r="AK7" s="758">
        <v>3517</v>
      </c>
      <c r="AL7" s="759"/>
      <c r="AM7" s="759"/>
      <c r="AN7" s="759"/>
      <c r="AO7" s="759"/>
      <c r="AP7" s="759">
        <v>59198</v>
      </c>
      <c r="AQ7" s="759"/>
      <c r="AR7" s="759"/>
      <c r="AS7" s="759"/>
      <c r="AT7" s="759"/>
      <c r="AU7" s="760"/>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c r="BS7" s="746" t="s">
        <v>555</v>
      </c>
      <c r="BT7" s="747"/>
      <c r="BU7" s="747"/>
      <c r="BV7" s="747"/>
      <c r="BW7" s="747"/>
      <c r="BX7" s="747"/>
      <c r="BY7" s="747"/>
      <c r="BZ7" s="747"/>
      <c r="CA7" s="747"/>
      <c r="CB7" s="747"/>
      <c r="CC7" s="747"/>
      <c r="CD7" s="747"/>
      <c r="CE7" s="747"/>
      <c r="CF7" s="747"/>
      <c r="CG7" s="762"/>
      <c r="CH7" s="743">
        <v>1</v>
      </c>
      <c r="CI7" s="744"/>
      <c r="CJ7" s="744"/>
      <c r="CK7" s="744"/>
      <c r="CL7" s="745"/>
      <c r="CM7" s="743">
        <v>386</v>
      </c>
      <c r="CN7" s="744"/>
      <c r="CO7" s="744"/>
      <c r="CP7" s="744"/>
      <c r="CQ7" s="745"/>
      <c r="CR7" s="743">
        <v>30</v>
      </c>
      <c r="CS7" s="744"/>
      <c r="CT7" s="744"/>
      <c r="CU7" s="744"/>
      <c r="CV7" s="745"/>
      <c r="CW7" s="743">
        <v>45</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30"/>
    </row>
    <row r="8" spans="1:131" s="231" customFormat="1" ht="26.25" customHeight="1">
      <c r="A8" s="23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t="s">
        <v>556</v>
      </c>
      <c r="BT8" s="774"/>
      <c r="BU8" s="774"/>
      <c r="BV8" s="774"/>
      <c r="BW8" s="774"/>
      <c r="BX8" s="774"/>
      <c r="BY8" s="774"/>
      <c r="BZ8" s="774"/>
      <c r="CA8" s="774"/>
      <c r="CB8" s="774"/>
      <c r="CC8" s="774"/>
      <c r="CD8" s="774"/>
      <c r="CE8" s="774"/>
      <c r="CF8" s="774"/>
      <c r="CG8" s="775"/>
      <c r="CH8" s="776">
        <v>-2</v>
      </c>
      <c r="CI8" s="777"/>
      <c r="CJ8" s="777"/>
      <c r="CK8" s="777"/>
      <c r="CL8" s="778"/>
      <c r="CM8" s="776">
        <v>518</v>
      </c>
      <c r="CN8" s="777"/>
      <c r="CO8" s="777"/>
      <c r="CP8" s="777"/>
      <c r="CQ8" s="778"/>
      <c r="CR8" s="776">
        <v>310</v>
      </c>
      <c r="CS8" s="777"/>
      <c r="CT8" s="777"/>
      <c r="CU8" s="777"/>
      <c r="CV8" s="778"/>
      <c r="CW8" s="776">
        <v>87</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30"/>
    </row>
    <row r="9" spans="1:131" s="231" customFormat="1" ht="26.25" customHeight="1">
      <c r="A9" s="23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t="s">
        <v>557</v>
      </c>
      <c r="BT9" s="774"/>
      <c r="BU9" s="774"/>
      <c r="BV9" s="774"/>
      <c r="BW9" s="774"/>
      <c r="BX9" s="774"/>
      <c r="BY9" s="774"/>
      <c r="BZ9" s="774"/>
      <c r="CA9" s="774"/>
      <c r="CB9" s="774"/>
      <c r="CC9" s="774"/>
      <c r="CD9" s="774"/>
      <c r="CE9" s="774"/>
      <c r="CF9" s="774"/>
      <c r="CG9" s="775"/>
      <c r="CH9" s="776">
        <v>8</v>
      </c>
      <c r="CI9" s="777"/>
      <c r="CJ9" s="777"/>
      <c r="CK9" s="777"/>
      <c r="CL9" s="778"/>
      <c r="CM9" s="776">
        <v>922</v>
      </c>
      <c r="CN9" s="777"/>
      <c r="CO9" s="777"/>
      <c r="CP9" s="777"/>
      <c r="CQ9" s="778"/>
      <c r="CR9" s="776">
        <v>397</v>
      </c>
      <c r="CS9" s="777"/>
      <c r="CT9" s="777"/>
      <c r="CU9" s="777"/>
      <c r="CV9" s="778"/>
      <c r="CW9" s="776" t="s">
        <v>559</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30"/>
    </row>
    <row r="10" spans="1:131" s="231" customFormat="1" ht="26.25" customHeight="1">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t="s">
        <v>558</v>
      </c>
      <c r="BT10" s="774"/>
      <c r="BU10" s="774"/>
      <c r="BV10" s="774"/>
      <c r="BW10" s="774"/>
      <c r="BX10" s="774"/>
      <c r="BY10" s="774"/>
      <c r="BZ10" s="774"/>
      <c r="CA10" s="774"/>
      <c r="CB10" s="774"/>
      <c r="CC10" s="774"/>
      <c r="CD10" s="774"/>
      <c r="CE10" s="774"/>
      <c r="CF10" s="774"/>
      <c r="CG10" s="775"/>
      <c r="CH10" s="776">
        <v>-7</v>
      </c>
      <c r="CI10" s="777"/>
      <c r="CJ10" s="777"/>
      <c r="CK10" s="777"/>
      <c r="CL10" s="778"/>
      <c r="CM10" s="776">
        <v>2712</v>
      </c>
      <c r="CN10" s="777"/>
      <c r="CO10" s="777"/>
      <c r="CP10" s="777"/>
      <c r="CQ10" s="778"/>
      <c r="CR10" s="776">
        <v>4</v>
      </c>
      <c r="CS10" s="777"/>
      <c r="CT10" s="777"/>
      <c r="CU10" s="777"/>
      <c r="CV10" s="778"/>
      <c r="CW10" s="776" t="s">
        <v>559</v>
      </c>
      <c r="CX10" s="777"/>
      <c r="CY10" s="777"/>
      <c r="CZ10" s="777"/>
      <c r="DA10" s="778"/>
      <c r="DB10" s="776" t="s">
        <v>559</v>
      </c>
      <c r="DC10" s="777"/>
      <c r="DD10" s="777"/>
      <c r="DE10" s="777"/>
      <c r="DF10" s="778"/>
      <c r="DG10" s="776" t="s">
        <v>559</v>
      </c>
      <c r="DH10" s="777"/>
      <c r="DI10" s="777"/>
      <c r="DJ10" s="777"/>
      <c r="DK10" s="778"/>
      <c r="DL10" s="776">
        <v>29</v>
      </c>
      <c r="DM10" s="777"/>
      <c r="DN10" s="777"/>
      <c r="DO10" s="777"/>
      <c r="DP10" s="778"/>
      <c r="DQ10" s="776">
        <v>3</v>
      </c>
      <c r="DR10" s="777"/>
      <c r="DS10" s="777"/>
      <c r="DT10" s="777"/>
      <c r="DU10" s="778"/>
      <c r="DV10" s="773"/>
      <c r="DW10" s="774"/>
      <c r="DX10" s="774"/>
      <c r="DY10" s="774"/>
      <c r="DZ10" s="779"/>
      <c r="EA10" s="230"/>
    </row>
    <row r="11" spans="1:131" s="231" customFormat="1" ht="26.25" customHeight="1">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0"/>
    </row>
    <row r="12" spans="1:131" s="231" customFormat="1" ht="26.25" customHeight="1">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0"/>
    </row>
    <row r="13" spans="1:131" s="231" customFormat="1" ht="26.25" customHeight="1">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0"/>
    </row>
    <row r="14" spans="1:131" s="231" customFormat="1" ht="26.25" customHeight="1">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0"/>
    </row>
    <row r="15" spans="1:131" s="231" customFormat="1" ht="26.25" customHeight="1">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0"/>
    </row>
    <row r="16" spans="1:131" s="231" customFormat="1" ht="26.25" customHeight="1">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c r="A23" s="236" t="s">
        <v>378</v>
      </c>
      <c r="B23" s="789" t="s">
        <v>379</v>
      </c>
      <c r="C23" s="790"/>
      <c r="D23" s="790"/>
      <c r="E23" s="790"/>
      <c r="F23" s="790"/>
      <c r="G23" s="790"/>
      <c r="H23" s="790"/>
      <c r="I23" s="790"/>
      <c r="J23" s="790"/>
      <c r="K23" s="790"/>
      <c r="L23" s="790"/>
      <c r="M23" s="790"/>
      <c r="N23" s="790"/>
      <c r="O23" s="790"/>
      <c r="P23" s="791"/>
      <c r="Q23" s="792">
        <v>88932</v>
      </c>
      <c r="R23" s="793"/>
      <c r="S23" s="793"/>
      <c r="T23" s="793"/>
      <c r="U23" s="793"/>
      <c r="V23" s="793">
        <v>87479</v>
      </c>
      <c r="W23" s="793"/>
      <c r="X23" s="793"/>
      <c r="Y23" s="793"/>
      <c r="Z23" s="793"/>
      <c r="AA23" s="793">
        <v>1453</v>
      </c>
      <c r="AB23" s="793"/>
      <c r="AC23" s="793"/>
      <c r="AD23" s="793"/>
      <c r="AE23" s="794"/>
      <c r="AF23" s="795">
        <v>1101</v>
      </c>
      <c r="AG23" s="793"/>
      <c r="AH23" s="793"/>
      <c r="AI23" s="793"/>
      <c r="AJ23" s="796"/>
      <c r="AK23" s="797"/>
      <c r="AL23" s="798"/>
      <c r="AM23" s="798"/>
      <c r="AN23" s="798"/>
      <c r="AO23" s="798"/>
      <c r="AP23" s="793"/>
      <c r="AQ23" s="793"/>
      <c r="AR23" s="793"/>
      <c r="AS23" s="793"/>
      <c r="AT23" s="793"/>
      <c r="AU23" s="809"/>
      <c r="AV23" s="809"/>
      <c r="AW23" s="809"/>
      <c r="AX23" s="809"/>
      <c r="AY23" s="810"/>
      <c r="AZ23" s="811" t="s">
        <v>124</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c r="A26" s="727" t="s">
        <v>359</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366</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c r="A28" s="238">
        <v>1</v>
      </c>
      <c r="B28" s="749" t="s">
        <v>390</v>
      </c>
      <c r="C28" s="750"/>
      <c r="D28" s="750"/>
      <c r="E28" s="750"/>
      <c r="F28" s="750"/>
      <c r="G28" s="750"/>
      <c r="H28" s="750"/>
      <c r="I28" s="750"/>
      <c r="J28" s="750"/>
      <c r="K28" s="750"/>
      <c r="L28" s="750"/>
      <c r="M28" s="750"/>
      <c r="N28" s="750"/>
      <c r="O28" s="750"/>
      <c r="P28" s="751"/>
      <c r="Q28" s="822">
        <v>18095</v>
      </c>
      <c r="R28" s="823"/>
      <c r="S28" s="823"/>
      <c r="T28" s="823"/>
      <c r="U28" s="823"/>
      <c r="V28" s="823">
        <v>17838</v>
      </c>
      <c r="W28" s="823"/>
      <c r="X28" s="823"/>
      <c r="Y28" s="823"/>
      <c r="Z28" s="823"/>
      <c r="AA28" s="823">
        <v>257</v>
      </c>
      <c r="AB28" s="823"/>
      <c r="AC28" s="823"/>
      <c r="AD28" s="823"/>
      <c r="AE28" s="824"/>
      <c r="AF28" s="825">
        <v>257</v>
      </c>
      <c r="AG28" s="823"/>
      <c r="AH28" s="823"/>
      <c r="AI28" s="823"/>
      <c r="AJ28" s="826"/>
      <c r="AK28" s="827">
        <v>1656</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c r="A29" s="238">
        <v>2</v>
      </c>
      <c r="B29" s="780" t="s">
        <v>391</v>
      </c>
      <c r="C29" s="781"/>
      <c r="D29" s="781"/>
      <c r="E29" s="781"/>
      <c r="F29" s="781"/>
      <c r="G29" s="781"/>
      <c r="H29" s="781"/>
      <c r="I29" s="781"/>
      <c r="J29" s="781"/>
      <c r="K29" s="781"/>
      <c r="L29" s="781"/>
      <c r="M29" s="781"/>
      <c r="N29" s="781"/>
      <c r="O29" s="781"/>
      <c r="P29" s="782"/>
      <c r="Q29" s="783">
        <v>16892</v>
      </c>
      <c r="R29" s="784"/>
      <c r="S29" s="784"/>
      <c r="T29" s="784"/>
      <c r="U29" s="784"/>
      <c r="V29" s="784">
        <v>16733</v>
      </c>
      <c r="W29" s="784"/>
      <c r="X29" s="784"/>
      <c r="Y29" s="784"/>
      <c r="Z29" s="784"/>
      <c r="AA29" s="784">
        <v>159</v>
      </c>
      <c r="AB29" s="784"/>
      <c r="AC29" s="784"/>
      <c r="AD29" s="784"/>
      <c r="AE29" s="785"/>
      <c r="AF29" s="786">
        <v>159</v>
      </c>
      <c r="AG29" s="787"/>
      <c r="AH29" s="787"/>
      <c r="AI29" s="787"/>
      <c r="AJ29" s="788"/>
      <c r="AK29" s="834">
        <v>3018</v>
      </c>
      <c r="AL29" s="830"/>
      <c r="AM29" s="830"/>
      <c r="AN29" s="830"/>
      <c r="AO29" s="830"/>
      <c r="AP29" s="830">
        <v>195</v>
      </c>
      <c r="AQ29" s="830"/>
      <c r="AR29" s="830"/>
      <c r="AS29" s="830"/>
      <c r="AT29" s="830"/>
      <c r="AU29" s="830"/>
      <c r="AV29" s="830"/>
      <c r="AW29" s="830"/>
      <c r="AX29" s="830"/>
      <c r="AY29" s="830"/>
      <c r="AZ29" s="831"/>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c r="A30" s="238">
        <v>3</v>
      </c>
      <c r="B30" s="780" t="s">
        <v>392</v>
      </c>
      <c r="C30" s="781"/>
      <c r="D30" s="781"/>
      <c r="E30" s="781"/>
      <c r="F30" s="781"/>
      <c r="G30" s="781"/>
      <c r="H30" s="781"/>
      <c r="I30" s="781"/>
      <c r="J30" s="781"/>
      <c r="K30" s="781"/>
      <c r="L30" s="781"/>
      <c r="M30" s="781"/>
      <c r="N30" s="781"/>
      <c r="O30" s="781"/>
      <c r="P30" s="782"/>
      <c r="Q30" s="783">
        <v>3282</v>
      </c>
      <c r="R30" s="784"/>
      <c r="S30" s="784"/>
      <c r="T30" s="784"/>
      <c r="U30" s="784"/>
      <c r="V30" s="784">
        <v>3280</v>
      </c>
      <c r="W30" s="784"/>
      <c r="X30" s="784"/>
      <c r="Y30" s="784"/>
      <c r="Z30" s="784"/>
      <c r="AA30" s="784">
        <v>2</v>
      </c>
      <c r="AB30" s="784"/>
      <c r="AC30" s="784"/>
      <c r="AD30" s="784"/>
      <c r="AE30" s="785"/>
      <c r="AF30" s="786">
        <v>2</v>
      </c>
      <c r="AG30" s="787"/>
      <c r="AH30" s="787"/>
      <c r="AI30" s="787"/>
      <c r="AJ30" s="788"/>
      <c r="AK30" s="834">
        <v>596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c r="A31" s="238">
        <v>4</v>
      </c>
      <c r="B31" s="780" t="s">
        <v>393</v>
      </c>
      <c r="C31" s="781"/>
      <c r="D31" s="781"/>
      <c r="E31" s="781"/>
      <c r="F31" s="781"/>
      <c r="G31" s="781"/>
      <c r="H31" s="781"/>
      <c r="I31" s="781"/>
      <c r="J31" s="781"/>
      <c r="K31" s="781"/>
      <c r="L31" s="781"/>
      <c r="M31" s="781"/>
      <c r="N31" s="781"/>
      <c r="O31" s="781"/>
      <c r="P31" s="782"/>
      <c r="Q31" s="783">
        <v>3542</v>
      </c>
      <c r="R31" s="784"/>
      <c r="S31" s="784"/>
      <c r="T31" s="784"/>
      <c r="U31" s="784"/>
      <c r="V31" s="784">
        <v>3317</v>
      </c>
      <c r="W31" s="784"/>
      <c r="X31" s="784"/>
      <c r="Y31" s="784"/>
      <c r="Z31" s="784"/>
      <c r="AA31" s="784">
        <v>224</v>
      </c>
      <c r="AB31" s="784"/>
      <c r="AC31" s="784"/>
      <c r="AD31" s="784"/>
      <c r="AE31" s="785"/>
      <c r="AF31" s="786">
        <v>2052</v>
      </c>
      <c r="AG31" s="787"/>
      <c r="AH31" s="787"/>
      <c r="AI31" s="787"/>
      <c r="AJ31" s="788"/>
      <c r="AK31" s="834">
        <v>32</v>
      </c>
      <c r="AL31" s="830"/>
      <c r="AM31" s="830"/>
      <c r="AN31" s="830"/>
      <c r="AO31" s="830"/>
      <c r="AP31" s="830">
        <v>11065</v>
      </c>
      <c r="AQ31" s="830"/>
      <c r="AR31" s="830"/>
      <c r="AS31" s="830"/>
      <c r="AT31" s="830"/>
      <c r="AU31" s="830">
        <v>232</v>
      </c>
      <c r="AV31" s="830"/>
      <c r="AW31" s="830"/>
      <c r="AX31" s="830"/>
      <c r="AY31" s="830"/>
      <c r="AZ31" s="831"/>
      <c r="BA31" s="831"/>
      <c r="BB31" s="831"/>
      <c r="BC31" s="831"/>
      <c r="BD31" s="831"/>
      <c r="BE31" s="832" t="s">
        <v>394</v>
      </c>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c r="A32" s="238">
        <v>5</v>
      </c>
      <c r="B32" s="780" t="s">
        <v>395</v>
      </c>
      <c r="C32" s="781"/>
      <c r="D32" s="781"/>
      <c r="E32" s="781"/>
      <c r="F32" s="781"/>
      <c r="G32" s="781"/>
      <c r="H32" s="781"/>
      <c r="I32" s="781"/>
      <c r="J32" s="781"/>
      <c r="K32" s="781"/>
      <c r="L32" s="781"/>
      <c r="M32" s="781"/>
      <c r="N32" s="781"/>
      <c r="O32" s="781"/>
      <c r="P32" s="782"/>
      <c r="Q32" s="783">
        <v>348</v>
      </c>
      <c r="R32" s="784"/>
      <c r="S32" s="784"/>
      <c r="T32" s="784"/>
      <c r="U32" s="784"/>
      <c r="V32" s="784">
        <v>240</v>
      </c>
      <c r="W32" s="784"/>
      <c r="X32" s="784"/>
      <c r="Y32" s="784"/>
      <c r="Z32" s="784"/>
      <c r="AA32" s="784">
        <v>108</v>
      </c>
      <c r="AB32" s="784"/>
      <c r="AC32" s="784"/>
      <c r="AD32" s="784"/>
      <c r="AE32" s="785"/>
      <c r="AF32" s="786">
        <v>1064</v>
      </c>
      <c r="AG32" s="787"/>
      <c r="AH32" s="787"/>
      <c r="AI32" s="787"/>
      <c r="AJ32" s="788"/>
      <c r="AK32" s="834">
        <v>0</v>
      </c>
      <c r="AL32" s="830"/>
      <c r="AM32" s="830"/>
      <c r="AN32" s="830"/>
      <c r="AO32" s="830"/>
      <c r="AP32" s="830">
        <v>317</v>
      </c>
      <c r="AQ32" s="830"/>
      <c r="AR32" s="830"/>
      <c r="AS32" s="830"/>
      <c r="AT32" s="830"/>
      <c r="AU32" s="830">
        <v>0</v>
      </c>
      <c r="AV32" s="830"/>
      <c r="AW32" s="830"/>
      <c r="AX32" s="830"/>
      <c r="AY32" s="830"/>
      <c r="AZ32" s="831"/>
      <c r="BA32" s="831"/>
      <c r="BB32" s="831"/>
      <c r="BC32" s="831"/>
      <c r="BD32" s="831"/>
      <c r="BE32" s="832" t="s">
        <v>394</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c r="A33" s="238">
        <v>6</v>
      </c>
      <c r="B33" s="780" t="s">
        <v>396</v>
      </c>
      <c r="C33" s="781"/>
      <c r="D33" s="781"/>
      <c r="E33" s="781"/>
      <c r="F33" s="781"/>
      <c r="G33" s="781"/>
      <c r="H33" s="781"/>
      <c r="I33" s="781"/>
      <c r="J33" s="781"/>
      <c r="K33" s="781"/>
      <c r="L33" s="781"/>
      <c r="M33" s="781"/>
      <c r="N33" s="781"/>
      <c r="O33" s="781"/>
      <c r="P33" s="782"/>
      <c r="Q33" s="783">
        <v>2167</v>
      </c>
      <c r="R33" s="784"/>
      <c r="S33" s="784"/>
      <c r="T33" s="784"/>
      <c r="U33" s="784"/>
      <c r="V33" s="784">
        <v>2346</v>
      </c>
      <c r="W33" s="784"/>
      <c r="X33" s="784"/>
      <c r="Y33" s="784"/>
      <c r="Z33" s="784"/>
      <c r="AA33" s="784">
        <v>-179</v>
      </c>
      <c r="AB33" s="784"/>
      <c r="AC33" s="784"/>
      <c r="AD33" s="784"/>
      <c r="AE33" s="785"/>
      <c r="AF33" s="786">
        <v>821</v>
      </c>
      <c r="AG33" s="787"/>
      <c r="AH33" s="787"/>
      <c r="AI33" s="787"/>
      <c r="AJ33" s="788"/>
      <c r="AK33" s="834">
        <v>211</v>
      </c>
      <c r="AL33" s="830"/>
      <c r="AM33" s="830"/>
      <c r="AN33" s="830"/>
      <c r="AO33" s="830"/>
      <c r="AP33" s="830">
        <v>791</v>
      </c>
      <c r="AQ33" s="830"/>
      <c r="AR33" s="830"/>
      <c r="AS33" s="830"/>
      <c r="AT33" s="830"/>
      <c r="AU33" s="830">
        <v>269</v>
      </c>
      <c r="AV33" s="830"/>
      <c r="AW33" s="830"/>
      <c r="AX33" s="830"/>
      <c r="AY33" s="830"/>
      <c r="AZ33" s="831"/>
      <c r="BA33" s="831"/>
      <c r="BB33" s="831"/>
      <c r="BC33" s="831"/>
      <c r="BD33" s="831"/>
      <c r="BE33" s="832" t="s">
        <v>394</v>
      </c>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c r="A34" s="238">
        <v>7</v>
      </c>
      <c r="B34" s="780" t="s">
        <v>397</v>
      </c>
      <c r="C34" s="781"/>
      <c r="D34" s="781"/>
      <c r="E34" s="781"/>
      <c r="F34" s="781"/>
      <c r="G34" s="781"/>
      <c r="H34" s="781"/>
      <c r="I34" s="781"/>
      <c r="J34" s="781"/>
      <c r="K34" s="781"/>
      <c r="L34" s="781"/>
      <c r="M34" s="781"/>
      <c r="N34" s="781"/>
      <c r="O34" s="781"/>
      <c r="P34" s="782"/>
      <c r="Q34" s="783">
        <v>14001</v>
      </c>
      <c r="R34" s="784"/>
      <c r="S34" s="784"/>
      <c r="T34" s="784"/>
      <c r="U34" s="784"/>
      <c r="V34" s="784">
        <v>14760</v>
      </c>
      <c r="W34" s="784"/>
      <c r="X34" s="784"/>
      <c r="Y34" s="784"/>
      <c r="Z34" s="784"/>
      <c r="AA34" s="784">
        <v>-759</v>
      </c>
      <c r="AB34" s="784"/>
      <c r="AC34" s="784"/>
      <c r="AD34" s="784"/>
      <c r="AE34" s="785"/>
      <c r="AF34" s="786">
        <v>1882</v>
      </c>
      <c r="AG34" s="787"/>
      <c r="AH34" s="787"/>
      <c r="AI34" s="787"/>
      <c r="AJ34" s="788"/>
      <c r="AK34" s="834">
        <v>1552</v>
      </c>
      <c r="AL34" s="830"/>
      <c r="AM34" s="830"/>
      <c r="AN34" s="830"/>
      <c r="AO34" s="830"/>
      <c r="AP34" s="830">
        <v>5979</v>
      </c>
      <c r="AQ34" s="830"/>
      <c r="AR34" s="830"/>
      <c r="AS34" s="830"/>
      <c r="AT34" s="830"/>
      <c r="AU34" s="830">
        <v>3813</v>
      </c>
      <c r="AV34" s="830"/>
      <c r="AW34" s="830"/>
      <c r="AX34" s="830"/>
      <c r="AY34" s="830"/>
      <c r="AZ34" s="831"/>
      <c r="BA34" s="831"/>
      <c r="BB34" s="831"/>
      <c r="BC34" s="831"/>
      <c r="BD34" s="831"/>
      <c r="BE34" s="832" t="s">
        <v>394</v>
      </c>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c r="A35" s="238">
        <v>8</v>
      </c>
      <c r="B35" s="780" t="s">
        <v>398</v>
      </c>
      <c r="C35" s="781"/>
      <c r="D35" s="781"/>
      <c r="E35" s="781"/>
      <c r="F35" s="781"/>
      <c r="G35" s="781"/>
      <c r="H35" s="781"/>
      <c r="I35" s="781"/>
      <c r="J35" s="781"/>
      <c r="K35" s="781"/>
      <c r="L35" s="781"/>
      <c r="M35" s="781"/>
      <c r="N35" s="781"/>
      <c r="O35" s="781"/>
      <c r="P35" s="782"/>
      <c r="Q35" s="783">
        <v>4883</v>
      </c>
      <c r="R35" s="784"/>
      <c r="S35" s="784"/>
      <c r="T35" s="784"/>
      <c r="U35" s="784"/>
      <c r="V35" s="784">
        <v>4018</v>
      </c>
      <c r="W35" s="784"/>
      <c r="X35" s="784"/>
      <c r="Y35" s="784"/>
      <c r="Z35" s="784"/>
      <c r="AA35" s="784">
        <v>865</v>
      </c>
      <c r="AB35" s="784"/>
      <c r="AC35" s="784"/>
      <c r="AD35" s="784"/>
      <c r="AE35" s="785"/>
      <c r="AF35" s="786">
        <v>1428</v>
      </c>
      <c r="AG35" s="787"/>
      <c r="AH35" s="787"/>
      <c r="AI35" s="787"/>
      <c r="AJ35" s="788"/>
      <c r="AK35" s="834">
        <v>1716</v>
      </c>
      <c r="AL35" s="830"/>
      <c r="AM35" s="830"/>
      <c r="AN35" s="830"/>
      <c r="AO35" s="830"/>
      <c r="AP35" s="830">
        <v>21736</v>
      </c>
      <c r="AQ35" s="830"/>
      <c r="AR35" s="830"/>
      <c r="AS35" s="830"/>
      <c r="AT35" s="830"/>
      <c r="AU35" s="830">
        <v>11259</v>
      </c>
      <c r="AV35" s="830"/>
      <c r="AW35" s="830"/>
      <c r="AX35" s="830"/>
      <c r="AY35" s="830"/>
      <c r="AZ35" s="831"/>
      <c r="BA35" s="831"/>
      <c r="BB35" s="831"/>
      <c r="BC35" s="831"/>
      <c r="BD35" s="831"/>
      <c r="BE35" s="832" t="s">
        <v>394</v>
      </c>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c r="A36" s="238">
        <v>9</v>
      </c>
      <c r="B36" s="780" t="s">
        <v>399</v>
      </c>
      <c r="C36" s="781"/>
      <c r="D36" s="781"/>
      <c r="E36" s="781"/>
      <c r="F36" s="781"/>
      <c r="G36" s="781"/>
      <c r="H36" s="781"/>
      <c r="I36" s="781"/>
      <c r="J36" s="781"/>
      <c r="K36" s="781"/>
      <c r="L36" s="781"/>
      <c r="M36" s="781"/>
      <c r="N36" s="781"/>
      <c r="O36" s="781"/>
      <c r="P36" s="782"/>
      <c r="Q36" s="783">
        <v>28501</v>
      </c>
      <c r="R36" s="784"/>
      <c r="S36" s="784"/>
      <c r="T36" s="784"/>
      <c r="U36" s="784"/>
      <c r="V36" s="784">
        <v>27304</v>
      </c>
      <c r="W36" s="784"/>
      <c r="X36" s="784"/>
      <c r="Y36" s="784"/>
      <c r="Z36" s="784"/>
      <c r="AA36" s="784">
        <v>1198</v>
      </c>
      <c r="AB36" s="784"/>
      <c r="AC36" s="784"/>
      <c r="AD36" s="784"/>
      <c r="AE36" s="785"/>
      <c r="AF36" s="786">
        <v>2706</v>
      </c>
      <c r="AG36" s="787"/>
      <c r="AH36" s="787"/>
      <c r="AI36" s="787"/>
      <c r="AJ36" s="788"/>
      <c r="AK36" s="834">
        <v>1</v>
      </c>
      <c r="AL36" s="830"/>
      <c r="AM36" s="830"/>
      <c r="AN36" s="830"/>
      <c r="AO36" s="830"/>
      <c r="AP36" s="830">
        <v>0</v>
      </c>
      <c r="AQ36" s="830"/>
      <c r="AR36" s="830"/>
      <c r="AS36" s="830"/>
      <c r="AT36" s="830"/>
      <c r="AU36" s="830">
        <v>0</v>
      </c>
      <c r="AV36" s="830"/>
      <c r="AW36" s="830"/>
      <c r="AX36" s="830"/>
      <c r="AY36" s="830"/>
      <c r="AZ36" s="831"/>
      <c r="BA36" s="831"/>
      <c r="BB36" s="831"/>
      <c r="BC36" s="831"/>
      <c r="BD36" s="831"/>
      <c r="BE36" s="832" t="s">
        <v>394</v>
      </c>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c r="A63" s="236"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10372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124</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c r="A65" s="228" t="s">
        <v>402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366</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c r="A68" s="232">
        <v>1</v>
      </c>
      <c r="B68" s="869" t="s">
        <v>551</v>
      </c>
      <c r="C68" s="870"/>
      <c r="D68" s="870"/>
      <c r="E68" s="870"/>
      <c r="F68" s="870"/>
      <c r="G68" s="870"/>
      <c r="H68" s="870"/>
      <c r="I68" s="870"/>
      <c r="J68" s="870"/>
      <c r="K68" s="870"/>
      <c r="L68" s="870"/>
      <c r="M68" s="870"/>
      <c r="N68" s="870"/>
      <c r="O68" s="870"/>
      <c r="P68" s="871"/>
      <c r="Q68" s="872">
        <v>503</v>
      </c>
      <c r="R68" s="866"/>
      <c r="S68" s="866"/>
      <c r="T68" s="866"/>
      <c r="U68" s="866"/>
      <c r="V68" s="866">
        <v>171</v>
      </c>
      <c r="W68" s="866"/>
      <c r="X68" s="866"/>
      <c r="Y68" s="866"/>
      <c r="Z68" s="866"/>
      <c r="AA68" s="866">
        <v>332</v>
      </c>
      <c r="AB68" s="866"/>
      <c r="AC68" s="866"/>
      <c r="AD68" s="866"/>
      <c r="AE68" s="866"/>
      <c r="AF68" s="866">
        <v>332</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c r="A69" s="234">
        <v>2</v>
      </c>
      <c r="B69" s="873" t="s">
        <v>552</v>
      </c>
      <c r="C69" s="874"/>
      <c r="D69" s="874"/>
      <c r="E69" s="874"/>
      <c r="F69" s="874"/>
      <c r="G69" s="874"/>
      <c r="H69" s="874"/>
      <c r="I69" s="874"/>
      <c r="J69" s="874"/>
      <c r="K69" s="874"/>
      <c r="L69" s="874"/>
      <c r="M69" s="874"/>
      <c r="N69" s="874"/>
      <c r="O69" s="874"/>
      <c r="P69" s="875"/>
      <c r="Q69" s="876">
        <v>684</v>
      </c>
      <c r="R69" s="830"/>
      <c r="S69" s="830"/>
      <c r="T69" s="830"/>
      <c r="U69" s="830"/>
      <c r="V69" s="830">
        <v>181</v>
      </c>
      <c r="W69" s="830"/>
      <c r="X69" s="830"/>
      <c r="Y69" s="830"/>
      <c r="Z69" s="830"/>
      <c r="AA69" s="830">
        <v>503</v>
      </c>
      <c r="AB69" s="830"/>
      <c r="AC69" s="830"/>
      <c r="AD69" s="830"/>
      <c r="AE69" s="830"/>
      <c r="AF69" s="830">
        <v>503</v>
      </c>
      <c r="AG69" s="830"/>
      <c r="AH69" s="830"/>
      <c r="AI69" s="830"/>
      <c r="AJ69" s="830"/>
      <c r="AK69" s="830">
        <v>0</v>
      </c>
      <c r="AL69" s="830"/>
      <c r="AM69" s="830"/>
      <c r="AN69" s="830"/>
      <c r="AO69" s="830"/>
      <c r="AP69" s="830">
        <v>0</v>
      </c>
      <c r="AQ69" s="830"/>
      <c r="AR69" s="830"/>
      <c r="AS69" s="830"/>
      <c r="AT69" s="830"/>
      <c r="AU69" s="830"/>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c r="A70" s="234">
        <v>3</v>
      </c>
      <c r="B70" s="873" t="s">
        <v>553</v>
      </c>
      <c r="C70" s="874"/>
      <c r="D70" s="874"/>
      <c r="E70" s="874"/>
      <c r="F70" s="874"/>
      <c r="G70" s="874"/>
      <c r="H70" s="874"/>
      <c r="I70" s="874"/>
      <c r="J70" s="874"/>
      <c r="K70" s="874"/>
      <c r="L70" s="874"/>
      <c r="M70" s="874"/>
      <c r="N70" s="874"/>
      <c r="O70" s="874"/>
      <c r="P70" s="875"/>
      <c r="Q70" s="876">
        <v>871279</v>
      </c>
      <c r="R70" s="830"/>
      <c r="S70" s="830"/>
      <c r="T70" s="830"/>
      <c r="U70" s="830"/>
      <c r="V70" s="830">
        <v>850651</v>
      </c>
      <c r="W70" s="830"/>
      <c r="X70" s="830"/>
      <c r="Y70" s="830"/>
      <c r="Z70" s="830"/>
      <c r="AA70" s="830">
        <v>20628</v>
      </c>
      <c r="AB70" s="830"/>
      <c r="AC70" s="830"/>
      <c r="AD70" s="830"/>
      <c r="AE70" s="830"/>
      <c r="AF70" s="830">
        <v>20628</v>
      </c>
      <c r="AG70" s="830"/>
      <c r="AH70" s="830"/>
      <c r="AI70" s="830"/>
      <c r="AJ70" s="830"/>
      <c r="AK70" s="830">
        <v>10502</v>
      </c>
      <c r="AL70" s="830"/>
      <c r="AM70" s="830"/>
      <c r="AN70" s="830"/>
      <c r="AO70" s="830"/>
      <c r="AP70" s="830">
        <v>0</v>
      </c>
      <c r="AQ70" s="830"/>
      <c r="AR70" s="830"/>
      <c r="AS70" s="830"/>
      <c r="AT70" s="830"/>
      <c r="AU70" s="830"/>
      <c r="AV70" s="830"/>
      <c r="AW70" s="830"/>
      <c r="AX70" s="830"/>
      <c r="AY70" s="830"/>
      <c r="AZ70" s="832"/>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c r="A71" s="234">
        <v>4</v>
      </c>
      <c r="B71" s="873" t="s">
        <v>554</v>
      </c>
      <c r="C71" s="874"/>
      <c r="D71" s="874"/>
      <c r="E71" s="874"/>
      <c r="F71" s="874"/>
      <c r="G71" s="874"/>
      <c r="H71" s="874"/>
      <c r="I71" s="874"/>
      <c r="J71" s="874"/>
      <c r="K71" s="874"/>
      <c r="L71" s="874"/>
      <c r="M71" s="874"/>
      <c r="N71" s="874"/>
      <c r="O71" s="874"/>
      <c r="P71" s="875"/>
      <c r="Q71" s="876">
        <v>4449</v>
      </c>
      <c r="R71" s="830"/>
      <c r="S71" s="830"/>
      <c r="T71" s="830"/>
      <c r="U71" s="830"/>
      <c r="V71" s="830">
        <v>3922</v>
      </c>
      <c r="W71" s="830"/>
      <c r="X71" s="830"/>
      <c r="Y71" s="830"/>
      <c r="Z71" s="830"/>
      <c r="AA71" s="830">
        <v>527</v>
      </c>
      <c r="AB71" s="830"/>
      <c r="AC71" s="830"/>
      <c r="AD71" s="830"/>
      <c r="AE71" s="830"/>
      <c r="AF71" s="830">
        <v>527</v>
      </c>
      <c r="AG71" s="830"/>
      <c r="AH71" s="830"/>
      <c r="AI71" s="830"/>
      <c r="AJ71" s="830"/>
      <c r="AK71" s="830">
        <v>1531</v>
      </c>
      <c r="AL71" s="830"/>
      <c r="AM71" s="830"/>
      <c r="AN71" s="830"/>
      <c r="AO71" s="830"/>
      <c r="AP71" s="830">
        <v>5593</v>
      </c>
      <c r="AQ71" s="830"/>
      <c r="AR71" s="830"/>
      <c r="AS71" s="830"/>
      <c r="AT71" s="830"/>
      <c r="AU71" s="830">
        <v>1806</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c r="A72" s="234">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c r="A73" s="234">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c r="A74" s="234">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c r="A75" s="234">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c r="A76" s="234">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c r="A77" s="234">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c r="A78" s="234">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c r="A79" s="234">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c r="A80" s="234">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c r="A81" s="234">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c r="A82" s="234">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c r="A83" s="234">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c r="A84" s="234">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c r="A88" s="236"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296</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296</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296</v>
      </c>
      <c r="DR109" s="893"/>
      <c r="DS109" s="893"/>
      <c r="DT109" s="893"/>
      <c r="DU109" s="894"/>
      <c r="DV109" s="892" t="s">
        <v>416</v>
      </c>
      <c r="DW109" s="893"/>
      <c r="DX109" s="893"/>
      <c r="DY109" s="893"/>
      <c r="DZ109" s="895"/>
    </row>
    <row r="110" spans="1:131" s="226" customFormat="1" ht="26.25" customHeight="1">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6949054</v>
      </c>
      <c r="AB110" s="900"/>
      <c r="AC110" s="900"/>
      <c r="AD110" s="900"/>
      <c r="AE110" s="901"/>
      <c r="AF110" s="902">
        <v>7185983</v>
      </c>
      <c r="AG110" s="900"/>
      <c r="AH110" s="900"/>
      <c r="AI110" s="900"/>
      <c r="AJ110" s="901"/>
      <c r="AK110" s="902">
        <v>7380481</v>
      </c>
      <c r="AL110" s="900"/>
      <c r="AM110" s="900"/>
      <c r="AN110" s="900"/>
      <c r="AO110" s="901"/>
      <c r="AP110" s="903">
        <v>18.399999999999999</v>
      </c>
      <c r="AQ110" s="904"/>
      <c r="AR110" s="904"/>
      <c r="AS110" s="904"/>
      <c r="AT110" s="905"/>
      <c r="AU110" s="906" t="s">
        <v>71</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64599761</v>
      </c>
      <c r="BR110" s="931"/>
      <c r="BS110" s="931"/>
      <c r="BT110" s="931"/>
      <c r="BU110" s="931"/>
      <c r="BV110" s="931">
        <v>65107559</v>
      </c>
      <c r="BW110" s="931"/>
      <c r="BX110" s="931"/>
      <c r="BY110" s="931"/>
      <c r="BZ110" s="931"/>
      <c r="CA110" s="931">
        <v>59198331</v>
      </c>
      <c r="CB110" s="931"/>
      <c r="CC110" s="931"/>
      <c r="CD110" s="931"/>
      <c r="CE110" s="931"/>
      <c r="CF110" s="944">
        <v>147.4</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124</v>
      </c>
      <c r="DH110" s="931"/>
      <c r="DI110" s="931"/>
      <c r="DJ110" s="931"/>
      <c r="DK110" s="931"/>
      <c r="DL110" s="931" t="s">
        <v>124</v>
      </c>
      <c r="DM110" s="931"/>
      <c r="DN110" s="931"/>
      <c r="DO110" s="931"/>
      <c r="DP110" s="931"/>
      <c r="DQ110" s="931" t="s">
        <v>124</v>
      </c>
      <c r="DR110" s="931"/>
      <c r="DS110" s="931"/>
      <c r="DT110" s="931"/>
      <c r="DU110" s="931"/>
      <c r="DV110" s="932" t="s">
        <v>124</v>
      </c>
      <c r="DW110" s="932"/>
      <c r="DX110" s="932"/>
      <c r="DY110" s="932"/>
      <c r="DZ110" s="933"/>
    </row>
    <row r="111" spans="1:131" s="226" customFormat="1" ht="26.25" customHeight="1">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124</v>
      </c>
      <c r="AB111" s="938"/>
      <c r="AC111" s="938"/>
      <c r="AD111" s="938"/>
      <c r="AE111" s="939"/>
      <c r="AF111" s="940" t="s">
        <v>124</v>
      </c>
      <c r="AG111" s="938"/>
      <c r="AH111" s="938"/>
      <c r="AI111" s="938"/>
      <c r="AJ111" s="939"/>
      <c r="AK111" s="940" t="s">
        <v>124</v>
      </c>
      <c r="AL111" s="938"/>
      <c r="AM111" s="938"/>
      <c r="AN111" s="938"/>
      <c r="AO111" s="939"/>
      <c r="AP111" s="941" t="s">
        <v>124</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340864</v>
      </c>
      <c r="BR111" s="926"/>
      <c r="BS111" s="926"/>
      <c r="BT111" s="926"/>
      <c r="BU111" s="926"/>
      <c r="BV111" s="926">
        <v>324922</v>
      </c>
      <c r="BW111" s="926"/>
      <c r="BX111" s="926"/>
      <c r="BY111" s="926"/>
      <c r="BZ111" s="926"/>
      <c r="CA111" s="926">
        <v>370460</v>
      </c>
      <c r="CB111" s="926"/>
      <c r="CC111" s="926"/>
      <c r="CD111" s="926"/>
      <c r="CE111" s="926"/>
      <c r="CF111" s="920">
        <v>0.9</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124</v>
      </c>
      <c r="DH111" s="926"/>
      <c r="DI111" s="926"/>
      <c r="DJ111" s="926"/>
      <c r="DK111" s="926"/>
      <c r="DL111" s="926" t="s">
        <v>124</v>
      </c>
      <c r="DM111" s="926"/>
      <c r="DN111" s="926"/>
      <c r="DO111" s="926"/>
      <c r="DP111" s="926"/>
      <c r="DQ111" s="926" t="s">
        <v>124</v>
      </c>
      <c r="DR111" s="926"/>
      <c r="DS111" s="926"/>
      <c r="DT111" s="926"/>
      <c r="DU111" s="926"/>
      <c r="DV111" s="927" t="s">
        <v>124</v>
      </c>
      <c r="DW111" s="927"/>
      <c r="DX111" s="927"/>
      <c r="DY111" s="927"/>
      <c r="DZ111" s="928"/>
    </row>
    <row r="112" spans="1:131" s="226" customFormat="1" ht="26.25" customHeight="1">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124</v>
      </c>
      <c r="AB112" s="959"/>
      <c r="AC112" s="959"/>
      <c r="AD112" s="959"/>
      <c r="AE112" s="960"/>
      <c r="AF112" s="961" t="s">
        <v>124</v>
      </c>
      <c r="AG112" s="959"/>
      <c r="AH112" s="959"/>
      <c r="AI112" s="959"/>
      <c r="AJ112" s="960"/>
      <c r="AK112" s="961" t="s">
        <v>124</v>
      </c>
      <c r="AL112" s="959"/>
      <c r="AM112" s="959"/>
      <c r="AN112" s="959"/>
      <c r="AO112" s="960"/>
      <c r="AP112" s="962" t="s">
        <v>124</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15855132</v>
      </c>
      <c r="BR112" s="926"/>
      <c r="BS112" s="926"/>
      <c r="BT112" s="926"/>
      <c r="BU112" s="926"/>
      <c r="BV112" s="926">
        <v>15974511</v>
      </c>
      <c r="BW112" s="926"/>
      <c r="BX112" s="926"/>
      <c r="BY112" s="926"/>
      <c r="BZ112" s="926"/>
      <c r="CA112" s="926">
        <v>15573300</v>
      </c>
      <c r="CB112" s="926"/>
      <c r="CC112" s="926"/>
      <c r="CD112" s="926"/>
      <c r="CE112" s="926"/>
      <c r="CF112" s="920">
        <v>38.799999999999997</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124</v>
      </c>
      <c r="DH112" s="926"/>
      <c r="DI112" s="926"/>
      <c r="DJ112" s="926"/>
      <c r="DK112" s="926"/>
      <c r="DL112" s="926" t="s">
        <v>124</v>
      </c>
      <c r="DM112" s="926"/>
      <c r="DN112" s="926"/>
      <c r="DO112" s="926"/>
      <c r="DP112" s="926"/>
      <c r="DQ112" s="926" t="s">
        <v>124</v>
      </c>
      <c r="DR112" s="926"/>
      <c r="DS112" s="926"/>
      <c r="DT112" s="926"/>
      <c r="DU112" s="926"/>
      <c r="DV112" s="927" t="s">
        <v>124</v>
      </c>
      <c r="DW112" s="927"/>
      <c r="DX112" s="927"/>
      <c r="DY112" s="927"/>
      <c r="DZ112" s="928"/>
    </row>
    <row r="113" spans="1:130" s="226" customFormat="1" ht="26.25" customHeight="1">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1833891</v>
      </c>
      <c r="AB113" s="938"/>
      <c r="AC113" s="938"/>
      <c r="AD113" s="938"/>
      <c r="AE113" s="939"/>
      <c r="AF113" s="940">
        <v>1807693</v>
      </c>
      <c r="AG113" s="938"/>
      <c r="AH113" s="938"/>
      <c r="AI113" s="938"/>
      <c r="AJ113" s="939"/>
      <c r="AK113" s="940">
        <v>1705748</v>
      </c>
      <c r="AL113" s="938"/>
      <c r="AM113" s="938"/>
      <c r="AN113" s="938"/>
      <c r="AO113" s="939"/>
      <c r="AP113" s="941">
        <v>4.2</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2534457</v>
      </c>
      <c r="BR113" s="926"/>
      <c r="BS113" s="926"/>
      <c r="BT113" s="926"/>
      <c r="BU113" s="926"/>
      <c r="BV113" s="926">
        <v>2179662</v>
      </c>
      <c r="BW113" s="926"/>
      <c r="BX113" s="926"/>
      <c r="BY113" s="926"/>
      <c r="BZ113" s="926"/>
      <c r="CA113" s="926">
        <v>1806417</v>
      </c>
      <c r="CB113" s="926"/>
      <c r="CC113" s="926"/>
      <c r="CD113" s="926"/>
      <c r="CE113" s="926"/>
      <c r="CF113" s="920">
        <v>4.5</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124</v>
      </c>
      <c r="DH113" s="959"/>
      <c r="DI113" s="959"/>
      <c r="DJ113" s="959"/>
      <c r="DK113" s="960"/>
      <c r="DL113" s="961" t="s">
        <v>124</v>
      </c>
      <c r="DM113" s="959"/>
      <c r="DN113" s="959"/>
      <c r="DO113" s="959"/>
      <c r="DP113" s="960"/>
      <c r="DQ113" s="961" t="s">
        <v>124</v>
      </c>
      <c r="DR113" s="959"/>
      <c r="DS113" s="959"/>
      <c r="DT113" s="959"/>
      <c r="DU113" s="960"/>
      <c r="DV113" s="962" t="s">
        <v>124</v>
      </c>
      <c r="DW113" s="963"/>
      <c r="DX113" s="963"/>
      <c r="DY113" s="963"/>
      <c r="DZ113" s="964"/>
    </row>
    <row r="114" spans="1:130" s="226" customFormat="1" ht="26.25" customHeight="1">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218713</v>
      </c>
      <c r="AB114" s="959"/>
      <c r="AC114" s="959"/>
      <c r="AD114" s="959"/>
      <c r="AE114" s="960"/>
      <c r="AF114" s="961">
        <v>211703</v>
      </c>
      <c r="AG114" s="959"/>
      <c r="AH114" s="959"/>
      <c r="AI114" s="959"/>
      <c r="AJ114" s="960"/>
      <c r="AK114" s="961">
        <v>151996</v>
      </c>
      <c r="AL114" s="959"/>
      <c r="AM114" s="959"/>
      <c r="AN114" s="959"/>
      <c r="AO114" s="960"/>
      <c r="AP114" s="962">
        <v>0.4</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7971551</v>
      </c>
      <c r="BR114" s="926"/>
      <c r="BS114" s="926"/>
      <c r="BT114" s="926"/>
      <c r="BU114" s="926"/>
      <c r="BV114" s="926">
        <v>8364025</v>
      </c>
      <c r="BW114" s="926"/>
      <c r="BX114" s="926"/>
      <c r="BY114" s="926"/>
      <c r="BZ114" s="926"/>
      <c r="CA114" s="926">
        <v>8920606</v>
      </c>
      <c r="CB114" s="926"/>
      <c r="CC114" s="926"/>
      <c r="CD114" s="926"/>
      <c r="CE114" s="926"/>
      <c r="CF114" s="920">
        <v>22.2</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124</v>
      </c>
      <c r="DH114" s="959"/>
      <c r="DI114" s="959"/>
      <c r="DJ114" s="959"/>
      <c r="DK114" s="960"/>
      <c r="DL114" s="961" t="s">
        <v>124</v>
      </c>
      <c r="DM114" s="959"/>
      <c r="DN114" s="959"/>
      <c r="DO114" s="959"/>
      <c r="DP114" s="960"/>
      <c r="DQ114" s="961" t="s">
        <v>124</v>
      </c>
      <c r="DR114" s="959"/>
      <c r="DS114" s="959"/>
      <c r="DT114" s="959"/>
      <c r="DU114" s="960"/>
      <c r="DV114" s="962" t="s">
        <v>124</v>
      </c>
      <c r="DW114" s="963"/>
      <c r="DX114" s="963"/>
      <c r="DY114" s="963"/>
      <c r="DZ114" s="964"/>
    </row>
    <row r="115" spans="1:130" s="226" customFormat="1" ht="26.25" customHeight="1">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21191</v>
      </c>
      <c r="AB115" s="938"/>
      <c r="AC115" s="938"/>
      <c r="AD115" s="938"/>
      <c r="AE115" s="939"/>
      <c r="AF115" s="940">
        <v>16268</v>
      </c>
      <c r="AG115" s="938"/>
      <c r="AH115" s="938"/>
      <c r="AI115" s="938"/>
      <c r="AJ115" s="939"/>
      <c r="AK115" s="940">
        <v>16249</v>
      </c>
      <c r="AL115" s="938"/>
      <c r="AM115" s="938"/>
      <c r="AN115" s="938"/>
      <c r="AO115" s="939"/>
      <c r="AP115" s="941">
        <v>0</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3761</v>
      </c>
      <c r="BR115" s="926"/>
      <c r="BS115" s="926"/>
      <c r="BT115" s="926"/>
      <c r="BU115" s="926"/>
      <c r="BV115" s="926">
        <v>12098</v>
      </c>
      <c r="BW115" s="926"/>
      <c r="BX115" s="926"/>
      <c r="BY115" s="926"/>
      <c r="BZ115" s="926"/>
      <c r="CA115" s="926">
        <v>2933</v>
      </c>
      <c r="CB115" s="926"/>
      <c r="CC115" s="926"/>
      <c r="CD115" s="926"/>
      <c r="CE115" s="926"/>
      <c r="CF115" s="920">
        <v>0</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124</v>
      </c>
      <c r="DH115" s="959"/>
      <c r="DI115" s="959"/>
      <c r="DJ115" s="959"/>
      <c r="DK115" s="960"/>
      <c r="DL115" s="961" t="s">
        <v>124</v>
      </c>
      <c r="DM115" s="959"/>
      <c r="DN115" s="959"/>
      <c r="DO115" s="959"/>
      <c r="DP115" s="960"/>
      <c r="DQ115" s="961" t="s">
        <v>124</v>
      </c>
      <c r="DR115" s="959"/>
      <c r="DS115" s="959"/>
      <c r="DT115" s="959"/>
      <c r="DU115" s="960"/>
      <c r="DV115" s="962" t="s">
        <v>124</v>
      </c>
      <c r="DW115" s="963"/>
      <c r="DX115" s="963"/>
      <c r="DY115" s="963"/>
      <c r="DZ115" s="964"/>
    </row>
    <row r="116" spans="1:130" s="226" customFormat="1" ht="26.25" customHeight="1">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124</v>
      </c>
      <c r="AB116" s="959"/>
      <c r="AC116" s="959"/>
      <c r="AD116" s="959"/>
      <c r="AE116" s="960"/>
      <c r="AF116" s="961" t="s">
        <v>124</v>
      </c>
      <c r="AG116" s="959"/>
      <c r="AH116" s="959"/>
      <c r="AI116" s="959"/>
      <c r="AJ116" s="960"/>
      <c r="AK116" s="961" t="s">
        <v>124</v>
      </c>
      <c r="AL116" s="959"/>
      <c r="AM116" s="959"/>
      <c r="AN116" s="959"/>
      <c r="AO116" s="960"/>
      <c r="AP116" s="962" t="s">
        <v>124</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124</v>
      </c>
      <c r="BR116" s="926"/>
      <c r="BS116" s="926"/>
      <c r="BT116" s="926"/>
      <c r="BU116" s="926"/>
      <c r="BV116" s="926" t="s">
        <v>124</v>
      </c>
      <c r="BW116" s="926"/>
      <c r="BX116" s="926"/>
      <c r="BY116" s="926"/>
      <c r="BZ116" s="926"/>
      <c r="CA116" s="926" t="s">
        <v>124</v>
      </c>
      <c r="CB116" s="926"/>
      <c r="CC116" s="926"/>
      <c r="CD116" s="926"/>
      <c r="CE116" s="926"/>
      <c r="CF116" s="920" t="s">
        <v>124</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124</v>
      </c>
      <c r="DH116" s="959"/>
      <c r="DI116" s="959"/>
      <c r="DJ116" s="959"/>
      <c r="DK116" s="960"/>
      <c r="DL116" s="961" t="s">
        <v>124</v>
      </c>
      <c r="DM116" s="959"/>
      <c r="DN116" s="959"/>
      <c r="DO116" s="959"/>
      <c r="DP116" s="960"/>
      <c r="DQ116" s="961" t="s">
        <v>124</v>
      </c>
      <c r="DR116" s="959"/>
      <c r="DS116" s="959"/>
      <c r="DT116" s="959"/>
      <c r="DU116" s="960"/>
      <c r="DV116" s="962" t="s">
        <v>124</v>
      </c>
      <c r="DW116" s="963"/>
      <c r="DX116" s="963"/>
      <c r="DY116" s="963"/>
      <c r="DZ116" s="964"/>
    </row>
    <row r="117" spans="1:130" s="226" customFormat="1" ht="26.25" customHeight="1">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9022849</v>
      </c>
      <c r="AB117" s="979"/>
      <c r="AC117" s="979"/>
      <c r="AD117" s="979"/>
      <c r="AE117" s="980"/>
      <c r="AF117" s="981">
        <v>9221647</v>
      </c>
      <c r="AG117" s="979"/>
      <c r="AH117" s="979"/>
      <c r="AI117" s="979"/>
      <c r="AJ117" s="980"/>
      <c r="AK117" s="981">
        <v>9254474</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124</v>
      </c>
      <c r="BR117" s="926"/>
      <c r="BS117" s="926"/>
      <c r="BT117" s="926"/>
      <c r="BU117" s="926"/>
      <c r="BV117" s="926" t="s">
        <v>124</v>
      </c>
      <c r="BW117" s="926"/>
      <c r="BX117" s="926"/>
      <c r="BY117" s="926"/>
      <c r="BZ117" s="926"/>
      <c r="CA117" s="926" t="s">
        <v>124</v>
      </c>
      <c r="CB117" s="926"/>
      <c r="CC117" s="926"/>
      <c r="CD117" s="926"/>
      <c r="CE117" s="926"/>
      <c r="CF117" s="920" t="s">
        <v>124</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124</v>
      </c>
      <c r="DH117" s="959"/>
      <c r="DI117" s="959"/>
      <c r="DJ117" s="959"/>
      <c r="DK117" s="960"/>
      <c r="DL117" s="961" t="s">
        <v>124</v>
      </c>
      <c r="DM117" s="959"/>
      <c r="DN117" s="959"/>
      <c r="DO117" s="959"/>
      <c r="DP117" s="960"/>
      <c r="DQ117" s="961" t="s">
        <v>124</v>
      </c>
      <c r="DR117" s="959"/>
      <c r="DS117" s="959"/>
      <c r="DT117" s="959"/>
      <c r="DU117" s="960"/>
      <c r="DV117" s="962" t="s">
        <v>124</v>
      </c>
      <c r="DW117" s="963"/>
      <c r="DX117" s="963"/>
      <c r="DY117" s="963"/>
      <c r="DZ117" s="964"/>
    </row>
    <row r="118" spans="1:130" s="226" customFormat="1" ht="26.25" customHeight="1">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296</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124</v>
      </c>
      <c r="BR118" s="1000"/>
      <c r="BS118" s="1000"/>
      <c r="BT118" s="1000"/>
      <c r="BU118" s="1000"/>
      <c r="BV118" s="1000" t="s">
        <v>124</v>
      </c>
      <c r="BW118" s="1000"/>
      <c r="BX118" s="1000"/>
      <c r="BY118" s="1000"/>
      <c r="BZ118" s="1000"/>
      <c r="CA118" s="1000" t="s">
        <v>124</v>
      </c>
      <c r="CB118" s="1000"/>
      <c r="CC118" s="1000"/>
      <c r="CD118" s="1000"/>
      <c r="CE118" s="1000"/>
      <c r="CF118" s="920" t="s">
        <v>124</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124</v>
      </c>
      <c r="DH118" s="959"/>
      <c r="DI118" s="959"/>
      <c r="DJ118" s="959"/>
      <c r="DK118" s="960"/>
      <c r="DL118" s="961" t="s">
        <v>124</v>
      </c>
      <c r="DM118" s="959"/>
      <c r="DN118" s="959"/>
      <c r="DO118" s="959"/>
      <c r="DP118" s="960"/>
      <c r="DQ118" s="961" t="s">
        <v>124</v>
      </c>
      <c r="DR118" s="959"/>
      <c r="DS118" s="959"/>
      <c r="DT118" s="959"/>
      <c r="DU118" s="960"/>
      <c r="DV118" s="962" t="s">
        <v>124</v>
      </c>
      <c r="DW118" s="963"/>
      <c r="DX118" s="963"/>
      <c r="DY118" s="963"/>
      <c r="DZ118" s="964"/>
    </row>
    <row r="119" spans="1:130" s="226" customFormat="1" ht="26.25" customHeight="1">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124</v>
      </c>
      <c r="AB119" s="900"/>
      <c r="AC119" s="900"/>
      <c r="AD119" s="900"/>
      <c r="AE119" s="901"/>
      <c r="AF119" s="902" t="s">
        <v>124</v>
      </c>
      <c r="AG119" s="900"/>
      <c r="AH119" s="900"/>
      <c r="AI119" s="900"/>
      <c r="AJ119" s="901"/>
      <c r="AK119" s="902" t="s">
        <v>124</v>
      </c>
      <c r="AL119" s="900"/>
      <c r="AM119" s="900"/>
      <c r="AN119" s="900"/>
      <c r="AO119" s="901"/>
      <c r="AP119" s="903" t="s">
        <v>124</v>
      </c>
      <c r="AQ119" s="904"/>
      <c r="AR119" s="904"/>
      <c r="AS119" s="904"/>
      <c r="AT119" s="905"/>
      <c r="AU119" s="910"/>
      <c r="AV119" s="911"/>
      <c r="AW119" s="911"/>
      <c r="AX119" s="911"/>
      <c r="AY119" s="911"/>
      <c r="AZ119" s="247" t="s">
        <v>179</v>
      </c>
      <c r="BA119" s="247"/>
      <c r="BB119" s="247"/>
      <c r="BC119" s="247"/>
      <c r="BD119" s="247"/>
      <c r="BE119" s="247"/>
      <c r="BF119" s="247"/>
      <c r="BG119" s="247"/>
      <c r="BH119" s="247"/>
      <c r="BI119" s="247"/>
      <c r="BJ119" s="247"/>
      <c r="BK119" s="247"/>
      <c r="BL119" s="247"/>
      <c r="BM119" s="247"/>
      <c r="BN119" s="247"/>
      <c r="BO119" s="977" t="s">
        <v>446</v>
      </c>
      <c r="BP119" s="1005"/>
      <c r="BQ119" s="999">
        <v>91305526</v>
      </c>
      <c r="BR119" s="1000"/>
      <c r="BS119" s="1000"/>
      <c r="BT119" s="1000"/>
      <c r="BU119" s="1000"/>
      <c r="BV119" s="1000">
        <v>91962777</v>
      </c>
      <c r="BW119" s="1000"/>
      <c r="BX119" s="1000"/>
      <c r="BY119" s="1000"/>
      <c r="BZ119" s="1000"/>
      <c r="CA119" s="1000">
        <v>85872047</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340864</v>
      </c>
      <c r="DH119" s="986"/>
      <c r="DI119" s="986"/>
      <c r="DJ119" s="986"/>
      <c r="DK119" s="987"/>
      <c r="DL119" s="985">
        <v>324922</v>
      </c>
      <c r="DM119" s="986"/>
      <c r="DN119" s="986"/>
      <c r="DO119" s="986"/>
      <c r="DP119" s="987"/>
      <c r="DQ119" s="985">
        <v>370460</v>
      </c>
      <c r="DR119" s="986"/>
      <c r="DS119" s="986"/>
      <c r="DT119" s="986"/>
      <c r="DU119" s="987"/>
      <c r="DV119" s="988">
        <v>0.9</v>
      </c>
      <c r="DW119" s="989"/>
      <c r="DX119" s="989"/>
      <c r="DY119" s="989"/>
      <c r="DZ119" s="990"/>
    </row>
    <row r="120" spans="1:130" s="226" customFormat="1" ht="26.25" customHeight="1">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124</v>
      </c>
      <c r="AB120" s="959"/>
      <c r="AC120" s="959"/>
      <c r="AD120" s="959"/>
      <c r="AE120" s="960"/>
      <c r="AF120" s="961" t="s">
        <v>124</v>
      </c>
      <c r="AG120" s="959"/>
      <c r="AH120" s="959"/>
      <c r="AI120" s="959"/>
      <c r="AJ120" s="960"/>
      <c r="AK120" s="961" t="s">
        <v>124</v>
      </c>
      <c r="AL120" s="959"/>
      <c r="AM120" s="959"/>
      <c r="AN120" s="959"/>
      <c r="AO120" s="960"/>
      <c r="AP120" s="962" t="s">
        <v>124</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28194091</v>
      </c>
      <c r="BR120" s="931"/>
      <c r="BS120" s="931"/>
      <c r="BT120" s="931"/>
      <c r="BU120" s="931"/>
      <c r="BV120" s="931">
        <v>31461897</v>
      </c>
      <c r="BW120" s="931"/>
      <c r="BX120" s="931"/>
      <c r="BY120" s="931"/>
      <c r="BZ120" s="931"/>
      <c r="CA120" s="931">
        <v>33182374</v>
      </c>
      <c r="CB120" s="931"/>
      <c r="CC120" s="931"/>
      <c r="CD120" s="931"/>
      <c r="CE120" s="931"/>
      <c r="CF120" s="944">
        <v>82.6</v>
      </c>
      <c r="CG120" s="945"/>
      <c r="CH120" s="945"/>
      <c r="CI120" s="945"/>
      <c r="CJ120" s="945"/>
      <c r="CK120" s="1006" t="s">
        <v>450</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13166086</v>
      </c>
      <c r="DH120" s="931"/>
      <c r="DI120" s="931"/>
      <c r="DJ120" s="931"/>
      <c r="DK120" s="931"/>
      <c r="DL120" s="931">
        <v>12176181</v>
      </c>
      <c r="DM120" s="931"/>
      <c r="DN120" s="931"/>
      <c r="DO120" s="931"/>
      <c r="DP120" s="931"/>
      <c r="DQ120" s="931">
        <v>11259286</v>
      </c>
      <c r="DR120" s="931"/>
      <c r="DS120" s="931"/>
      <c r="DT120" s="931"/>
      <c r="DU120" s="931"/>
      <c r="DV120" s="932">
        <v>28</v>
      </c>
      <c r="DW120" s="932"/>
      <c r="DX120" s="932"/>
      <c r="DY120" s="932"/>
      <c r="DZ120" s="933"/>
    </row>
    <row r="121" spans="1:130" s="226" customFormat="1" ht="26.25" customHeight="1">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124</v>
      </c>
      <c r="AB121" s="959"/>
      <c r="AC121" s="959"/>
      <c r="AD121" s="959"/>
      <c r="AE121" s="960"/>
      <c r="AF121" s="961" t="s">
        <v>124</v>
      </c>
      <c r="AG121" s="959"/>
      <c r="AH121" s="959"/>
      <c r="AI121" s="959"/>
      <c r="AJ121" s="960"/>
      <c r="AK121" s="961" t="s">
        <v>124</v>
      </c>
      <c r="AL121" s="959"/>
      <c r="AM121" s="959"/>
      <c r="AN121" s="959"/>
      <c r="AO121" s="960"/>
      <c r="AP121" s="962" t="s">
        <v>124</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13334322</v>
      </c>
      <c r="BR121" s="926"/>
      <c r="BS121" s="926"/>
      <c r="BT121" s="926"/>
      <c r="BU121" s="926"/>
      <c r="BV121" s="926">
        <v>12322561</v>
      </c>
      <c r="BW121" s="926"/>
      <c r="BX121" s="926"/>
      <c r="BY121" s="926"/>
      <c r="BZ121" s="926"/>
      <c r="CA121" s="926">
        <v>11561052</v>
      </c>
      <c r="CB121" s="926"/>
      <c r="CC121" s="926"/>
      <c r="CD121" s="926"/>
      <c r="CE121" s="926"/>
      <c r="CF121" s="920">
        <v>28.8</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1987944</v>
      </c>
      <c r="DH121" s="926"/>
      <c r="DI121" s="926"/>
      <c r="DJ121" s="926"/>
      <c r="DK121" s="926"/>
      <c r="DL121" s="926">
        <v>3158956</v>
      </c>
      <c r="DM121" s="926"/>
      <c r="DN121" s="926"/>
      <c r="DO121" s="926"/>
      <c r="DP121" s="926"/>
      <c r="DQ121" s="926">
        <v>3812745</v>
      </c>
      <c r="DR121" s="926"/>
      <c r="DS121" s="926"/>
      <c r="DT121" s="926"/>
      <c r="DU121" s="926"/>
      <c r="DV121" s="927">
        <v>9.5</v>
      </c>
      <c r="DW121" s="927"/>
      <c r="DX121" s="927"/>
      <c r="DY121" s="927"/>
      <c r="DZ121" s="928"/>
    </row>
    <row r="122" spans="1:130" s="226" customFormat="1" ht="26.25" customHeight="1">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124</v>
      </c>
      <c r="AB122" s="959"/>
      <c r="AC122" s="959"/>
      <c r="AD122" s="959"/>
      <c r="AE122" s="960"/>
      <c r="AF122" s="961" t="s">
        <v>124</v>
      </c>
      <c r="AG122" s="959"/>
      <c r="AH122" s="959"/>
      <c r="AI122" s="959"/>
      <c r="AJ122" s="960"/>
      <c r="AK122" s="961" t="s">
        <v>124</v>
      </c>
      <c r="AL122" s="959"/>
      <c r="AM122" s="959"/>
      <c r="AN122" s="959"/>
      <c r="AO122" s="960"/>
      <c r="AP122" s="962" t="s">
        <v>124</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71610394</v>
      </c>
      <c r="BR122" s="1000"/>
      <c r="BS122" s="1000"/>
      <c r="BT122" s="1000"/>
      <c r="BU122" s="1000"/>
      <c r="BV122" s="1000">
        <v>70460291</v>
      </c>
      <c r="BW122" s="1000"/>
      <c r="BX122" s="1000"/>
      <c r="BY122" s="1000"/>
      <c r="BZ122" s="1000"/>
      <c r="CA122" s="1000">
        <v>69078223</v>
      </c>
      <c r="CB122" s="1000"/>
      <c r="CC122" s="1000"/>
      <c r="CD122" s="1000"/>
      <c r="CE122" s="1000"/>
      <c r="CF122" s="1017">
        <v>172</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293370</v>
      </c>
      <c r="DH122" s="926"/>
      <c r="DI122" s="926"/>
      <c r="DJ122" s="926"/>
      <c r="DK122" s="926"/>
      <c r="DL122" s="926">
        <v>281954</v>
      </c>
      <c r="DM122" s="926"/>
      <c r="DN122" s="926"/>
      <c r="DO122" s="926"/>
      <c r="DP122" s="926"/>
      <c r="DQ122" s="926">
        <v>268909</v>
      </c>
      <c r="DR122" s="926"/>
      <c r="DS122" s="926"/>
      <c r="DT122" s="926"/>
      <c r="DU122" s="926"/>
      <c r="DV122" s="927">
        <v>0.7</v>
      </c>
      <c r="DW122" s="927"/>
      <c r="DX122" s="927"/>
      <c r="DY122" s="927"/>
      <c r="DZ122" s="928"/>
    </row>
    <row r="123" spans="1:130" s="226" customFormat="1" ht="26.25" customHeight="1">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10643</v>
      </c>
      <c r="AB123" s="959"/>
      <c r="AC123" s="959"/>
      <c r="AD123" s="959"/>
      <c r="AE123" s="960"/>
      <c r="AF123" s="961">
        <v>5720</v>
      </c>
      <c r="AG123" s="959"/>
      <c r="AH123" s="959"/>
      <c r="AI123" s="959"/>
      <c r="AJ123" s="960"/>
      <c r="AK123" s="961">
        <v>5701</v>
      </c>
      <c r="AL123" s="959"/>
      <c r="AM123" s="959"/>
      <c r="AN123" s="959"/>
      <c r="AO123" s="960"/>
      <c r="AP123" s="962">
        <v>0</v>
      </c>
      <c r="AQ123" s="963"/>
      <c r="AR123" s="963"/>
      <c r="AS123" s="963"/>
      <c r="AT123" s="964"/>
      <c r="AU123" s="997"/>
      <c r="AV123" s="998"/>
      <c r="AW123" s="998"/>
      <c r="AX123" s="998"/>
      <c r="AY123" s="998"/>
      <c r="AZ123" s="247" t="s">
        <v>179</v>
      </c>
      <c r="BA123" s="247"/>
      <c r="BB123" s="247"/>
      <c r="BC123" s="247"/>
      <c r="BD123" s="247"/>
      <c r="BE123" s="247"/>
      <c r="BF123" s="247"/>
      <c r="BG123" s="247"/>
      <c r="BH123" s="247"/>
      <c r="BI123" s="247"/>
      <c r="BJ123" s="247"/>
      <c r="BK123" s="247"/>
      <c r="BL123" s="247"/>
      <c r="BM123" s="247"/>
      <c r="BN123" s="247"/>
      <c r="BO123" s="977" t="s">
        <v>454</v>
      </c>
      <c r="BP123" s="1005"/>
      <c r="BQ123" s="1063">
        <v>113138807</v>
      </c>
      <c r="BR123" s="1064"/>
      <c r="BS123" s="1064"/>
      <c r="BT123" s="1064"/>
      <c r="BU123" s="1064"/>
      <c r="BV123" s="1064">
        <v>114244749</v>
      </c>
      <c r="BW123" s="1064"/>
      <c r="BX123" s="1064"/>
      <c r="BY123" s="1064"/>
      <c r="BZ123" s="1064"/>
      <c r="CA123" s="1064">
        <v>113821649</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407732</v>
      </c>
      <c r="DH123" s="959"/>
      <c r="DI123" s="959"/>
      <c r="DJ123" s="959"/>
      <c r="DK123" s="960"/>
      <c r="DL123" s="961">
        <v>357420</v>
      </c>
      <c r="DM123" s="959"/>
      <c r="DN123" s="959"/>
      <c r="DO123" s="959"/>
      <c r="DP123" s="960"/>
      <c r="DQ123" s="961">
        <v>232360</v>
      </c>
      <c r="DR123" s="959"/>
      <c r="DS123" s="959"/>
      <c r="DT123" s="959"/>
      <c r="DU123" s="960"/>
      <c r="DV123" s="962">
        <v>0.6</v>
      </c>
      <c r="DW123" s="963"/>
      <c r="DX123" s="963"/>
      <c r="DY123" s="963"/>
      <c r="DZ123" s="964"/>
    </row>
    <row r="124" spans="1:130" s="226" customFormat="1" ht="26.25" customHeight="1" thickBot="1">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124</v>
      </c>
      <c r="AB124" s="959"/>
      <c r="AC124" s="959"/>
      <c r="AD124" s="959"/>
      <c r="AE124" s="960"/>
      <c r="AF124" s="961" t="s">
        <v>124</v>
      </c>
      <c r="AG124" s="959"/>
      <c r="AH124" s="959"/>
      <c r="AI124" s="959"/>
      <c r="AJ124" s="960"/>
      <c r="AK124" s="961" t="s">
        <v>124</v>
      </c>
      <c r="AL124" s="959"/>
      <c r="AM124" s="959"/>
      <c r="AN124" s="959"/>
      <c r="AO124" s="960"/>
      <c r="AP124" s="962" t="s">
        <v>124</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124</v>
      </c>
      <c r="BR124" s="1027"/>
      <c r="BS124" s="1027"/>
      <c r="BT124" s="1027"/>
      <c r="BU124" s="1027"/>
      <c r="BV124" s="1027" t="s">
        <v>124</v>
      </c>
      <c r="BW124" s="1027"/>
      <c r="BX124" s="1027"/>
      <c r="BY124" s="1027"/>
      <c r="BZ124" s="1027"/>
      <c r="CA124" s="1027" t="s">
        <v>124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124</v>
      </c>
      <c r="DH124" s="986"/>
      <c r="DI124" s="986"/>
      <c r="DJ124" s="986"/>
      <c r="DK124" s="987"/>
      <c r="DL124" s="985" t="s">
        <v>124</v>
      </c>
      <c r="DM124" s="986"/>
      <c r="DN124" s="986"/>
      <c r="DO124" s="986"/>
      <c r="DP124" s="987"/>
      <c r="DQ124" s="985" t="s">
        <v>124</v>
      </c>
      <c r="DR124" s="986"/>
      <c r="DS124" s="986"/>
      <c r="DT124" s="986"/>
      <c r="DU124" s="987"/>
      <c r="DV124" s="988" t="s">
        <v>124</v>
      </c>
      <c r="DW124" s="989"/>
      <c r="DX124" s="989"/>
      <c r="DY124" s="989"/>
      <c r="DZ124" s="990"/>
    </row>
    <row r="125" spans="1:130" s="226" customFormat="1" ht="26.25" customHeight="1">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124</v>
      </c>
      <c r="AB125" s="959"/>
      <c r="AC125" s="959"/>
      <c r="AD125" s="959"/>
      <c r="AE125" s="960"/>
      <c r="AF125" s="961" t="s">
        <v>124</v>
      </c>
      <c r="AG125" s="959"/>
      <c r="AH125" s="959"/>
      <c r="AI125" s="959"/>
      <c r="AJ125" s="960"/>
      <c r="AK125" s="961" t="s">
        <v>124</v>
      </c>
      <c r="AL125" s="959"/>
      <c r="AM125" s="959"/>
      <c r="AN125" s="959"/>
      <c r="AO125" s="960"/>
      <c r="AP125" s="962" t="s">
        <v>124</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124</v>
      </c>
      <c r="DH125" s="931"/>
      <c r="DI125" s="931"/>
      <c r="DJ125" s="931"/>
      <c r="DK125" s="931"/>
      <c r="DL125" s="931" t="s">
        <v>124</v>
      </c>
      <c r="DM125" s="931"/>
      <c r="DN125" s="931"/>
      <c r="DO125" s="931"/>
      <c r="DP125" s="931"/>
      <c r="DQ125" s="931" t="s">
        <v>124</v>
      </c>
      <c r="DR125" s="931"/>
      <c r="DS125" s="931"/>
      <c r="DT125" s="931"/>
      <c r="DU125" s="931"/>
      <c r="DV125" s="932" t="s">
        <v>124</v>
      </c>
      <c r="DW125" s="932"/>
      <c r="DX125" s="932"/>
      <c r="DY125" s="932"/>
      <c r="DZ125" s="933"/>
    </row>
    <row r="126" spans="1:130" s="226" customFormat="1" ht="26.25" customHeight="1" thickBot="1">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10548</v>
      </c>
      <c r="AB126" s="959"/>
      <c r="AC126" s="959"/>
      <c r="AD126" s="959"/>
      <c r="AE126" s="960"/>
      <c r="AF126" s="961">
        <v>10548</v>
      </c>
      <c r="AG126" s="959"/>
      <c r="AH126" s="959"/>
      <c r="AI126" s="959"/>
      <c r="AJ126" s="960"/>
      <c r="AK126" s="961">
        <v>10548</v>
      </c>
      <c r="AL126" s="959"/>
      <c r="AM126" s="959"/>
      <c r="AN126" s="959"/>
      <c r="AO126" s="960"/>
      <c r="AP126" s="962">
        <v>0</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124</v>
      </c>
      <c r="DH126" s="926"/>
      <c r="DI126" s="926"/>
      <c r="DJ126" s="926"/>
      <c r="DK126" s="926"/>
      <c r="DL126" s="926" t="s">
        <v>124</v>
      </c>
      <c r="DM126" s="926"/>
      <c r="DN126" s="926"/>
      <c r="DO126" s="926"/>
      <c r="DP126" s="926"/>
      <c r="DQ126" s="926" t="s">
        <v>124</v>
      </c>
      <c r="DR126" s="926"/>
      <c r="DS126" s="926"/>
      <c r="DT126" s="926"/>
      <c r="DU126" s="926"/>
      <c r="DV126" s="927" t="s">
        <v>124</v>
      </c>
      <c r="DW126" s="927"/>
      <c r="DX126" s="927"/>
      <c r="DY126" s="927"/>
      <c r="DZ126" s="928"/>
    </row>
    <row r="127" spans="1:130" s="226" customFormat="1" ht="26.25" customHeight="1">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124</v>
      </c>
      <c r="AB127" s="959"/>
      <c r="AC127" s="959"/>
      <c r="AD127" s="959"/>
      <c r="AE127" s="960"/>
      <c r="AF127" s="961" t="s">
        <v>124</v>
      </c>
      <c r="AG127" s="959"/>
      <c r="AH127" s="959"/>
      <c r="AI127" s="959"/>
      <c r="AJ127" s="960"/>
      <c r="AK127" s="961" t="s">
        <v>124</v>
      </c>
      <c r="AL127" s="959"/>
      <c r="AM127" s="959"/>
      <c r="AN127" s="959"/>
      <c r="AO127" s="960"/>
      <c r="AP127" s="962" t="s">
        <v>124</v>
      </c>
      <c r="AQ127" s="963"/>
      <c r="AR127" s="963"/>
      <c r="AS127" s="963"/>
      <c r="AT127" s="964"/>
      <c r="AU127" s="228"/>
      <c r="AV127" s="228"/>
      <c r="AW127" s="228"/>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8"/>
      <c r="CB127" s="228"/>
      <c r="CC127" s="228"/>
      <c r="CD127" s="251"/>
      <c r="CE127" s="251"/>
      <c r="CF127" s="251"/>
      <c r="CG127" s="228"/>
      <c r="CH127" s="228"/>
      <c r="CI127" s="228"/>
      <c r="CJ127" s="250"/>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124</v>
      </c>
      <c r="DH127" s="926"/>
      <c r="DI127" s="926"/>
      <c r="DJ127" s="926"/>
      <c r="DK127" s="926"/>
      <c r="DL127" s="926" t="s">
        <v>124</v>
      </c>
      <c r="DM127" s="926"/>
      <c r="DN127" s="926"/>
      <c r="DO127" s="926"/>
      <c r="DP127" s="926"/>
      <c r="DQ127" s="926" t="s">
        <v>124</v>
      </c>
      <c r="DR127" s="926"/>
      <c r="DS127" s="926"/>
      <c r="DT127" s="926"/>
      <c r="DU127" s="926"/>
      <c r="DV127" s="927" t="s">
        <v>124</v>
      </c>
      <c r="DW127" s="927"/>
      <c r="DX127" s="927"/>
      <c r="DY127" s="927"/>
      <c r="DZ127" s="928"/>
    </row>
    <row r="128" spans="1:130" s="226" customFormat="1" ht="26.25" customHeight="1" thickBot="1">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2023381</v>
      </c>
      <c r="AB128" s="1046"/>
      <c r="AC128" s="1046"/>
      <c r="AD128" s="1046"/>
      <c r="AE128" s="1047"/>
      <c r="AF128" s="1048">
        <v>1857569</v>
      </c>
      <c r="AG128" s="1046"/>
      <c r="AH128" s="1046"/>
      <c r="AI128" s="1046"/>
      <c r="AJ128" s="1047"/>
      <c r="AK128" s="1048">
        <v>1943367</v>
      </c>
      <c r="AL128" s="1046"/>
      <c r="AM128" s="1046"/>
      <c r="AN128" s="1046"/>
      <c r="AO128" s="1047"/>
      <c r="AP128" s="1049"/>
      <c r="AQ128" s="1050"/>
      <c r="AR128" s="1050"/>
      <c r="AS128" s="1050"/>
      <c r="AT128" s="1051"/>
      <c r="AU128" s="228"/>
      <c r="AV128" s="228"/>
      <c r="AW128" s="228"/>
      <c r="AX128" s="896" t="s">
        <v>468</v>
      </c>
      <c r="AY128" s="897"/>
      <c r="AZ128" s="897"/>
      <c r="BA128" s="897"/>
      <c r="BB128" s="897"/>
      <c r="BC128" s="897"/>
      <c r="BD128" s="897"/>
      <c r="BE128" s="898"/>
      <c r="BF128" s="1052" t="s">
        <v>124</v>
      </c>
      <c r="BG128" s="1053"/>
      <c r="BH128" s="1053"/>
      <c r="BI128" s="1053"/>
      <c r="BJ128" s="1053"/>
      <c r="BK128" s="1053"/>
      <c r="BL128" s="1054"/>
      <c r="BM128" s="1052">
        <v>11.33</v>
      </c>
      <c r="BN128" s="1053"/>
      <c r="BO128" s="1053"/>
      <c r="BP128" s="1053"/>
      <c r="BQ128" s="1053"/>
      <c r="BR128" s="1053"/>
      <c r="BS128" s="1054"/>
      <c r="BT128" s="1052">
        <v>20</v>
      </c>
      <c r="BU128" s="1053"/>
      <c r="BV128" s="1053"/>
      <c r="BW128" s="1053"/>
      <c r="BX128" s="1053"/>
      <c r="BY128" s="1053"/>
      <c r="BZ128" s="1076"/>
      <c r="CA128" s="251"/>
      <c r="CB128" s="251"/>
      <c r="CC128" s="251"/>
      <c r="CD128" s="251"/>
      <c r="CE128" s="251"/>
      <c r="CF128" s="251"/>
      <c r="CG128" s="228"/>
      <c r="CH128" s="228"/>
      <c r="CI128" s="228"/>
      <c r="CJ128" s="250"/>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v>3761</v>
      </c>
      <c r="DH128" s="1038"/>
      <c r="DI128" s="1038"/>
      <c r="DJ128" s="1038"/>
      <c r="DK128" s="1038"/>
      <c r="DL128" s="1038">
        <v>12098</v>
      </c>
      <c r="DM128" s="1038"/>
      <c r="DN128" s="1038"/>
      <c r="DO128" s="1038"/>
      <c r="DP128" s="1038"/>
      <c r="DQ128" s="1038">
        <v>2933</v>
      </c>
      <c r="DR128" s="1038"/>
      <c r="DS128" s="1038"/>
      <c r="DT128" s="1038"/>
      <c r="DU128" s="1038"/>
      <c r="DV128" s="1039">
        <v>0</v>
      </c>
      <c r="DW128" s="1039"/>
      <c r="DX128" s="1039"/>
      <c r="DY128" s="1039"/>
      <c r="DZ128" s="1040"/>
    </row>
    <row r="129" spans="1:131" s="226" customFormat="1" ht="26.25" customHeight="1">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44761494</v>
      </c>
      <c r="AB129" s="959"/>
      <c r="AC129" s="959"/>
      <c r="AD129" s="959"/>
      <c r="AE129" s="960"/>
      <c r="AF129" s="961">
        <v>44533471</v>
      </c>
      <c r="AG129" s="959"/>
      <c r="AH129" s="959"/>
      <c r="AI129" s="959"/>
      <c r="AJ129" s="960"/>
      <c r="AK129" s="961">
        <v>45607487</v>
      </c>
      <c r="AL129" s="959"/>
      <c r="AM129" s="959"/>
      <c r="AN129" s="959"/>
      <c r="AO129" s="960"/>
      <c r="AP129" s="1073"/>
      <c r="AQ129" s="1074"/>
      <c r="AR129" s="1074"/>
      <c r="AS129" s="1074"/>
      <c r="AT129" s="1075"/>
      <c r="AU129" s="229"/>
      <c r="AV129" s="229"/>
      <c r="AW129" s="229"/>
      <c r="AX129" s="1065" t="s">
        <v>471</v>
      </c>
      <c r="AY129" s="923"/>
      <c r="AZ129" s="923"/>
      <c r="BA129" s="923"/>
      <c r="BB129" s="923"/>
      <c r="BC129" s="923"/>
      <c r="BD129" s="923"/>
      <c r="BE129" s="924"/>
      <c r="BF129" s="1066" t="s">
        <v>124</v>
      </c>
      <c r="BG129" s="1067"/>
      <c r="BH129" s="1067"/>
      <c r="BI129" s="1067"/>
      <c r="BJ129" s="1067"/>
      <c r="BK129" s="1067"/>
      <c r="BL129" s="1068"/>
      <c r="BM129" s="1066">
        <v>16.329999999999998</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5315817</v>
      </c>
      <c r="AB130" s="959"/>
      <c r="AC130" s="959"/>
      <c r="AD130" s="959"/>
      <c r="AE130" s="960"/>
      <c r="AF130" s="961">
        <v>5376345</v>
      </c>
      <c r="AG130" s="959"/>
      <c r="AH130" s="959"/>
      <c r="AI130" s="959"/>
      <c r="AJ130" s="960"/>
      <c r="AK130" s="961">
        <v>5443180</v>
      </c>
      <c r="AL130" s="959"/>
      <c r="AM130" s="959"/>
      <c r="AN130" s="959"/>
      <c r="AO130" s="960"/>
      <c r="AP130" s="1073"/>
      <c r="AQ130" s="1074"/>
      <c r="AR130" s="1074"/>
      <c r="AS130" s="1074"/>
      <c r="AT130" s="1075"/>
      <c r="AU130" s="229"/>
      <c r="AV130" s="229"/>
      <c r="AW130" s="229"/>
      <c r="AX130" s="1065" t="s">
        <v>474</v>
      </c>
      <c r="AY130" s="923"/>
      <c r="AZ130" s="923"/>
      <c r="BA130" s="923"/>
      <c r="BB130" s="923"/>
      <c r="BC130" s="923"/>
      <c r="BD130" s="923"/>
      <c r="BE130" s="924"/>
      <c r="BF130" s="1101">
        <v>4.5999999999999996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39445677</v>
      </c>
      <c r="AB131" s="986"/>
      <c r="AC131" s="986"/>
      <c r="AD131" s="986"/>
      <c r="AE131" s="987"/>
      <c r="AF131" s="985">
        <v>39157126</v>
      </c>
      <c r="AG131" s="986"/>
      <c r="AH131" s="986"/>
      <c r="AI131" s="986"/>
      <c r="AJ131" s="987"/>
      <c r="AK131" s="985">
        <v>40164307</v>
      </c>
      <c r="AL131" s="986"/>
      <c r="AM131" s="986"/>
      <c r="AN131" s="986"/>
      <c r="AO131" s="987"/>
      <c r="AP131" s="1110"/>
      <c r="AQ131" s="1111"/>
      <c r="AR131" s="1111"/>
      <c r="AS131" s="1111"/>
      <c r="AT131" s="1112"/>
      <c r="AU131" s="229"/>
      <c r="AV131" s="229"/>
      <c r="AW131" s="229"/>
      <c r="AX131" s="1083" t="s">
        <v>476</v>
      </c>
      <c r="AY131" s="726"/>
      <c r="AZ131" s="726"/>
      <c r="BA131" s="726"/>
      <c r="BB131" s="726"/>
      <c r="BC131" s="726"/>
      <c r="BD131" s="726"/>
      <c r="BE131" s="1036"/>
      <c r="BF131" s="1084" t="s">
        <v>124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4.2682776110000002</v>
      </c>
      <c r="AB132" s="1097"/>
      <c r="AC132" s="1097"/>
      <c r="AD132" s="1097"/>
      <c r="AE132" s="1098"/>
      <c r="AF132" s="1099">
        <v>5.0763006060000002</v>
      </c>
      <c r="AG132" s="1097"/>
      <c r="AH132" s="1097"/>
      <c r="AI132" s="1097"/>
      <c r="AJ132" s="1098"/>
      <c r="AK132" s="1099">
        <v>4.6507138790000004</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4.5</v>
      </c>
      <c r="AB133" s="1080"/>
      <c r="AC133" s="1080"/>
      <c r="AD133" s="1080"/>
      <c r="AE133" s="1081"/>
      <c r="AF133" s="1079">
        <v>4.5</v>
      </c>
      <c r="AG133" s="1080"/>
      <c r="AH133" s="1080"/>
      <c r="AI133" s="1080"/>
      <c r="AJ133" s="1081"/>
      <c r="AK133" s="1079">
        <v>4.5999999999999996</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FIpEqJDgZ2RGvMAKS/4OaPDw+s+pX4nxV9qFX7L3yLzq/RsN81neXQ5boAGUFZ3GQRWM/6Ec3WZ4hNk59163A==" saltValue="9M+TQqEA4t/NGwg/Zybq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D1" zoomScale="80" zoomScaleNormal="85" zoomScaleSheetLayoutView="80" workbookViewId="0">
      <selection activeCell="D1" sqref="D1"/>
    </sheetView>
  </sheetViews>
  <sheetFormatPr defaultColWidth="0" defaultRowHeight="13.5" customHeight="1" zeroHeight="1"/>
  <cols>
    <col min="1" max="120" width="2.7265625" style="256" customWidth="1"/>
    <col min="121" max="121" width="0" style="255" hidden="1" customWidth="1"/>
    <col min="122" max="16384" width="9" style="255" hidden="1"/>
  </cols>
  <sheetData>
    <row r="1" spans="1:120" ht="13">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5"/>
    </row>
    <row r="17" spans="119:120" ht="13">
      <c r="DP17" s="255"/>
    </row>
    <row r="18" spans="119:120" ht="13"/>
    <row r="19" spans="119:120" ht="13"/>
    <row r="20" spans="119:120" ht="13">
      <c r="DO20" s="255"/>
      <c r="DP20" s="255"/>
    </row>
    <row r="21" spans="119:120" ht="13">
      <c r="DP21" s="255"/>
    </row>
    <row r="22" spans="119:120" ht="13"/>
    <row r="23" spans="119:120" ht="13">
      <c r="DO23" s="255"/>
      <c r="DP23" s="255"/>
    </row>
    <row r="24" spans="119:120" ht="13">
      <c r="DP24" s="255"/>
    </row>
    <row r="25" spans="119:120" ht="13">
      <c r="DP25" s="255"/>
    </row>
    <row r="26" spans="119:120" ht="13">
      <c r="DO26" s="255"/>
      <c r="DP26" s="255"/>
    </row>
    <row r="27" spans="119:120" ht="13"/>
    <row r="28" spans="119:120" ht="13">
      <c r="DO28" s="255"/>
      <c r="DP28" s="255"/>
    </row>
    <row r="29" spans="119:120" ht="13">
      <c r="DP29" s="255"/>
    </row>
    <row r="30" spans="119:120" ht="13"/>
    <row r="31" spans="119:120" ht="13">
      <c r="DO31" s="255"/>
      <c r="DP31" s="255"/>
    </row>
    <row r="32" spans="119:120" ht="13"/>
    <row r="33" spans="98:120" ht="13">
      <c r="DO33" s="255"/>
      <c r="DP33" s="255"/>
    </row>
    <row r="34" spans="98:120" ht="13">
      <c r="DM34" s="255"/>
    </row>
    <row r="35" spans="98:120" ht="13">
      <c r="CT35" s="255"/>
      <c r="CU35" s="255"/>
      <c r="CV35" s="255"/>
      <c r="CY35" s="255"/>
      <c r="CZ35" s="255"/>
      <c r="DA35" s="255"/>
      <c r="DD35" s="255"/>
      <c r="DE35" s="255"/>
      <c r="DF35" s="255"/>
      <c r="DI35" s="255"/>
      <c r="DJ35" s="255"/>
      <c r="DK35" s="255"/>
      <c r="DM35" s="255"/>
      <c r="DN35" s="255"/>
      <c r="DO35" s="255"/>
      <c r="DP35" s="255"/>
    </row>
    <row r="36" spans="98:120" ht="13"/>
    <row r="37" spans="98:120" ht="13">
      <c r="CW37" s="255"/>
      <c r="DB37" s="255"/>
      <c r="DG37" s="255"/>
      <c r="DL37" s="255"/>
      <c r="DP37" s="255"/>
    </row>
    <row r="38" spans="98:120" ht="13">
      <c r="CT38" s="255"/>
      <c r="CU38" s="255"/>
      <c r="CV38" s="255"/>
      <c r="CW38" s="255"/>
      <c r="CY38" s="255"/>
      <c r="CZ38" s="255"/>
      <c r="DA38" s="255"/>
      <c r="DB38" s="255"/>
      <c r="DD38" s="255"/>
      <c r="DE38" s="255"/>
      <c r="DF38" s="255"/>
      <c r="DG38" s="255"/>
      <c r="DI38" s="255"/>
      <c r="DJ38" s="255"/>
      <c r="DK38" s="255"/>
      <c r="DL38" s="255"/>
      <c r="DN38" s="255"/>
      <c r="DO38" s="255"/>
      <c r="DP38" s="255"/>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5"/>
      <c r="DO49" s="255"/>
      <c r="DP49" s="25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5"/>
      <c r="CS63" s="255"/>
      <c r="CX63" s="255"/>
      <c r="DC63" s="255"/>
      <c r="DH63" s="255"/>
    </row>
    <row r="64" spans="22:120" ht="13">
      <c r="V64" s="255"/>
    </row>
    <row r="65" spans="15:120" ht="13">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c r="Q66" s="255"/>
      <c r="S66" s="255"/>
      <c r="U66" s="255"/>
      <c r="DM66" s="255"/>
    </row>
    <row r="67" spans="15:120" ht="13">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row r="69" spans="15:120" ht="13"/>
    <row r="70" spans="15:120" ht="13"/>
    <row r="71" spans="15:120" ht="13"/>
    <row r="72" spans="15:120" ht="13">
      <c r="DP72" s="255"/>
    </row>
    <row r="73" spans="15:120" ht="13">
      <c r="DP73" s="25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5"/>
      <c r="CX96" s="255"/>
      <c r="DC96" s="255"/>
      <c r="DH96" s="255"/>
    </row>
    <row r="97" spans="24:120" ht="13">
      <c r="CS97" s="255"/>
      <c r="CX97" s="255"/>
      <c r="DC97" s="255"/>
      <c r="DH97" s="255"/>
      <c r="DP97" s="256" t="s">
        <v>480</v>
      </c>
    </row>
    <row r="98" spans="24:120" ht="13" hidden="1">
      <c r="CS98" s="255"/>
      <c r="CX98" s="255"/>
      <c r="DC98" s="255"/>
      <c r="DH98" s="255"/>
    </row>
    <row r="99" spans="24:120" ht="13"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 hidden="1">
      <c r="CT103" s="255"/>
      <c r="CV103" s="255"/>
      <c r="CW103" s="255"/>
      <c r="CY103" s="255"/>
      <c r="DA103" s="255"/>
      <c r="DB103" s="255"/>
      <c r="DD103" s="255"/>
      <c r="DF103" s="255"/>
      <c r="DG103" s="255"/>
      <c r="DI103" s="255"/>
      <c r="DK103" s="255"/>
      <c r="DL103" s="255"/>
      <c r="DM103" s="255"/>
      <c r="DN103" s="255"/>
      <c r="DO103" s="255"/>
      <c r="DP103" s="255"/>
    </row>
    <row r="104" spans="24:120" ht="13" hidden="1">
      <c r="CV104" s="255"/>
      <c r="CW104" s="255"/>
      <c r="DA104" s="255"/>
      <c r="DB104" s="255"/>
      <c r="DF104" s="255"/>
      <c r="DG104" s="255"/>
      <c r="DK104" s="255"/>
      <c r="DL104" s="255"/>
      <c r="DN104" s="255"/>
      <c r="DO104" s="255"/>
      <c r="DP104" s="255"/>
    </row>
    <row r="105" spans="24:120" ht="12.75" hidden="1" customHeight="1"/>
  </sheetData>
  <sheetProtection algorithmName="SHA-512" hashValue="qYUZuybKshR/utHq3CtqJ1WCLiKkm6m89YaaezxQEF1n2PEO3R+lzX4fFJ1GsyehpqWwpAx6Y/Iwj2iulw1+9Q==" saltValue="+Y6SWyA80u8ghdb0FL1c1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6" customWidth="1"/>
    <col min="117" max="16384" width="9" style="255" hidden="1"/>
  </cols>
  <sheetData>
    <row r="1" spans="2:116" ht="13">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row r="3" spans="2:116" ht="13"/>
    <row r="4" spans="2:116" ht="13">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row r="20" spans="9:116" ht="13"/>
    <row r="21" spans="9:116" ht="13">
      <c r="DL21" s="255"/>
    </row>
    <row r="22" spans="9:116" ht="13">
      <c r="DI22" s="255"/>
      <c r="DJ22" s="255"/>
      <c r="DK22" s="255"/>
      <c r="DL22" s="255"/>
    </row>
    <row r="23" spans="9:116" ht="13">
      <c r="CY23" s="255"/>
      <c r="CZ23" s="255"/>
      <c r="DA23" s="255"/>
      <c r="DB23" s="255"/>
      <c r="DC23" s="255"/>
      <c r="DD23" s="255"/>
      <c r="DE23" s="255"/>
      <c r="DF23" s="255"/>
      <c r="DG23" s="255"/>
      <c r="DH23" s="255"/>
      <c r="DI23" s="255"/>
      <c r="DJ23" s="255"/>
      <c r="DK23" s="255"/>
      <c r="DL23" s="25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5"/>
      <c r="DA35" s="255"/>
      <c r="DB35" s="255"/>
      <c r="DC35" s="255"/>
      <c r="DD35" s="255"/>
      <c r="DE35" s="255"/>
      <c r="DF35" s="255"/>
      <c r="DG35" s="255"/>
      <c r="DH35" s="255"/>
      <c r="DI35" s="255"/>
      <c r="DJ35" s="255"/>
      <c r="DK35" s="255"/>
      <c r="DL35" s="255"/>
    </row>
    <row r="36" spans="15:116" ht="13"/>
    <row r="37" spans="15:116" ht="13">
      <c r="DL37" s="255"/>
    </row>
    <row r="38" spans="15:116" ht="13">
      <c r="DI38" s="255"/>
      <c r="DJ38" s="255"/>
      <c r="DK38" s="255"/>
      <c r="DL38" s="255"/>
    </row>
    <row r="39" spans="15:116" ht="13"/>
    <row r="40" spans="15:116" ht="13"/>
    <row r="41" spans="15:116" ht="13"/>
    <row r="42" spans="15:116" ht="13"/>
    <row r="43" spans="15:116" ht="13">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c r="DL44" s="255"/>
    </row>
    <row r="45" spans="15:116" ht="13"/>
    <row r="46" spans="15:116" ht="13">
      <c r="DA46" s="255"/>
      <c r="DB46" s="255"/>
      <c r="DC46" s="255"/>
      <c r="DD46" s="255"/>
      <c r="DE46" s="255"/>
      <c r="DF46" s="255"/>
      <c r="DG46" s="255"/>
      <c r="DH46" s="255"/>
      <c r="DI46" s="255"/>
      <c r="DJ46" s="255"/>
      <c r="DK46" s="255"/>
      <c r="DL46" s="255"/>
    </row>
    <row r="47" spans="15:116" ht="13"/>
    <row r="48" spans="15:116" ht="13"/>
    <row r="49" spans="104:116" ht="13"/>
    <row r="50" spans="104:116" ht="13">
      <c r="CZ50" s="255"/>
      <c r="DA50" s="255"/>
      <c r="DB50" s="255"/>
      <c r="DC50" s="255"/>
      <c r="DD50" s="255"/>
      <c r="DE50" s="255"/>
      <c r="DF50" s="255"/>
      <c r="DG50" s="255"/>
      <c r="DH50" s="255"/>
      <c r="DI50" s="255"/>
      <c r="DJ50" s="255"/>
      <c r="DK50" s="255"/>
      <c r="DL50" s="255"/>
    </row>
    <row r="51" spans="104:116" ht="13"/>
    <row r="52" spans="104:116" ht="13"/>
    <row r="53" spans="104:116" ht="13">
      <c r="DL53" s="25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5"/>
      <c r="DD67" s="255"/>
      <c r="DE67" s="255"/>
      <c r="DF67" s="255"/>
      <c r="DG67" s="255"/>
      <c r="DH67" s="255"/>
      <c r="DI67" s="255"/>
      <c r="DJ67" s="255"/>
      <c r="DK67" s="255"/>
      <c r="DL67" s="25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0xdEQd4sF88vctiXHC2fSTBLZyZGd4++d2DzbooM0jVCviLcrO2flaoYNHXEg6vnX6dEuhePuFk+sysnCG6Oug==" saltValue="7/fzDqWi4wUKASXEJsq46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5" sqref="A5"/>
    </sheetView>
  </sheetViews>
  <sheetFormatPr defaultColWidth="0" defaultRowHeight="13.5" customHeight="1" zeroHeight="1"/>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c r="AS1" s="258"/>
      <c r="AT1" s="258"/>
    </row>
    <row r="2" spans="1:46" ht="13">
      <c r="AS2" s="258"/>
      <c r="AT2" s="258"/>
    </row>
    <row r="3" spans="1:46" ht="13">
      <c r="AS3" s="258"/>
      <c r="AT3" s="258"/>
    </row>
    <row r="4" spans="1:46" ht="13">
      <c r="AS4" s="258"/>
      <c r="AT4" s="258"/>
    </row>
    <row r="5" spans="1:46" ht="16.5">
      <c r="A5" s="259" t="s">
        <v>481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482</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483</v>
      </c>
      <c r="AP7" s="268"/>
      <c r="AQ7" s="269" t="s">
        <v>484</v>
      </c>
      <c r="AR7" s="270"/>
    </row>
    <row r="8" spans="1:46" ht="13">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485</v>
      </c>
      <c r="AQ8" s="275" t="s">
        <v>486</v>
      </c>
      <c r="AR8" s="276" t="s">
        <v>487</v>
      </c>
    </row>
    <row r="9" spans="1:46" ht="13">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488</v>
      </c>
      <c r="AL9" s="1117"/>
      <c r="AM9" s="1117"/>
      <c r="AN9" s="1118"/>
      <c r="AO9" s="277">
        <v>14017448</v>
      </c>
      <c r="AP9" s="277">
        <v>69606</v>
      </c>
      <c r="AQ9" s="278">
        <v>61513</v>
      </c>
      <c r="AR9" s="279">
        <v>13.2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489</v>
      </c>
      <c r="AL10" s="1117"/>
      <c r="AM10" s="1117"/>
      <c r="AN10" s="1118"/>
      <c r="AO10" s="280">
        <v>115099</v>
      </c>
      <c r="AP10" s="280">
        <v>572</v>
      </c>
      <c r="AQ10" s="281">
        <v>1262</v>
      </c>
      <c r="AR10" s="282">
        <v>-54.7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490</v>
      </c>
      <c r="AL11" s="1117"/>
      <c r="AM11" s="1117"/>
      <c r="AN11" s="1118"/>
      <c r="AO11" s="280">
        <v>278276</v>
      </c>
      <c r="AP11" s="280">
        <v>1382</v>
      </c>
      <c r="AQ11" s="281">
        <v>1079</v>
      </c>
      <c r="AR11" s="282">
        <v>28.1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491</v>
      </c>
      <c r="AL12" s="1117"/>
      <c r="AM12" s="1117"/>
      <c r="AN12" s="1118"/>
      <c r="AO12" s="280" t="s">
        <v>492</v>
      </c>
      <c r="AP12" s="280" t="s">
        <v>492</v>
      </c>
      <c r="AQ12" s="281">
        <v>46</v>
      </c>
      <c r="AR12" s="282" t="s">
        <v>492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493</v>
      </c>
      <c r="AL13" s="1117"/>
      <c r="AM13" s="1117"/>
      <c r="AN13" s="1118"/>
      <c r="AO13" s="280">
        <v>476453</v>
      </c>
      <c r="AP13" s="280">
        <v>2366</v>
      </c>
      <c r="AQ13" s="281">
        <v>2016</v>
      </c>
      <c r="AR13" s="282">
        <v>17.399999999999999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494</v>
      </c>
      <c r="AL14" s="1117"/>
      <c r="AM14" s="1117"/>
      <c r="AN14" s="1118"/>
      <c r="AO14" s="280">
        <v>88013</v>
      </c>
      <c r="AP14" s="280">
        <v>437</v>
      </c>
      <c r="AQ14" s="281">
        <v>1290</v>
      </c>
      <c r="AR14" s="282">
        <v>-66.099999999999994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495</v>
      </c>
      <c r="AL15" s="1120"/>
      <c r="AM15" s="1120"/>
      <c r="AN15" s="1121"/>
      <c r="AO15" s="280">
        <v>-113916</v>
      </c>
      <c r="AP15" s="280">
        <v>-566</v>
      </c>
      <c r="AQ15" s="281">
        <v>-2388</v>
      </c>
      <c r="AR15" s="282">
        <v>-76.3</v>
      </c>
    </row>
    <row r="16" spans="1:46" ht="13">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179</v>
      </c>
      <c r="AL16" s="1120"/>
      <c r="AM16" s="1120"/>
      <c r="AN16" s="1121"/>
      <c r="AO16" s="280">
        <v>14861373</v>
      </c>
      <c r="AP16" s="280">
        <v>73797</v>
      </c>
      <c r="AQ16" s="281">
        <v>64818</v>
      </c>
      <c r="AR16" s="282">
        <v>13.9</v>
      </c>
    </row>
    <row r="17" spans="1:46" ht="13">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496</v>
      </c>
      <c r="AL19" s="258"/>
      <c r="AM19" s="258"/>
      <c r="AN19" s="258"/>
      <c r="AO19" s="258"/>
      <c r="AP19" s="258"/>
      <c r="AQ19" s="258"/>
      <c r="AR19" s="258"/>
    </row>
    <row r="20" spans="1:46" ht="13">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497</v>
      </c>
      <c r="AP20" s="289" t="s">
        <v>498</v>
      </c>
      <c r="AQ20" s="290" t="s">
        <v>499</v>
      </c>
      <c r="AR20" s="291"/>
    </row>
    <row r="21" spans="1:46" s="297" customFormat="1" ht="13">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500</v>
      </c>
      <c r="AL21" s="1123"/>
      <c r="AM21" s="1123"/>
      <c r="AN21" s="1124"/>
      <c r="AO21" s="293">
        <v>6.65</v>
      </c>
      <c r="AP21" s="294">
        <v>6.09</v>
      </c>
      <c r="AQ21" s="295">
        <v>0.56000000000000005</v>
      </c>
      <c r="AR21" s="263"/>
      <c r="AS21" s="296"/>
      <c r="AT21" s="292"/>
    </row>
    <row r="22" spans="1:46" s="297" customFormat="1" ht="13">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501</v>
      </c>
      <c r="AL22" s="1123"/>
      <c r="AM22" s="1123"/>
      <c r="AN22" s="1124"/>
      <c r="AO22" s="298">
        <v>99.5</v>
      </c>
      <c r="AP22" s="299">
        <v>99.7</v>
      </c>
      <c r="AQ22" s="300">
        <v>-0.2</v>
      </c>
      <c r="AR22" s="284"/>
      <c r="AS22" s="296"/>
      <c r="AT22" s="292"/>
    </row>
    <row r="23" spans="1:46" s="297" customFormat="1" ht="13">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ht="13">
      <c r="A27" s="305"/>
      <c r="AO27" s="258"/>
      <c r="AP27" s="258"/>
      <c r="AQ27" s="258"/>
      <c r="AR27" s="258"/>
      <c r="AS27" s="258"/>
      <c r="AT27" s="258"/>
    </row>
    <row r="28" spans="1:46" ht="16.5">
      <c r="A28" s="259" t="s">
        <v>503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504</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483</v>
      </c>
      <c r="AP30" s="268"/>
      <c r="AQ30" s="269" t="s">
        <v>484</v>
      </c>
      <c r="AR30" s="270"/>
    </row>
    <row r="31" spans="1:46" ht="13">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485</v>
      </c>
      <c r="AQ31" s="275" t="s">
        <v>486</v>
      </c>
      <c r="AR31" s="276" t="s">
        <v>487</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505</v>
      </c>
      <c r="AL32" s="1131"/>
      <c r="AM32" s="1131"/>
      <c r="AN32" s="1132"/>
      <c r="AO32" s="308">
        <v>7380481</v>
      </c>
      <c r="AP32" s="308">
        <v>36649</v>
      </c>
      <c r="AQ32" s="309">
        <v>26619</v>
      </c>
      <c r="AR32" s="310">
        <v>37.700000000000003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506</v>
      </c>
      <c r="AL33" s="1131"/>
      <c r="AM33" s="1131"/>
      <c r="AN33" s="1132"/>
      <c r="AO33" s="308" t="s">
        <v>492</v>
      </c>
      <c r="AP33" s="308" t="s">
        <v>492</v>
      </c>
      <c r="AQ33" s="309">
        <v>3</v>
      </c>
      <c r="AR33" s="310" t="s">
        <v>492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507</v>
      </c>
      <c r="AL34" s="1131"/>
      <c r="AM34" s="1131"/>
      <c r="AN34" s="1132"/>
      <c r="AO34" s="308" t="s">
        <v>492</v>
      </c>
      <c r="AP34" s="308" t="s">
        <v>492</v>
      </c>
      <c r="AQ34" s="309">
        <v>28</v>
      </c>
      <c r="AR34" s="310" t="s">
        <v>492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508</v>
      </c>
      <c r="AL35" s="1131"/>
      <c r="AM35" s="1131"/>
      <c r="AN35" s="1132"/>
      <c r="AO35" s="308">
        <v>1705748</v>
      </c>
      <c r="AP35" s="308">
        <v>8470</v>
      </c>
      <c r="AQ35" s="309">
        <v>5266</v>
      </c>
      <c r="AR35" s="310">
        <v>60.8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509</v>
      </c>
      <c r="AL36" s="1131"/>
      <c r="AM36" s="1131"/>
      <c r="AN36" s="1132"/>
      <c r="AO36" s="308">
        <v>151996</v>
      </c>
      <c r="AP36" s="308">
        <v>755</v>
      </c>
      <c r="AQ36" s="309">
        <v>468</v>
      </c>
      <c r="AR36" s="310">
        <v>61.3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510</v>
      </c>
      <c r="AL37" s="1131"/>
      <c r="AM37" s="1131"/>
      <c r="AN37" s="1132"/>
      <c r="AO37" s="308">
        <v>16249</v>
      </c>
      <c r="AP37" s="308">
        <v>81</v>
      </c>
      <c r="AQ37" s="309">
        <v>985</v>
      </c>
      <c r="AR37" s="310">
        <v>-91.8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511</v>
      </c>
      <c r="AL38" s="1134"/>
      <c r="AM38" s="1134"/>
      <c r="AN38" s="1135"/>
      <c r="AO38" s="311" t="s">
        <v>492</v>
      </c>
      <c r="AP38" s="311" t="s">
        <v>492</v>
      </c>
      <c r="AQ38" s="312">
        <v>1</v>
      </c>
      <c r="AR38" s="300" t="s">
        <v>492</v>
      </c>
      <c r="AS38" s="307"/>
    </row>
    <row r="39" spans="1:46" ht="13">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512</v>
      </c>
      <c r="AL39" s="1134"/>
      <c r="AM39" s="1134"/>
      <c r="AN39" s="1135"/>
      <c r="AO39" s="308">
        <v>-1943367</v>
      </c>
      <c r="AP39" s="308">
        <v>-9650</v>
      </c>
      <c r="AQ39" s="309">
        <v>-7209</v>
      </c>
      <c r="AR39" s="310">
        <v>33.9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513</v>
      </c>
      <c r="AL40" s="1131"/>
      <c r="AM40" s="1131"/>
      <c r="AN40" s="1132"/>
      <c r="AO40" s="308">
        <v>-5443180</v>
      </c>
      <c r="AP40" s="308">
        <v>-27029</v>
      </c>
      <c r="AQ40" s="309">
        <v>-18404</v>
      </c>
      <c r="AR40" s="310">
        <v>46.9</v>
      </c>
      <c r="AS40" s="307"/>
    </row>
    <row r="41" spans="1:46" ht="13">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289</v>
      </c>
      <c r="AL41" s="1137"/>
      <c r="AM41" s="1137"/>
      <c r="AN41" s="1138"/>
      <c r="AO41" s="308">
        <v>1867927</v>
      </c>
      <c r="AP41" s="308">
        <v>9275</v>
      </c>
      <c r="AQ41" s="309">
        <v>7755</v>
      </c>
      <c r="AR41" s="310">
        <v>19.600000000000001</v>
      </c>
      <c r="AS41" s="307"/>
    </row>
    <row r="42" spans="1:46" ht="13">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483</v>
      </c>
      <c r="AN49" s="1127" t="s">
        <v>516</v>
      </c>
      <c r="AO49" s="1128"/>
      <c r="AP49" s="1128"/>
      <c r="AQ49" s="1128"/>
      <c r="AR49" s="1129"/>
    </row>
    <row r="50" spans="1:44" ht="13">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517</v>
      </c>
      <c r="AO50" s="325" t="s">
        <v>518</v>
      </c>
      <c r="AP50" s="326" t="s">
        <v>519</v>
      </c>
      <c r="AQ50" s="327" t="s">
        <v>520</v>
      </c>
      <c r="AR50" s="328" t="s">
        <v>521</v>
      </c>
    </row>
    <row r="51" spans="1:44" ht="13">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522</v>
      </c>
      <c r="AL51" s="321"/>
      <c r="AM51" s="329">
        <v>7952223</v>
      </c>
      <c r="AN51" s="330">
        <v>39070</v>
      </c>
      <c r="AO51" s="331">
        <v>114.7</v>
      </c>
      <c r="AP51" s="332">
        <v>37644</v>
      </c>
      <c r="AQ51" s="333">
        <v>13.5</v>
      </c>
      <c r="AR51" s="334">
        <v>101.2</v>
      </c>
    </row>
    <row r="52" spans="1:44" ht="13">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523</v>
      </c>
      <c r="AM52" s="337">
        <v>6173724</v>
      </c>
      <c r="AN52" s="338">
        <v>30332</v>
      </c>
      <c r="AO52" s="339">
        <v>144.4</v>
      </c>
      <c r="AP52" s="340">
        <v>24939</v>
      </c>
      <c r="AQ52" s="341">
        <v>22.5</v>
      </c>
      <c r="AR52" s="342">
        <v>121.9</v>
      </c>
    </row>
    <row r="53" spans="1:44" ht="13">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524</v>
      </c>
      <c r="AL53" s="321"/>
      <c r="AM53" s="329">
        <v>8832211</v>
      </c>
      <c r="AN53" s="330">
        <v>43400</v>
      </c>
      <c r="AO53" s="331">
        <v>11.1</v>
      </c>
      <c r="AP53" s="332">
        <v>39221</v>
      </c>
      <c r="AQ53" s="333">
        <v>4.2</v>
      </c>
      <c r="AR53" s="334">
        <v>6.9</v>
      </c>
    </row>
    <row r="54" spans="1:44" ht="13">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523</v>
      </c>
      <c r="AM54" s="337">
        <v>5885538</v>
      </c>
      <c r="AN54" s="338">
        <v>28920</v>
      </c>
      <c r="AO54" s="339">
        <v>-4.7</v>
      </c>
      <c r="AP54" s="340">
        <v>24821</v>
      </c>
      <c r="AQ54" s="341">
        <v>-0.5</v>
      </c>
      <c r="AR54" s="342">
        <v>-4.2</v>
      </c>
    </row>
    <row r="55" spans="1:44" ht="13">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525</v>
      </c>
      <c r="AL55" s="321"/>
      <c r="AM55" s="329">
        <v>12890979</v>
      </c>
      <c r="AN55" s="330">
        <v>63509</v>
      </c>
      <c r="AO55" s="331">
        <v>46.3</v>
      </c>
      <c r="AP55" s="332">
        <v>38566</v>
      </c>
      <c r="AQ55" s="333">
        <v>-1.7</v>
      </c>
      <c r="AR55" s="334">
        <v>48</v>
      </c>
    </row>
    <row r="56" spans="1:44" ht="13">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523</v>
      </c>
      <c r="AM56" s="337">
        <v>8830130</v>
      </c>
      <c r="AN56" s="338">
        <v>43503</v>
      </c>
      <c r="AO56" s="339">
        <v>50.4</v>
      </c>
      <c r="AP56" s="340">
        <v>24059</v>
      </c>
      <c r="AQ56" s="341">
        <v>-3.1</v>
      </c>
      <c r="AR56" s="342">
        <v>53.5</v>
      </c>
    </row>
    <row r="57" spans="1:44" ht="13">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526</v>
      </c>
      <c r="AL57" s="321"/>
      <c r="AM57" s="329">
        <v>11580847</v>
      </c>
      <c r="AN57" s="330">
        <v>57178</v>
      </c>
      <c r="AO57" s="331">
        <v>-10</v>
      </c>
      <c r="AP57" s="332">
        <v>35156</v>
      </c>
      <c r="AQ57" s="333">
        <v>-8.8000000000000007</v>
      </c>
      <c r="AR57" s="334">
        <v>-1.2</v>
      </c>
    </row>
    <row r="58" spans="1:44" ht="13">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523</v>
      </c>
      <c r="AM58" s="337">
        <v>9027699</v>
      </c>
      <c r="AN58" s="338">
        <v>44573</v>
      </c>
      <c r="AO58" s="339">
        <v>2.5</v>
      </c>
      <c r="AP58" s="340">
        <v>22430</v>
      </c>
      <c r="AQ58" s="341">
        <v>-6.8</v>
      </c>
      <c r="AR58" s="342">
        <v>9.3000000000000007</v>
      </c>
    </row>
    <row r="59" spans="1:44" ht="13">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527</v>
      </c>
      <c r="AL59" s="321"/>
      <c r="AM59" s="329">
        <v>6747612</v>
      </c>
      <c r="AN59" s="330">
        <v>33506</v>
      </c>
      <c r="AO59" s="331">
        <v>-41.4</v>
      </c>
      <c r="AP59" s="332">
        <v>37029</v>
      </c>
      <c r="AQ59" s="333">
        <v>5.3</v>
      </c>
      <c r="AR59" s="334">
        <v>-46.7</v>
      </c>
    </row>
    <row r="60" spans="1:44" ht="13">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523</v>
      </c>
      <c r="AM60" s="337">
        <v>3474156</v>
      </c>
      <c r="AN60" s="338">
        <v>17251</v>
      </c>
      <c r="AO60" s="339">
        <v>-61.3</v>
      </c>
      <c r="AP60" s="340">
        <v>23232</v>
      </c>
      <c r="AQ60" s="341">
        <v>3.6</v>
      </c>
      <c r="AR60" s="342">
        <v>-64.900000000000006</v>
      </c>
    </row>
    <row r="61" spans="1:44" ht="13">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528</v>
      </c>
      <c r="AL61" s="343"/>
      <c r="AM61" s="344">
        <v>9600774</v>
      </c>
      <c r="AN61" s="345">
        <v>47333</v>
      </c>
      <c r="AO61" s="346">
        <v>24.1</v>
      </c>
      <c r="AP61" s="347">
        <v>37523</v>
      </c>
      <c r="AQ61" s="348">
        <v>2.5</v>
      </c>
      <c r="AR61" s="334">
        <v>21.6</v>
      </c>
    </row>
    <row r="62" spans="1:44" ht="13">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523</v>
      </c>
      <c r="AM62" s="337">
        <v>6678249</v>
      </c>
      <c r="AN62" s="338">
        <v>32916</v>
      </c>
      <c r="AO62" s="339">
        <v>26.3</v>
      </c>
      <c r="AP62" s="340">
        <v>23896</v>
      </c>
      <c r="AQ62" s="341">
        <v>3.1</v>
      </c>
      <c r="AR62" s="342">
        <v>23.2</v>
      </c>
    </row>
    <row r="63" spans="1:44" ht="13">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 hidden="1">
      <c r="AK70" s="258"/>
      <c r="AL70" s="258"/>
      <c r="AM70" s="258"/>
      <c r="AN70" s="258"/>
      <c r="AO70" s="258"/>
      <c r="AP70" s="258"/>
      <c r="AQ70" s="258"/>
      <c r="AR70" s="258"/>
    </row>
    <row r="71" spans="1:46" ht="13" hidden="1">
      <c r="AK71" s="258"/>
      <c r="AL71" s="258"/>
      <c r="AM71" s="258"/>
      <c r="AN71" s="258"/>
      <c r="AO71" s="258"/>
      <c r="AP71" s="258"/>
      <c r="AQ71" s="258"/>
      <c r="AR71" s="258"/>
    </row>
    <row r="72" spans="1:46" ht="13" hidden="1">
      <c r="AK72" s="258"/>
      <c r="AL72" s="258"/>
      <c r="AM72" s="258"/>
      <c r="AN72" s="258"/>
      <c r="AO72" s="258"/>
      <c r="AP72" s="258"/>
      <c r="AQ72" s="258"/>
      <c r="AR72" s="258"/>
    </row>
    <row r="73" spans="1:46" ht="13" hidden="1">
      <c r="AK73" s="258"/>
      <c r="AL73" s="258"/>
      <c r="AM73" s="258"/>
      <c r="AN73" s="258"/>
      <c r="AO73" s="258"/>
      <c r="AP73" s="258"/>
      <c r="AQ73" s="258"/>
      <c r="AR73" s="258"/>
    </row>
  </sheetData>
  <sheetProtection algorithmName="SHA-512" hashValue="2C5sH3z0lzqJ0nGyeL+oGSiR3l/blKbBsBI84xTzK+eIZzCz6FraWK6ttVqBtNw/LXAkh97Z5YHPAGo+ACqzoQ==" saltValue="4WbI6MXn9z7Q3S7aVA1W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sqref="A1:B1"/>
    </sheetView>
  </sheetViews>
  <sheetFormatPr defaultColWidth="0" defaultRowHeight="13.5" customHeight="1" zeroHeight="1"/>
  <cols>
    <col min="1" max="125" width="2.4531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c r="B2" s="255"/>
      <c r="DG2" s="255"/>
    </row>
    <row r="3" spans="2:125" ht="13">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row r="5" spans="2:125" ht="13"/>
    <row r="6" spans="2:125" ht="13"/>
    <row r="7" spans="2:125" ht="13"/>
    <row r="8" spans="2:125" ht="13"/>
    <row r="9" spans="2:125" ht="13">
      <c r="DU9" s="255"/>
    </row>
    <row r="10" spans="2:125" ht="13"/>
    <row r="11" spans="2:125" ht="13"/>
    <row r="12" spans="2:125" ht="13"/>
    <row r="13" spans="2:125" ht="13"/>
    <row r="14" spans="2:125" ht="13"/>
    <row r="15" spans="2:125" ht="13"/>
    <row r="16" spans="2:125" ht="13"/>
    <row r="17" spans="125:125" ht="13">
      <c r="DU17" s="255"/>
    </row>
    <row r="18" spans="125:125" ht="13"/>
    <row r="19" spans="125:125" ht="13"/>
    <row r="20" spans="125:125" ht="13">
      <c r="DU20" s="255"/>
    </row>
    <row r="21" spans="125:125" ht="13">
      <c r="DU21" s="255"/>
    </row>
    <row r="22" spans="125:125" ht="13"/>
    <row r="23" spans="125:125" ht="13"/>
    <row r="24" spans="125:125" ht="13"/>
    <row r="25" spans="125:125" ht="13"/>
    <row r="26" spans="125:125" ht="13"/>
    <row r="27" spans="125:125" ht="13"/>
    <row r="28" spans="125:125" ht="13">
      <c r="DU28" s="255"/>
    </row>
    <row r="29" spans="125:125" ht="13"/>
    <row r="30" spans="125:125" ht="13"/>
    <row r="31" spans="125:125" ht="13"/>
    <row r="32" spans="125:125" ht="13"/>
    <row r="33" spans="2:125" ht="13">
      <c r="B33" s="255"/>
      <c r="G33" s="255"/>
      <c r="I33" s="255"/>
    </row>
    <row r="34" spans="2:125" ht="13">
      <c r="C34" s="255"/>
      <c r="P34" s="255"/>
      <c r="DE34" s="255"/>
      <c r="DH34" s="255"/>
    </row>
    <row r="35" spans="2:125" ht="13">
      <c r="D35" s="255"/>
      <c r="E35" s="255"/>
      <c r="DG35" s="255"/>
      <c r="DJ35" s="255"/>
      <c r="DP35" s="255"/>
      <c r="DQ35" s="255"/>
      <c r="DR35" s="255"/>
      <c r="DS35" s="255"/>
      <c r="DT35" s="255"/>
      <c r="DU35" s="255"/>
    </row>
    <row r="36" spans="2:125" ht="13">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c r="DU37" s="255"/>
    </row>
    <row r="38" spans="2:125" ht="13">
      <c r="DT38" s="255"/>
      <c r="DU38" s="255"/>
    </row>
    <row r="39" spans="2:125" ht="13"/>
    <row r="40" spans="2:125" ht="13">
      <c r="DH40" s="255"/>
    </row>
    <row r="41" spans="2:125" ht="13">
      <c r="DE41" s="255"/>
    </row>
    <row r="42" spans="2:125" ht="13">
      <c r="DG42" s="255"/>
      <c r="DJ42" s="255"/>
    </row>
    <row r="43" spans="2:125" ht="13">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c r="DU44" s="255"/>
    </row>
    <row r="45" spans="2:125" ht="13"/>
    <row r="46" spans="2:125" ht="13"/>
    <row r="47" spans="2:125" ht="13"/>
    <row r="48" spans="2:125" ht="13">
      <c r="DT48" s="255"/>
      <c r="DU48" s="255"/>
    </row>
    <row r="49" spans="120:125" ht="13">
      <c r="DU49" s="255"/>
    </row>
    <row r="50" spans="120:125" ht="13">
      <c r="DU50" s="255"/>
    </row>
    <row r="51" spans="120:125" ht="13">
      <c r="DP51" s="255"/>
      <c r="DQ51" s="255"/>
      <c r="DR51" s="255"/>
      <c r="DS51" s="255"/>
      <c r="DT51" s="255"/>
      <c r="DU51" s="255"/>
    </row>
    <row r="52" spans="120:125" ht="13"/>
    <row r="53" spans="120:125" ht="13"/>
    <row r="54" spans="120:125" ht="13">
      <c r="DU54" s="255"/>
    </row>
    <row r="55" spans="120:125" ht="13"/>
    <row r="56" spans="120:125" ht="13"/>
    <row r="57" spans="120:125" ht="13"/>
    <row r="58" spans="120:125" ht="13">
      <c r="DU58" s="255"/>
    </row>
    <row r="59" spans="120:125" ht="13"/>
    <row r="60" spans="120:125" ht="13"/>
    <row r="61" spans="120:125" ht="13"/>
    <row r="62" spans="120:125" ht="13"/>
    <row r="63" spans="120:125" ht="13">
      <c r="DU63" s="255"/>
    </row>
    <row r="64" spans="120:125" ht="13">
      <c r="DT64" s="255"/>
      <c r="DU64" s="255"/>
    </row>
    <row r="65" spans="123:125" ht="13"/>
    <row r="66" spans="123:125" ht="13"/>
    <row r="67" spans="123:125" ht="13"/>
    <row r="68" spans="123:125" ht="13"/>
    <row r="69" spans="123:125" ht="13">
      <c r="DS69" s="255"/>
      <c r="DT69" s="255"/>
      <c r="DU69" s="25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5"/>
    </row>
    <row r="83" spans="116:125" ht="13">
      <c r="DM83" s="255"/>
      <c r="DN83" s="255"/>
      <c r="DO83" s="255"/>
      <c r="DP83" s="255"/>
      <c r="DQ83" s="255"/>
      <c r="DR83" s="255"/>
      <c r="DS83" s="255"/>
      <c r="DT83" s="255"/>
      <c r="DU83" s="255"/>
    </row>
    <row r="84" spans="116:125" ht="13"/>
    <row r="85" spans="116:125" ht="13"/>
    <row r="86" spans="116:125" ht="13"/>
    <row r="87" spans="116:125" ht="13"/>
    <row r="88" spans="116:125" ht="13">
      <c r="DU88" s="255"/>
    </row>
    <row r="89" spans="116:125" ht="13"/>
    <row r="90" spans="116:125" ht="13"/>
    <row r="91" spans="116:125" ht="13"/>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480</v>
      </c>
    </row>
    <row r="120" spans="125:125" ht="13.5" hidden="1" customHeight="1"/>
    <row r="121" spans="125:125" ht="13.5" hidden="1" customHeight="1">
      <c r="DU121" s="255"/>
    </row>
  </sheetData>
  <sheetProtection algorithmName="SHA-512" hashValue="IxXEeO9tBTJLG1U/xYP8ADOWEKl3AqOCV/QpHPtMElrToIFH4EHQI7NSAQgwHPmQbzj/HFo/25HBeq/zO93ZRw==" saltValue="PtaWemnmqoyflg4aTYQB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c r="B2" s="255"/>
      <c r="T2" s="255"/>
    </row>
    <row r="3" spans="1:125"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5"/>
      <c r="G33" s="255"/>
      <c r="I33" s="255"/>
    </row>
    <row r="34" spans="2:125" ht="13">
      <c r="C34" s="255"/>
      <c r="P34" s="255"/>
      <c r="R34" s="255"/>
      <c r="U34" s="255"/>
    </row>
    <row r="35" spans="2:125" ht="13">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c r="F36" s="255"/>
      <c r="H36" s="255"/>
      <c r="J36" s="255"/>
      <c r="K36" s="255"/>
      <c r="L36" s="255"/>
      <c r="M36" s="255"/>
      <c r="N36" s="255"/>
      <c r="O36" s="255"/>
      <c r="Q36" s="255"/>
      <c r="S36" s="255"/>
      <c r="V36" s="255"/>
    </row>
    <row r="37" spans="2:125" ht="13"/>
    <row r="38" spans="2:125" ht="13"/>
    <row r="39" spans="2:125" ht="13"/>
    <row r="40" spans="2:125" ht="13">
      <c r="U40" s="255"/>
    </row>
    <row r="41" spans="2:125" ht="13">
      <c r="R41" s="255"/>
    </row>
    <row r="42" spans="2:125" ht="13">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c r="Q43" s="255"/>
      <c r="S43" s="255"/>
      <c r="V43" s="25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480</v>
      </c>
    </row>
  </sheetData>
  <sheetProtection algorithmName="SHA-512" hashValue="6dgkvUsaLnSoHqY83UWaGvmT9FJv/ZY+40JGqSX4AaD0XLCzhBgJaWoeaFKrctw6Y7mXtcP5cqHsjLkvIGTztQ==" saltValue="5O3zwqSYoot1jcxkSN0R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14.17</v>
      </c>
      <c r="G47" s="12">
        <v>11.56</v>
      </c>
      <c r="H47" s="12">
        <v>13.16</v>
      </c>
      <c r="I47" s="12">
        <v>16.27</v>
      </c>
      <c r="J47" s="13">
        <v>22.16</v>
      </c>
    </row>
    <row r="48" spans="2:10" ht="57.75" customHeight="1">
      <c r="B48" s="14"/>
      <c r="C48" s="1141" t="s">
        <v>4</v>
      </c>
      <c r="D48" s="1141"/>
      <c r="E48" s="1142"/>
      <c r="F48" s="15">
        <v>1.86</v>
      </c>
      <c r="G48" s="16">
        <v>2.73</v>
      </c>
      <c r="H48" s="16">
        <v>2.4700000000000002</v>
      </c>
      <c r="I48" s="16">
        <v>2.0299999999999998</v>
      </c>
      <c r="J48" s="17">
        <v>2.41</v>
      </c>
    </row>
    <row r="49" spans="2:10" ht="57.75" customHeight="1" thickBot="1">
      <c r="B49" s="18"/>
      <c r="C49" s="1143" t="s">
        <v>5</v>
      </c>
      <c r="D49" s="1143"/>
      <c r="E49" s="1144"/>
      <c r="F49" s="19" t="s">
        <v>535</v>
      </c>
      <c r="G49" s="20">
        <v>0.63</v>
      </c>
      <c r="H49" s="20">
        <v>3.52</v>
      </c>
      <c r="I49" s="20">
        <v>3.05</v>
      </c>
      <c r="J49" s="21">
        <v>11.59</v>
      </c>
    </row>
    <row r="50" spans="2:10" ht="13"/>
  </sheetData>
  <sheetProtection algorithmName="SHA-512" hashValue="SwSSt4YjaKtXV4vqW3zhiDD3k45Hk7JIHAHQdiF/MYsyHcWqyms2kKZJrdYHZ/5XLm3RcnhbuPsjE/cUkA8RIA==" saltValue="D2WTGaaFS3+S0VP5m2IF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2025-03-18T06:12:46Z</cp:lastPrinted>
  <dcterms:created xsi:type="dcterms:W3CDTF">2025-02-19T03:35:54Z</dcterms:created>
  <dcterms:modified xsi:type="dcterms:W3CDTF">2025-03-18T06:26:16Z</dcterms:modified>
  <cp:category/>
</cp:coreProperties>
</file>