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ms10289\Nishinomiya City Dropbox\10251020財政課_1\☆決算統計\50_R5決算統計担当用\70_地方財政状況資料集\1_3月依頼分\2_作業フォルダ\3_とりまとめ\"/>
    </mc:Choice>
  </mc:AlternateContent>
  <bookViews>
    <workbookView xWindow="0" yWindow="0" windowWidth="28800" windowHeight="141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BW34" i="10"/>
  <c r="BE34" i="10"/>
  <c r="AM34" i="10"/>
  <c r="U34" i="10"/>
  <c r="C34" i="10"/>
  <c r="CO34" i="10" l="1"/>
  <c r="CO35" i="10" s="1"/>
  <c r="CO36" i="10" s="1"/>
  <c r="CO37" i="10" s="1"/>
  <c r="CO38" i="10" s="1"/>
  <c r="CO39" i="10" s="1"/>
  <c r="CO40" i="10" s="1"/>
  <c r="CO41" i="10" s="1"/>
  <c r="CO42" i="10" s="1"/>
  <c r="BW35" i="10"/>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<sst xmlns="http://schemas.openxmlformats.org/spreadsheetml/2006/main" count="1062" uniqueCount="574">
  <si>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</si>
  <si>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</si>
  <si>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</si>
  <si>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</si>
  <si>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</si>
  <si>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</si>
  <si>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</si>
  <si>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</si>
  <si>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</si>
  <si>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</si>
  <si>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</si>
  <si>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</si>
  <si>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</si>
  <si>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</si>
  <si>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</si>
  <si>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</si>
  <si>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</si>
  <si>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</si>
  <si>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</si>
  <si>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</si>
  <si>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</si>
  <si>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</si>
  <si>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</si>
  <si>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</si>
  <si>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</si>
  <si>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</si>
  <si>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</si>
  <si>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</si>
  <si>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</si>
  <si>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</si>
  <si>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</si>
  <si>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</si>
  <si>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</si>
  <si>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</si>
  <si>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</si>
  <si>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</si>
  <si>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</si>
  <si>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</si>
  <si>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</si>
  <si>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</si>
  <si>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</si>
  <si>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</si>
  <si>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</si>
  <si>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</si>
  <si>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</si>
  <si>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</si>
  <si>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</si>
  <si>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</si>
  <si>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</si>
  <si>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</si>
  <si>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</si>
  <si>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</si>
  <si>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</si>
  <si>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</si>
  <si>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</si>
  <si>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</si>
  <si>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</si>
  <si>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</si>
  <si>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</si>
  <si>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</si>
  <si>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</si>
  <si>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</si>
  <si>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</si>
  <si>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</si>
  <si>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</si>
  <si>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</si>
  <si>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</si>
  <si>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</si>
  <si>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</si>
  <si>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</si>
  <si>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</si>
  <si>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</si>
  <si>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</si>
  <si>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</si>
  <si>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</si>
  <si>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</si>
  <si>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</si>
  <si>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</si>
  <si>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</si>
  <si>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</si>
  <si>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</si>
  <si>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</si>
  <si>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</si>
  <si>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</si>
  <si>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</si>
  <si>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</si>
  <si>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</si>
  <si>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</si>
  <si>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</si>
  <si>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</si>
  <si>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</si>
  <si>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</si>
  <si>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</si>
  <si>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</si>
  <si>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</si>
  <si>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</si>
  <si>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</si>
  <si>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</si>
  <si>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</si>
  <si>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</si>
  <si>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</si>
  <si>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</si>
  <si>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</si>
  <si>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</si>
  <si>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</si>
  <si>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</si>
  <si>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</si>
  <si>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</si>
  <si>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</si>
  <si>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</si>
  <si>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</si>
  <si>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</si>
  <si>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</si>
  <si>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</si>
  <si>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</si>
  <si>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</si>
  <si>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</si>
  <si>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</si>
  <si>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</si>
  <si>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</si>
  <si>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</si>
  <si>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</si>
  <si>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</si>
  <si>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</si>
  <si>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</si>
  <si>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</si>
  <si>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</si>
  <si>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</si>
  <si>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</si>
  <si>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</si>
  <si>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</si>
  <si>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</si>
  <si>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</si>
  <si>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</si>
  <si>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</si>
  <si>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</si>
  <si>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</si>
  <si>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</si>
  <si>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</si>
  <si>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</si>
  <si>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</si>
  <si>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</si>
  <si>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</si>
  <si>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</si>
  <si>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</si>
  <si>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</si>
  <si>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</si>
  <si>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</si>
  <si>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</si>
  <si>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</si>
  <si>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</si>
  <si>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</si>
  <si>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</si>
  <si>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</si>
  <si>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</si>
  <si>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</si>
  <si>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</si>
  <si>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</si>
  <si>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</si>
  <si>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</si>
  <si>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</si>
  <si>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</si>
  <si>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</si>
  <si>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</si>
  <si>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</si>
  <si>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</si>
  <si>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</si>
  <si>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</si>
  <si>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</si>
  <si>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</si>
  <si>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</si>
  <si>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</si>
  <si>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</si>
  <si>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</si>
  <si>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</si>
  <si>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</si>
  <si>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</si>
  <si>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</si>
  <si>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</si>
  <si>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</si>
  <si>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</si>
  <si>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</si>
  <si>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</si>
  <si>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</si>
  <si>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</si>
  <si>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</si>
  <si>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</si>
  <si>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</si>
  <si>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</si>
  <si>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</si>
  <si>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</si>
  <si>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</si>
  <si>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</si>
  <si>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</si>
  <si>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</si>
  <si>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</si>
  <si>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</si>
  <si>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</si>
  <si>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</si>
  <si>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</si>
  <si>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</si>
  <si>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</si>
  <si>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</si>
  <si>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兵庫県西宮市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</si>
  <si>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</si>
  <si>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</si>
  <si>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</si>
  <si>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</si>
  <si>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</si>
  <si>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</si>
  <si>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</si>
  <si>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</si>
  <si>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</si>
  <si>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</si>
  <si>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</si>
  <si>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</si>
  <si>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</si>
  <si>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</si>
  <si>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</si>
  <si>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</si>
  <si>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</si>
  <si>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</si>
  <si>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</si>
  <si>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</si>
  <si>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</si>
  <si>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</si>
  <si>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</si>
  <si>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</si>
  <si>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</si>
  <si>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</si>
  <si>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</si>
  <si>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</si>
  <si>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</si>
  <si>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</si>
  <si>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</si>
  <si>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</si>
  <si>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</si>
  <si>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</si>
  <si>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</si>
  <si>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</si>
  <si>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</si>
  <si>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</si>
  <si>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</si>
  <si>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</si>
  <si>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</si>
  <si>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</si>
  <si>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</si>
  <si>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</si>
  <si>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</si>
  <si>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</si>
  <si>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</si>
  <si>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</si>
  <si>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</si>
  <si>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</si>
  <si>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</si>
  <si>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</si>
  <si>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</si>
  <si>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</si>
  <si>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</si>
  <si>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</si>
  <si>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</si>
  <si>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</si>
  <si>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</si>
  <si>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</si>
  <si>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</si>
  <si>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</si>
  <si>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</si>
  <si>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</si>
  <si>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</si>
  <si>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</si>
  <si>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</si>
  <si>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</si>
  <si>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</si>
  <si>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</si>
  <si>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</si>
  <si>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</si>
  <si>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</si>
  <si>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</si>
  <si>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</si>
  <si>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</si>
  <si>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</si>
  <si>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</si>
  <si>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</si>
  <si>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</si>
  <si>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</si>
  <si>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</si>
  <si>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</si>
  <si>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</si>
  <si>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</si>
  <si>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</si>
  <si>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</si>
  <si>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</si>
  <si>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</si>
  <si>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</si>
  <si>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</si>
  <si>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</si>
  <si>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</si>
  <si>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</si>
  <si>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</si>
  <si>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</si>
  <si>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</si>
  <si>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</si>
  <si>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</si>
  <si>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</si>
  <si>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</si>
  <si>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</si>
  <si>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</si>
  <si>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</si>
  <si>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</si>
  <si>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</si>
  <si>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</si>
  <si>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</si>
  <si>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</si>
  <si>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</si>
  <si>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</si>
  <si>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</si>
  <si>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</si>
  <si>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</si>
  <si>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</si>
  <si>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</si>
  <si>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</si>
  <si>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</si>
  <si>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</si>
  <si>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</si>
  <si>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</si>
  <si>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</si>
  <si>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</si>
  <si>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</si>
  <si>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</si>
  <si>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</si>
  <si>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</si>
  <si>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</si>
  <si>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</si>
  <si>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</si>
  <si>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</si>
  <si>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</si>
  <si>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</si>
  <si>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</si>
  <si>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</si>
  <si>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</si>
  <si>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</si>
  <si>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</si>
  <si>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</si>
  <si>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</si>
  <si>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</si>
  <si>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</si>
  <si>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</si>
  <si>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</si>
  <si>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</si>
  <si>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</si>
  <si>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</si>
  <si>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</si>
  <si>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</si>
  <si>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</si>
  <si>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兵庫県西宮市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</si>
  <si>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</si>
  <si>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</si>
  <si>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</si>
  <si>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</si>
  <si>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</si>
  <si>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</si>
  <si>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</si>
  <si>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</si>
  <si>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</si>
  <si>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</si>
  <si>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</si>
  <si>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</si>
  <si>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</si>
  <si>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</si>
  <si>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</si>
  <si>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</si>
  <si>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</si>
  <si>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</si>
  <si>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</si>
  <si>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</si>
  <si>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公共用地買収事業特別会計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</si>
  <si>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</si>
  <si>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</si>
  <si>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</si>
  <si>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</si>
  <si>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</si>
  <si>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</si>
  <si>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</si>
  <si>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</si>
  <si>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</si>
  <si>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</si>
  <si>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</si>
  <si>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</si>
  <si>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</si>
  <si>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</si>
  <si>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</si>
  <si>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</si>
  <si>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</si>
  <si>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</si>
  <si>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</si>
  <si>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</si>
  <si>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</si>
  <si>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</si>
  <si>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</si>
  <si>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</si>
  <si>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</si>
  <si>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</si>
  <si>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</si>
  <si>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</si>
  <si>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</si>
  <si>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</si>
  <si>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</si>
  <si>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</si>
  <si>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</si>
  <si>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</si>
  <si>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</si>
  <si>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</si>
  <si>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</si>
  <si>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</si>
  <si>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</si>
  <si>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</si>
  <si>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</si>
  <si>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</si>
  <si>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</si>
  <si>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</si>
  <si>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</si>
  <si>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</si>
  <si>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</si>
  <si>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</si>
  <si>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</si>
  <si>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</si>
  <si>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</si>
  <si>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</si>
  <si>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</si>
  <si>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</si>
  <si>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</si>
  <si>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</si>
  <si>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</si>
  <si>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</si>
  <si>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</si>
  <si>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</si>
  <si>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</si>
  <si>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</si>
  <si>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</si>
  <si>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</si>
  <si>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</si>
  <si>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</si>
  <si>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</si>
  <si>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</si>
  <si>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</si>
  <si>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</si>
  <si>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</si>
  <si>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</si>
  <si>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</si>
  <si>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</si>
  <si>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</si>
  <si>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</si>
  <si>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</si>
  <si>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</si>
  <si>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</si>
  <si>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</si>
  <si>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</si>
  <si>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</si>
  <si>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</si>
  <si>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</si>
  <si>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</si>
  <si>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</si>
  <si>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</si>
  <si>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</si>
  <si>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</si>
  <si>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</si>
  <si>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</si>
  <si>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</si>
  <si>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</si>
  <si>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</si>
  <si>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</si>
  <si>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</si>
  <si>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</si>
  <si>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</si>
  <si>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</si>
  <si>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</si>
  <si>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</si>
  <si>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</si>
  <si>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</si>
  <si>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</si>
  <si>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</si>
  <si>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</si>
  <si>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</si>
  <si>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</si>
  <si>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</si>
  <si>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</si>
  <si>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</si>
  <si>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</si>
  <si>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</si>
  <si>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</si>
  <si>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</si>
  <si>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</si>
  <si>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</si>
  <si>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</si>
  <si>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</si>
  <si>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</si>
  <si>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</si>
  <si>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</si>
  <si>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</si>
  <si>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</si>
  <si>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</si>
  <si>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</si>
  <si>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</si>
  <si>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</si>
  <si>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</si>
  <si>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</si>
  <si>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</si>
  <si>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</si>
  <si>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</si>
  <si>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</si>
  <si>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</si>
  <si>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</si>
  <si>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</si>
  <si>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</si>
  <si>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</si>
  <si>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</si>
  <si>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</si>
  <si>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</si>
  <si>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</si>
  <si>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</si>
  <si>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</si>
  <si>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</si>
  <si>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</si>
  <si>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</si>
  <si>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</si>
  <si>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</si>
  <si>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</si>
  <si>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</si>
  <si>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</si>
  <si>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</si>
  <si>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</si>
  <si>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</si>
  <si>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</si>
  <si>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</si>
  <si>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</si>
  <si>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5.24</t>
  </si>
  <si>
    <t>▲ 4.17</t>
  </si>
  <si>
    <t>▲ 3.77</t>
  </si>
  <si>
    <t>水道事業会計</t>
  </si>
  <si>
    <t>工業用水道事業会計</t>
  </si>
  <si>
    <t>下水道事業会計</t>
  </si>
  <si>
    <t>介護保険特別会計</t>
  </si>
  <si>
    <t>病院事業会計</t>
  </si>
  <si>
    <t>▲ 0.06</t>
  </si>
  <si>
    <t>一般会計</t>
  </si>
  <si>
    <t>後期高齢者医療事業特別会計</t>
  </si>
  <si>
    <t>国民健康保険特別会計</t>
  </si>
  <si>
    <t>その他会計（赤字）</t>
  </si>
  <si>
    <t>その他会計（黒字）</t>
  </si>
  <si>
    <t>R01</t>
    <phoneticPr fontId="5"/>
  </si>
  <si>
    <t>R02</t>
    <phoneticPr fontId="5"/>
  </si>
  <si>
    <t>R03</t>
    <phoneticPr fontId="5"/>
  </si>
  <si>
    <t>R04</t>
    <phoneticPr fontId="5"/>
  </si>
  <si>
    <t>R05</t>
    <phoneticPr fontId="5"/>
  </si>
  <si>
    <t>公益財団法人　西宮市文化振興財団</t>
    <rPh sb="0" eb="2">
      <t>コウエキ</t>
    </rPh>
    <rPh sb="2" eb="4">
      <t>ザイダン</t>
    </rPh>
    <rPh sb="4" eb="6">
      <t>ホウジン</t>
    </rPh>
    <rPh sb="7" eb="10">
      <t>ニシノミヤシ</t>
    </rPh>
    <rPh sb="10" eb="12">
      <t>ブンカ</t>
    </rPh>
    <rPh sb="12" eb="14">
      <t>シンコウ</t>
    </rPh>
    <rPh sb="14" eb="16">
      <t>ザイダン</t>
    </rPh>
    <phoneticPr fontId="10"/>
  </si>
  <si>
    <t>公益財団法人　西宮スポーツセンター</t>
    <rPh sb="0" eb="2">
      <t>コウエキ</t>
    </rPh>
    <rPh sb="2" eb="4">
      <t>ザイダン</t>
    </rPh>
    <rPh sb="4" eb="6">
      <t>ホウジン</t>
    </rPh>
    <rPh sb="7" eb="9">
      <t>ニシノミヤ</t>
    </rPh>
    <phoneticPr fontId="10"/>
  </si>
  <si>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10"/>
  </si>
  <si>
    <t>西宮市都市管理株式会社</t>
    <rPh sb="0" eb="3">
      <t>ニシノミヤシ</t>
    </rPh>
    <rPh sb="3" eb="5">
      <t>トシ</t>
    </rPh>
    <rPh sb="5" eb="7">
      <t>カンリ</t>
    </rPh>
    <rPh sb="7" eb="9">
      <t>カブシキ</t>
    </rPh>
    <rPh sb="9" eb="11">
      <t>カイシャ</t>
    </rPh>
    <phoneticPr fontId="10"/>
  </si>
  <si>
    <t>一般財団法人　西宮市都市整備公社</t>
    <rPh sb="0" eb="2">
      <t>イッパン</t>
    </rPh>
    <rPh sb="2" eb="4">
      <t>ザイダン</t>
    </rPh>
    <rPh sb="4" eb="6">
      <t>ホウジン</t>
    </rPh>
    <rPh sb="7" eb="10">
      <t>ニシノミヤシ</t>
    </rPh>
    <rPh sb="10" eb="12">
      <t>トシ</t>
    </rPh>
    <rPh sb="12" eb="14">
      <t>セイビ</t>
    </rPh>
    <rPh sb="14" eb="16">
      <t>コウシャ</t>
    </rPh>
    <phoneticPr fontId="10"/>
  </si>
  <si>
    <t>西宮市土地開発公社</t>
    <rPh sb="0" eb="3">
      <t>ニシノミヤシ</t>
    </rPh>
    <rPh sb="3" eb="5">
      <t>トチ</t>
    </rPh>
    <rPh sb="5" eb="7">
      <t>カイハツ</t>
    </rPh>
    <rPh sb="7" eb="9">
      <t>コウシャ</t>
    </rPh>
    <phoneticPr fontId="10"/>
  </si>
  <si>
    <t>-</t>
    <phoneticPr fontId="2"/>
  </si>
  <si>
    <t>○</t>
  </si>
  <si>
    <t>社会福祉法人　阪神福祉事業団</t>
    <rPh sb="0" eb="2">
      <t>シャカイ</t>
    </rPh>
    <rPh sb="2" eb="4">
      <t>フクシ</t>
    </rPh>
    <rPh sb="4" eb="6">
      <t>ホウジン</t>
    </rPh>
    <rPh sb="7" eb="9">
      <t>ハンシン</t>
    </rPh>
    <rPh sb="9" eb="11">
      <t>フクシ</t>
    </rPh>
    <rPh sb="11" eb="14">
      <t>ジギョウダン</t>
    </rPh>
    <phoneticPr fontId="2"/>
  </si>
  <si>
    <t>兵庫県信用保証協会</t>
    <rPh sb="0" eb="3">
      <t>ヒョウゴケン</t>
    </rPh>
    <rPh sb="3" eb="5">
      <t>シンヨウ</t>
    </rPh>
    <rPh sb="5" eb="7">
      <t>ホショウ</t>
    </rPh>
    <rPh sb="7" eb="9">
      <t>キョウカイ</t>
    </rPh>
    <phoneticPr fontId="2"/>
  </si>
  <si>
    <t>西宮市住宅整備資金等融資</t>
    <rPh sb="0" eb="3">
      <t>ンｓ</t>
    </rPh>
    <rPh sb="3" eb="5">
      <t>ジュウタク</t>
    </rPh>
    <rPh sb="5" eb="7">
      <t>セイビ</t>
    </rPh>
    <rPh sb="7" eb="9">
      <t>シキン</t>
    </rPh>
    <rPh sb="9" eb="10">
      <t>トウ</t>
    </rPh>
    <rPh sb="10" eb="12">
      <t>ユウシ</t>
    </rPh>
    <phoneticPr fontId="2"/>
  </si>
  <si>
    <t>阪神水道企業団</t>
    <rPh sb="0" eb="4">
      <t>ハンシンスイドウ</t>
    </rPh>
    <rPh sb="4" eb="7">
      <t>キギョウダン</t>
    </rPh>
    <phoneticPr fontId="2"/>
  </si>
  <si>
    <t>丹波少年自然の家事務組合</t>
    <rPh sb="0" eb="6">
      <t>タンバショウネンシゼン</t>
    </rPh>
    <rPh sb="7" eb="8">
      <t>イエ</t>
    </rPh>
    <rPh sb="8" eb="12">
      <t>ジムクミアイ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</si>
  <si>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</si>
  <si>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</si>
  <si>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西宮市都市計画事業基金</t>
    <rPh sb="0" eb="3">
      <t>ニシノミヤシ</t>
    </rPh>
    <rPh sb="3" eb="11">
      <t>トシケイカクジギョウキキン</t>
    </rPh>
    <phoneticPr fontId="5"/>
  </si>
  <si>
    <t>西宮市公共施設保全積立基金</t>
    <rPh sb="0" eb="3">
      <t>ニシノミヤシ</t>
    </rPh>
    <rPh sb="3" eb="13">
      <t>コウキョウシセツホゼンツミタテキキン</t>
    </rPh>
    <phoneticPr fontId="5"/>
  </si>
  <si>
    <t>西宮市耐火物件火災損害塡補積立金</t>
    <rPh sb="0" eb="3">
      <t>ニシノミヤシ</t>
    </rPh>
    <phoneticPr fontId="2"/>
  </si>
  <si>
    <t>西宮市奨学基金</t>
    <rPh sb="0" eb="3">
      <t>ニシノミヤシ</t>
    </rPh>
    <phoneticPr fontId="2"/>
  </si>
  <si>
    <t>西宮市営住宅敷金等積立基金</t>
    <rPh sb="0" eb="6">
      <t>ニシノミヤシエイジュウタク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</si>
</sst>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B100-45A3-8C81-7B21D4DE2D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32882</c:v>
                </c:pt>
                <c:pt idx="1">
                  <c:v>46514</c:v>
                </c:pt>
                <c:pt idx="2">
                  <c:v>38478</c:v>
                </c:pt>
                <c:pt idx="3">
                  <c:v>32567</c:v>
                </c:pt>
                <c:pt idx="4">
                  <c:v>28814</c:v>
                </c:pt>
              </c:numCache>
            </c:numRef>
          </c:val>
          <c:smooth val="0"/>
          <c:extLst>
            <c:ext xmlns:c16="http://schemas.microsoft.com/office/drawing/2014/chart" uri="{C3380CC4-5D6E-409C-BE32-E72D297353CC}">
              <c16:uniqueId val="{00000001-B100-45A3-8C81-7B21D4DE2D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0.64</c:v>
                </c:pt>
                <c:pt idx="1">
                  <c:v>4.8600000000000003</c:v>
                </c:pt>
                <c:pt idx="2">
                  <c:v>5.13</c:v>
                </c:pt>
                <c:pt idx="3">
                  <c:v>0.51</c:v>
                </c:pt>
                <c:pt idx="4">
                  <c:v>0.52</c:v>
                </c:pt>
              </c:numCache>
            </c:numRef>
          </c:val>
          <c:extLst>
            <c:ext xmlns:c16="http://schemas.microsoft.com/office/drawing/2014/chart" uri="{C3380CC4-5D6E-409C-BE32-E72D297353CC}">
              <c16:uniqueId val="{00000000-12CB-4F3A-A350-D919EB2240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18.239999999999998</c:v>
                </c:pt>
                <c:pt idx="1">
                  <c:v>18.27</c:v>
                </c:pt>
                <c:pt idx="2">
                  <c:v>19.739999999999998</c:v>
                </c:pt>
                <c:pt idx="3">
                  <c:v>20.41</c:v>
                </c:pt>
                <c:pt idx="4">
                  <c:v>16.350000000000001</c:v>
                </c:pt>
              </c:numCache>
            </c:numRef>
          </c:val>
          <c:extLst>
            <c:ext xmlns:c16="http://schemas.microsoft.com/office/drawing/2014/chart" uri="{C3380CC4-5D6E-409C-BE32-E72D297353CC}">
              <c16:uniqueId val="{00000001-12CB-4F3A-A350-D919EB2240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-5.24</c:v>
                </c:pt>
                <c:pt idx="1">
                  <c:v>4.54</c:v>
                </c:pt>
                <c:pt idx="2">
                  <c:v>2.82</c:v>
                </c:pt>
                <c:pt idx="3">
                  <c:v>-4.17</c:v>
                </c:pt>
                <c:pt idx="4">
                  <c:v>-3.77</c:v>
                </c:pt>
              </c:numCache>
            </c:numRef>
          </c:val>
          <c:smooth val="0"/>
          <c:extLst>
            <c:ext xmlns:c16="http://schemas.microsoft.com/office/drawing/2014/chart" uri="{C3380CC4-5D6E-409C-BE32-E72D297353CC}">
              <c16:uniqueId val="{00000002-12CB-4F3A-A350-D919EB2240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0.01</c:v>
                </c:pt>
                <c:pt idx="4">
                  <c:v>#N/A</c:v>
                </c:pt>
                <c:pt idx="5">
                  <c:v>0.06</c:v>
                </c:pt>
                <c:pt idx="6">
                  <c:v>#N/A</c:v>
                </c:pt>
                <c:pt idx="7">
                  <c:v>0.11</c:v>
                </c:pt>
                <c:pt idx="8">
                  <c:v>#N/A</c:v>
                </c:pt>
                <c:pt idx="9">
                  <c:v>0</c:v>
                </c:pt>
              </c:numCache>
            </c:numRef>
          </c:val>
          <c:extLst>
            <c:ext xmlns:c16="http://schemas.microsoft.com/office/drawing/2014/chart" uri="{C3380CC4-5D6E-409C-BE32-E72D297353CC}">
              <c16:uniqueId val="{00000000-3B6C-415F-910D-F47D63D3A7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6C-415F-910D-F47D63D3A7AA}"/>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0.34</c:v>
                </c:pt>
                <c:pt idx="2">
                  <c:v>#N/A</c:v>
                </c:pt>
                <c:pt idx="3">
                  <c:v>0.55000000000000004</c:v>
                </c:pt>
                <c:pt idx="4">
                  <c:v>#N/A</c:v>
                </c:pt>
                <c:pt idx="5">
                  <c:v>0.53</c:v>
                </c:pt>
                <c:pt idx="6">
                  <c:v>#N/A</c:v>
                </c:pt>
                <c:pt idx="7">
                  <c:v>0.47</c:v>
                </c:pt>
                <c:pt idx="8">
                  <c:v>#N/A</c:v>
                </c:pt>
                <c:pt idx="9">
                  <c:v>0.26</c:v>
                </c:pt>
              </c:numCache>
            </c:numRef>
          </c:val>
          <c:extLst>
            <c:ext xmlns:c16="http://schemas.microsoft.com/office/drawing/2014/chart" uri="{C3380CC4-5D6E-409C-BE32-E72D297353CC}">
              <c16:uniqueId val="{00000002-3B6C-415F-910D-F47D63D3A7A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0.26</c:v>
                </c:pt>
                <c:pt idx="4">
                  <c:v>#N/A</c:v>
                </c:pt>
                <c:pt idx="5">
                  <c:v>0.25</c:v>
                </c:pt>
                <c:pt idx="6">
                  <c:v>#N/A</c:v>
                </c:pt>
                <c:pt idx="7">
                  <c:v>0.27</c:v>
                </c:pt>
                <c:pt idx="8">
                  <c:v>#N/A</c:v>
                </c:pt>
                <c:pt idx="9">
                  <c:v>0.28000000000000003</c:v>
                </c:pt>
              </c:numCache>
            </c:numRef>
          </c:val>
          <c:extLst>
            <c:ext xmlns:c16="http://schemas.microsoft.com/office/drawing/2014/chart" uri="{C3380CC4-5D6E-409C-BE32-E72D297353CC}">
              <c16:uniqueId val="{00000003-3B6C-415F-910D-F47D63D3A7AA}"/>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0.62</c:v>
                </c:pt>
                <c:pt idx="2">
                  <c:v>#N/A</c:v>
                </c:pt>
                <c:pt idx="3">
                  <c:v>4.83</c:v>
                </c:pt>
                <c:pt idx="4">
                  <c:v>#N/A</c:v>
                </c:pt>
                <c:pt idx="5">
                  <c:v>5.0599999999999996</c:v>
                </c:pt>
                <c:pt idx="6">
                  <c:v>#N/A</c:v>
                </c:pt>
                <c:pt idx="7">
                  <c:v>0.39</c:v>
                </c:pt>
                <c:pt idx="8">
                  <c:v>#N/A</c:v>
                </c:pt>
                <c:pt idx="9">
                  <c:v>0.5</c:v>
                </c:pt>
              </c:numCache>
            </c:numRef>
          </c:val>
          <c:extLst>
            <c:ext xmlns:c16="http://schemas.microsoft.com/office/drawing/2014/chart" uri="{C3380CC4-5D6E-409C-BE32-E72D297353CC}">
              <c16:uniqueId val="{00000004-3B6C-415F-910D-F47D63D3A7AA}"/>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0.06</c:v>
                </c:pt>
                <c:pt idx="1">
                  <c:v>#N/A</c:v>
                </c:pt>
                <c:pt idx="2">
                  <c:v>#N/A</c:v>
                </c:pt>
                <c:pt idx="3">
                  <c:v>0.08</c:v>
                </c:pt>
                <c:pt idx="4">
                  <c:v>#N/A</c:v>
                </c:pt>
                <c:pt idx="5">
                  <c:v>0.96</c:v>
                </c:pt>
                <c:pt idx="6">
                  <c:v>#N/A</c:v>
                </c:pt>
                <c:pt idx="7">
                  <c:v>1.1399999999999999</c:v>
                </c:pt>
                <c:pt idx="8">
                  <c:v>#N/A</c:v>
                </c:pt>
                <c:pt idx="9">
                  <c:v>0.55000000000000004</c:v>
                </c:pt>
              </c:numCache>
            </c:numRef>
          </c:val>
          <c:extLst>
            <c:ext xmlns:c16="http://schemas.microsoft.com/office/drawing/2014/chart" uri="{C3380CC4-5D6E-409C-BE32-E72D297353CC}">
              <c16:uniqueId val="{00000005-3B6C-415F-910D-F47D63D3A7A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0.78</c:v>
                </c:pt>
                <c:pt idx="2">
                  <c:v>#N/A</c:v>
                </c:pt>
                <c:pt idx="3">
                  <c:v>0.72</c:v>
                </c:pt>
                <c:pt idx="4">
                  <c:v>#N/A</c:v>
                </c:pt>
                <c:pt idx="5">
                  <c:v>0.55000000000000004</c:v>
                </c:pt>
                <c:pt idx="6">
                  <c:v>#N/A</c:v>
                </c:pt>
                <c:pt idx="7">
                  <c:v>0.79</c:v>
                </c:pt>
                <c:pt idx="8">
                  <c:v>#N/A</c:v>
                </c:pt>
                <c:pt idx="9">
                  <c:v>0.68</c:v>
                </c:pt>
              </c:numCache>
            </c:numRef>
          </c:val>
          <c:extLst>
            <c:ext xmlns:c16="http://schemas.microsoft.com/office/drawing/2014/chart" uri="{C3380CC4-5D6E-409C-BE32-E72D297353CC}">
              <c16:uniqueId val="{00000006-3B6C-415F-910D-F47D63D3A7A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2.3199999999999998</c:v>
                </c:pt>
                <c:pt idx="2">
                  <c:v>#N/A</c:v>
                </c:pt>
                <c:pt idx="3">
                  <c:v>2.37</c:v>
                </c:pt>
                <c:pt idx="4">
                  <c:v>#N/A</c:v>
                </c:pt>
                <c:pt idx="5">
                  <c:v>2.1</c:v>
                </c:pt>
                <c:pt idx="6">
                  <c:v>#N/A</c:v>
                </c:pt>
                <c:pt idx="7">
                  <c:v>1.88</c:v>
                </c:pt>
                <c:pt idx="8">
                  <c:v>#N/A</c:v>
                </c:pt>
                <c:pt idx="9">
                  <c:v>1.93</c:v>
                </c:pt>
              </c:numCache>
            </c:numRef>
          </c:val>
          <c:extLst>
            <c:ext xmlns:c16="http://schemas.microsoft.com/office/drawing/2014/chart" uri="{C3380CC4-5D6E-409C-BE32-E72D297353CC}">
              <c16:uniqueId val="{00000007-3B6C-415F-910D-F47D63D3A7AA}"/>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3.05</c:v>
                </c:pt>
                <c:pt idx="2">
                  <c:v>#N/A</c:v>
                </c:pt>
                <c:pt idx="3">
                  <c:v>3.06</c:v>
                </c:pt>
                <c:pt idx="4">
                  <c:v>#N/A</c:v>
                </c:pt>
                <c:pt idx="5">
                  <c:v>2.96</c:v>
                </c:pt>
                <c:pt idx="6">
                  <c:v>#N/A</c:v>
                </c:pt>
                <c:pt idx="7">
                  <c:v>2.95</c:v>
                </c:pt>
                <c:pt idx="8">
                  <c:v>#N/A</c:v>
                </c:pt>
                <c:pt idx="9">
                  <c:v>2.82</c:v>
                </c:pt>
              </c:numCache>
            </c:numRef>
          </c:val>
          <c:extLst>
            <c:ext xmlns:c16="http://schemas.microsoft.com/office/drawing/2014/chart" uri="{C3380CC4-5D6E-409C-BE32-E72D297353CC}">
              <c16:uniqueId val="{00000008-3B6C-415F-910D-F47D63D3A7A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4.6900000000000004</c:v>
                </c:pt>
                <c:pt idx="2">
                  <c:v>#N/A</c:v>
                </c:pt>
                <c:pt idx="3">
                  <c:v>4.32</c:v>
                </c:pt>
                <c:pt idx="4">
                  <c:v>#N/A</c:v>
                </c:pt>
                <c:pt idx="5">
                  <c:v>4.4400000000000004</c:v>
                </c:pt>
                <c:pt idx="6">
                  <c:v>#N/A</c:v>
                </c:pt>
                <c:pt idx="7">
                  <c:v>4.2</c:v>
                </c:pt>
                <c:pt idx="8">
                  <c:v>#N/A</c:v>
                </c:pt>
                <c:pt idx="9">
                  <c:v>4.25</c:v>
                </c:pt>
              </c:numCache>
            </c:numRef>
          </c:val>
          <c:extLst>
            <c:ext xmlns:c16="http://schemas.microsoft.com/office/drawing/2014/chart" uri="{C3380CC4-5D6E-409C-BE32-E72D297353CC}">
              <c16:uniqueId val="{00000009-3B6C-415F-910D-F47D63D3A7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16478</c:v>
                </c:pt>
                <c:pt idx="5">
                  <c:v>15302</c:v>
                </c:pt>
                <c:pt idx="8">
                  <c:v>14775</c:v>
                </c:pt>
                <c:pt idx="11">
                  <c:v>14287</c:v>
                </c:pt>
                <c:pt idx="14">
                  <c:v>13651</c:v>
                </c:pt>
              </c:numCache>
            </c:numRef>
          </c:val>
          <c:extLst>
            <c:ext xmlns:c16="http://schemas.microsoft.com/office/drawing/2014/chart" uri="{C3380CC4-5D6E-409C-BE32-E72D297353CC}">
              <c16:uniqueId val="{00000000-4B77-4C87-80B9-61422F53EB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77-4C87-80B9-61422F53EB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1051</c:v>
                </c:pt>
                <c:pt idx="3">
                  <c:v>1031</c:v>
                </c:pt>
                <c:pt idx="6">
                  <c:v>1012</c:v>
                </c:pt>
                <c:pt idx="9">
                  <c:v>959</c:v>
                </c:pt>
                <c:pt idx="12">
                  <c:v>948</c:v>
                </c:pt>
              </c:numCache>
            </c:numRef>
          </c:val>
          <c:extLst>
            <c:ext xmlns:c16="http://schemas.microsoft.com/office/drawing/2014/chart" uri="{C3380CC4-5D6E-409C-BE32-E72D297353CC}">
              <c16:uniqueId val="{00000002-4B77-4C87-80B9-61422F53EB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c:v>
                </c:pt>
                <c:pt idx="3">
                  <c:v>65</c:v>
                </c:pt>
                <c:pt idx="6">
                  <c:v>11</c:v>
                </c:pt>
                <c:pt idx="9">
                  <c:v>9</c:v>
                </c:pt>
                <c:pt idx="12">
                  <c:v>12</c:v>
                </c:pt>
              </c:numCache>
            </c:numRef>
          </c:val>
          <c:extLst>
            <c:ext xmlns:c16="http://schemas.microsoft.com/office/drawing/2014/chart" uri="{C3380CC4-5D6E-409C-BE32-E72D297353CC}">
              <c16:uniqueId val="{00000003-4B77-4C87-80B9-61422F53EB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4165</c:v>
                </c:pt>
                <c:pt idx="3">
                  <c:v>3615</c:v>
                </c:pt>
                <c:pt idx="6">
                  <c:v>3276</c:v>
                </c:pt>
                <c:pt idx="9">
                  <c:v>2991</c:v>
                </c:pt>
                <c:pt idx="12">
                  <c:v>2963</c:v>
                </c:pt>
              </c:numCache>
            </c:numRef>
          </c:val>
          <c:extLst>
            <c:ext xmlns:c16="http://schemas.microsoft.com/office/drawing/2014/chart" uri="{C3380CC4-5D6E-409C-BE32-E72D297353CC}">
              <c16:uniqueId val="{00000004-4B77-4C87-80B9-61422F53EB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77-4C87-80B9-61422F53EB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77-4C87-80B9-61422F53EB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15112</c:v>
                </c:pt>
                <c:pt idx="3">
                  <c:v>14688</c:v>
                </c:pt>
                <c:pt idx="6">
                  <c:v>14471</c:v>
                </c:pt>
                <c:pt idx="9">
                  <c:v>14683</c:v>
                </c:pt>
                <c:pt idx="12">
                  <c:v>14577</c:v>
                </c:pt>
              </c:numCache>
            </c:numRef>
          </c:val>
          <c:extLst>
            <c:ext xmlns:c16="http://schemas.microsoft.com/office/drawing/2014/chart" uri="{C3380CC4-5D6E-409C-BE32-E72D297353CC}">
              <c16:uniqueId val="{00000007-4B77-4C87-80B9-61422F53EB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3922</c:v>
                </c:pt>
                <c:pt idx="2">
                  <c:v>#N/A</c:v>
                </c:pt>
                <c:pt idx="3">
                  <c:v>#N/A</c:v>
                </c:pt>
                <c:pt idx="4">
                  <c:v>4097</c:v>
                </c:pt>
                <c:pt idx="5">
                  <c:v>#N/A</c:v>
                </c:pt>
                <c:pt idx="6">
                  <c:v>#N/A</c:v>
                </c:pt>
                <c:pt idx="7">
                  <c:v>3995</c:v>
                </c:pt>
                <c:pt idx="8">
                  <c:v>#N/A</c:v>
                </c:pt>
                <c:pt idx="9">
                  <c:v>#N/A</c:v>
                </c:pt>
                <c:pt idx="10">
                  <c:v>4355</c:v>
                </c:pt>
                <c:pt idx="11">
                  <c:v>#N/A</c:v>
                </c:pt>
                <c:pt idx="12">
                  <c:v>#N/A</c:v>
                </c:pt>
                <c:pt idx="13">
                  <c:v>4849</c:v>
                </c:pt>
                <c:pt idx="14">
                  <c:v>#N/A</c:v>
                </c:pt>
              </c:numCache>
            </c:numRef>
          </c:val>
          <c:smooth val="0"/>
          <c:extLst>
            <c:ext xmlns:c16="http://schemas.microsoft.com/office/drawing/2014/chart" uri="{C3380CC4-5D6E-409C-BE32-E72D297353CC}">
              <c16:uniqueId val="{00000008-4B77-4C87-80B9-61422F53EB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117154</c:v>
                </c:pt>
                <c:pt idx="5">
                  <c:v>115957</c:v>
                </c:pt>
                <c:pt idx="8">
                  <c:v>115297</c:v>
                </c:pt>
                <c:pt idx="11">
                  <c:v>110056</c:v>
                </c:pt>
                <c:pt idx="14">
                  <c:v>105335</c:v>
                </c:pt>
              </c:numCache>
            </c:numRef>
          </c:val>
          <c:extLst>
            <c:ext xmlns:c16="http://schemas.microsoft.com/office/drawing/2014/chart" uri="{C3380CC4-5D6E-409C-BE32-E72D297353CC}">
              <c16:uniqueId val="{00000000-402A-47DD-B85C-33C93DB811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45552</c:v>
                </c:pt>
                <c:pt idx="5">
                  <c:v>43446</c:v>
                </c:pt>
                <c:pt idx="8">
                  <c:v>41317</c:v>
                </c:pt>
                <c:pt idx="11">
                  <c:v>39010</c:v>
                </c:pt>
                <c:pt idx="14">
                  <c:v>40468</c:v>
                </c:pt>
              </c:numCache>
            </c:numRef>
          </c:val>
          <c:extLst>
            <c:ext xmlns:c16="http://schemas.microsoft.com/office/drawing/2014/chart" uri="{C3380CC4-5D6E-409C-BE32-E72D297353CC}">
              <c16:uniqueId val="{00000001-402A-47DD-B85C-33C93DB811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32777</c:v>
                </c:pt>
                <c:pt idx="5">
                  <c:v>34015</c:v>
                </c:pt>
                <c:pt idx="8">
                  <c:v>39523</c:v>
                </c:pt>
                <c:pt idx="11">
                  <c:v>43806</c:v>
                </c:pt>
                <c:pt idx="14">
                  <c:v>41893</c:v>
                </c:pt>
              </c:numCache>
            </c:numRef>
          </c:val>
          <c:extLst>
            <c:ext xmlns:c16="http://schemas.microsoft.com/office/drawing/2014/chart" uri="{C3380CC4-5D6E-409C-BE32-E72D297353CC}">
              <c16:uniqueId val="{00000002-402A-47DD-B85C-33C93DB811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2A-47DD-B85C-33C93DB811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2A-47DD-B85C-33C93DB811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221</c:v>
                </c:pt>
                <c:pt idx="3">
                  <c:v>207</c:v>
                </c:pt>
                <c:pt idx="6">
                  <c:v>191</c:v>
                </c:pt>
                <c:pt idx="9">
                  <c:v>179</c:v>
                </c:pt>
                <c:pt idx="12">
                  <c:v>168</c:v>
                </c:pt>
              </c:numCache>
            </c:numRef>
          </c:val>
          <c:extLst>
            <c:ext xmlns:c16="http://schemas.microsoft.com/office/drawing/2014/chart" uri="{C3380CC4-5D6E-409C-BE32-E72D297353CC}">
              <c16:uniqueId val="{00000005-402A-47DD-B85C-33C93DB811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21167</c:v>
                </c:pt>
                <c:pt idx="3">
                  <c:v>21290</c:v>
                </c:pt>
                <c:pt idx="6">
                  <c:v>22097</c:v>
                </c:pt>
                <c:pt idx="9">
                  <c:v>22163</c:v>
                </c:pt>
                <c:pt idx="12">
                  <c:v>23012</c:v>
                </c:pt>
              </c:numCache>
            </c:numRef>
          </c:val>
          <c:extLst>
            <c:ext xmlns:c16="http://schemas.microsoft.com/office/drawing/2014/chart" uri="{C3380CC4-5D6E-409C-BE32-E72D297353CC}">
              <c16:uniqueId val="{00000006-402A-47DD-B85C-33C93DB811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c:v>
                </c:pt>
                <c:pt idx="3">
                  <c:v>82</c:v>
                </c:pt>
                <c:pt idx="6">
                  <c:v>72</c:v>
                </c:pt>
                <c:pt idx="9">
                  <c:v>65</c:v>
                </c:pt>
                <c:pt idx="12">
                  <c:v>53</c:v>
                </c:pt>
              </c:numCache>
            </c:numRef>
          </c:val>
          <c:extLst>
            <c:ext xmlns:c16="http://schemas.microsoft.com/office/drawing/2014/chart" uri="{C3380CC4-5D6E-409C-BE32-E72D297353CC}">
              <c16:uniqueId val="{00000007-402A-47DD-B85C-33C93DB811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35062</c:v>
                </c:pt>
                <c:pt idx="3">
                  <c:v>33443</c:v>
                </c:pt>
                <c:pt idx="6">
                  <c:v>31716</c:v>
                </c:pt>
                <c:pt idx="9">
                  <c:v>29197</c:v>
                </c:pt>
                <c:pt idx="12">
                  <c:v>29882</c:v>
                </c:pt>
              </c:numCache>
            </c:numRef>
          </c:val>
          <c:extLst>
            <c:ext xmlns:c16="http://schemas.microsoft.com/office/drawing/2014/chart" uri="{C3380CC4-5D6E-409C-BE32-E72D297353CC}">
              <c16:uniqueId val="{00000008-402A-47DD-B85C-33C93DB811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6547</c:v>
                </c:pt>
                <c:pt idx="3">
                  <c:v>5290</c:v>
                </c:pt>
                <c:pt idx="6">
                  <c:v>7892</c:v>
                </c:pt>
                <c:pt idx="9">
                  <c:v>6846</c:v>
                </c:pt>
                <c:pt idx="12">
                  <c:v>6333</c:v>
                </c:pt>
              </c:numCache>
            </c:numRef>
          </c:val>
          <c:extLst>
            <c:ext xmlns:c16="http://schemas.microsoft.com/office/drawing/2014/chart" uri="{C3380CC4-5D6E-409C-BE32-E72D297353CC}">
              <c16:uniqueId val="{00000009-402A-47DD-B85C-33C93DB811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137751</c:v>
                </c:pt>
                <c:pt idx="3">
                  <c:v>138666</c:v>
                </c:pt>
                <c:pt idx="6">
                  <c:v>138519</c:v>
                </c:pt>
                <c:pt idx="9">
                  <c:v>133801</c:v>
                </c:pt>
                <c:pt idx="12">
                  <c:v>127248</c:v>
                </c:pt>
              </c:numCache>
            </c:numRef>
          </c:val>
          <c:extLst>
            <c:ext xmlns:c16="http://schemas.microsoft.com/office/drawing/2014/chart" uri="{C3380CC4-5D6E-409C-BE32-E72D297353CC}">
              <c16:uniqueId val="{0000000A-402A-47DD-B85C-33C93DB811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5409</c:v>
                </c:pt>
                <c:pt idx="2">
                  <c:v>#N/A</c:v>
                </c:pt>
                <c:pt idx="3">
                  <c:v>#N/A</c:v>
                </c:pt>
                <c:pt idx="4">
                  <c:v>5559</c:v>
                </c:pt>
                <c:pt idx="5">
                  <c:v>#N/A</c:v>
                </c:pt>
                <c:pt idx="6">
                  <c:v>#N/A</c:v>
                </c:pt>
                <c:pt idx="7">
                  <c:v>4351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2A-47DD-B85C-33C93DB811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20237</c:v>
                </c:pt>
                <c:pt idx="1">
                  <c:v>20738</c:v>
                </c:pt>
                <c:pt idx="2">
                  <c:v>16847</c:v>
                </c:pt>
              </c:numCache>
            </c:numRef>
          </c:val>
          <c:extLst>
            <c:ext xmlns:c16="http://schemas.microsoft.com/office/drawing/2014/chart" uri="{C3380CC4-5D6E-409C-BE32-E72D297353CC}">
              <c16:uniqueId val="{00000000-B748-4163-80F5-7E71B7756D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3496</c:v>
                </c:pt>
                <c:pt idx="1">
                  <c:v>3494</c:v>
                </c:pt>
                <c:pt idx="2">
                  <c:v>3494</c:v>
                </c:pt>
              </c:numCache>
            </c:numRef>
          </c:val>
          <c:extLst>
            <c:ext xmlns:c16="http://schemas.microsoft.com/office/drawing/2014/chart" uri="{C3380CC4-5D6E-409C-BE32-E72D297353CC}">
              <c16:uniqueId val="{00000001-B748-4163-80F5-7E71B7756D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11190</c:v>
                </c:pt>
                <c:pt idx="1">
                  <c:v>15475</c:v>
                </c:pt>
                <c:pt idx="2">
                  <c:v>18371</c:v>
                </c:pt>
              </c:numCache>
            </c:numRef>
          </c:val>
          <c:extLst>
            <c:ext xmlns:c16="http://schemas.microsoft.com/office/drawing/2014/chart" uri="{C3380CC4-5D6E-409C-BE32-E72D297353CC}">
              <c16:uniqueId val="{00000002-B748-4163-80F5-7E71B7756D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実質公債費比率の分子の額は増加傾向にある。主な要因としては災害復旧費等に係る基準財政需要額の減少や、公営住宅使用料の減少により特定財源の充当額が減少したことがあげられる。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今後は公共施設の老朽化対策などの投資的経費の増大によって多額の市債発行が見込まれており、公債費が増加傾向で推移することが予測され、それに伴い実質公債費比率が悪化することが考えられる。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満期一括償還地方債の借入は行っていない。</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額は減少傾向である。これは、震災復興事業に係る市債の償還が進んでいる一方で、投資的事業が十分に行えていなかったことで市債発行額が抑制されていたことにより、地方債現在高が減となっているためである。令和５年度においては、充当可能基金や基準財政需要額算入見込額の減はあるものの、一般会計等の地方債現在高が減となったことなどにより、将来負担比率の分子は減となった。</a:t>
          </a:r>
        </a:p>
        <a:p>
          <a:r>
            <a:rPr kumimoji="1" lang="ja-JP" altLang="en-US" sz="1400">
              <a:latin typeface="ＭＳ ゴシック" pitchFamily="49" charset="-128"/>
              <a:ea typeface="ＭＳ ゴシック" pitchFamily="49" charset="-128"/>
            </a:rPr>
            <a:t>　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・都市計画税の令和４年度における歳入決算額と都市計画税充当額との差額である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億円を積立てたが、財政基金において令和５年度一般会計における決算における財源不足を補うために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億円を取崩したこと等により、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・西宮市財政基金等を活用して、公共施設の老朽化対策や社会保障関連経費の伸びなどに対応していくため、基金残高の減少を予測している。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・西宮市都市計画事業基金：都市計画事業又は土地区画整理事業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・西宮市公共施設保全積立基金：公共施設の修繕又は改修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・西宮市都市計画事業基金：令和４年度における歳入決算額と都市計画税充当額との差額である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・西宮市公共施設保全積立基金：６億円を積立てた一方で、公共施設の計画的な修繕・改修による財源として９億円を取崩したこと等による減少。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・西宮市都市計画事業基金：令和５年度における歳入決算額と都市計画税充当額との差額である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億円を令和６年度に積立てる。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・西宮市公共施設保全積立基金：公共施設の計画的な修繕・改修のための財源確保と、事業費の年度間の平準化を図るため、前年度決算剰余金の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％又は６億円のうち、高いほうの金額を毎年積立て、取崩については運用基準に基づき充当を行っていく。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・令和４年度決算における一般会計の実質収支額の２分の１である２億円を積立てたものの、資金不足に対応するため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・公共施設の老朽化対策や、社会保障関連経費の伸びなどにより収支不足が見込まれていることから、今後も基金残高の減少を予測しているが、財政の健全化を損ねないよう基金残高の維持に努める。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・災害援護資金貸付金の償還が終了したことにより、基金の増減は生じなかった。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・繰上償還等に備えて、一定の基金残高を維持するよう努めていく。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分母となる基準財政需要額が、高齢者保健福祉費の増などにより増となったことから、令和５年度の単年度指数は前年度に比べ</a:t>
          </a:r>
          <a:r>
            <a:rPr kumimoji="1" lang="en-US" altLang="ja-JP" sz="1300">
              <a:latin typeface="ＭＳ Ｐゴシック" panose="020B0600070205080204" pitchFamily="50" charset="-128"/>
              <a:ea typeface="ＭＳ Ｐゴシック" panose="020B0600070205080204" pitchFamily="50" charset="-128"/>
            </a:rPr>
            <a:t>0.009</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なお、本市においては市民一人あたりの市税収入が他市より多いことから、比較的強い数値を維持しており、依然として、類似団体平均と比較しても高くなっている。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75293</xdr:rowOff>
    </xdr:to>
    <xdr:cxnSp macro="">
      <xdr:nvCxnSpPr>
        <xdr:cNvPr id="71" name="直線コネクタ 70"/>
        <xdr:cNvCxnSpPr/>
      </xdr:nvCxnSpPr>
      <xdr:spPr>
        <a:xfrm>
          <a:off x="4114800" y="691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58057</xdr:rowOff>
    </xdr:to>
    <xdr:cxnSp macro="">
      <xdr:nvCxnSpPr>
        <xdr:cNvPr id="74" name="直線コネクタ 73"/>
        <xdr:cNvCxnSpPr/>
      </xdr:nvCxnSpPr>
      <xdr:spPr>
        <a:xfrm>
          <a:off x="3225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58057</xdr:rowOff>
    </xdr:to>
    <xdr:cxnSp macro="">
      <xdr:nvCxnSpPr>
        <xdr:cNvPr id="77" name="直線コネクタ 76"/>
        <xdr:cNvCxnSpPr/>
      </xdr:nvCxnSpPr>
      <xdr:spPr>
        <a:xfrm>
          <a:off x="2336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40822</xdr:rowOff>
    </xdr:to>
    <xdr:cxnSp macro="">
      <xdr:nvCxnSpPr>
        <xdr:cNvPr id="80" name="直線コネクタ 79"/>
        <xdr:cNvCxnSpPr/>
      </xdr:nvCxnSpPr>
      <xdr:spPr>
        <a:xfrm flipV="1">
          <a:off x="1447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地方交付税や株式等譲渡所得割交付金などの経常一般財源が増となったが、それ以上に扶助費や繰出金などの経常的な経費に要する一般財源が増となったことにより、令和４年度と比べ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また、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39116</xdr:rowOff>
    </xdr:from>
    <xdr:to>
      <xdr:col>23</xdr:col>
      <xdr:colOff>133350</xdr:colOff>
      <xdr:row>66</xdr:row>
      <xdr:rowOff>121158</xdr:rowOff>
    </xdr:to>
    <xdr:cxnSp macro="">
      <xdr:nvCxnSpPr>
        <xdr:cNvPr id="132" name="直線コネクタ 131"/>
        <xdr:cNvCxnSpPr/>
      </xdr:nvCxnSpPr>
      <xdr:spPr>
        <a:xfrm>
          <a:off x="4114800" y="1135481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66</xdr:row>
      <xdr:rowOff>39116</xdr:rowOff>
    </xdr:to>
    <xdr:cxnSp macro="">
      <xdr:nvCxnSpPr>
        <xdr:cNvPr id="135" name="直線コネクタ 134"/>
        <xdr:cNvCxnSpPr/>
      </xdr:nvCxnSpPr>
      <xdr:spPr>
        <a:xfrm>
          <a:off x="3225800" y="1121486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66</xdr:row>
      <xdr:rowOff>72898</xdr:rowOff>
    </xdr:to>
    <xdr:cxnSp macro="">
      <xdr:nvCxnSpPr>
        <xdr:cNvPr id="138" name="直線コネクタ 137"/>
        <xdr:cNvCxnSpPr/>
      </xdr:nvCxnSpPr>
      <xdr:spPr>
        <a:xfrm flipV="1">
          <a:off x="2336800" y="1121486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72898</xdr:rowOff>
    </xdr:from>
    <xdr:to>
      <xdr:col>11</xdr:col>
      <xdr:colOff>31750</xdr:colOff>
      <xdr:row>67</xdr:row>
      <xdr:rowOff>12446</xdr:rowOff>
    </xdr:to>
    <xdr:cxnSp macro="">
      <xdr:nvCxnSpPr>
        <xdr:cNvPr id="141" name="直線コネクタ 140"/>
        <xdr:cNvCxnSpPr/>
      </xdr:nvCxnSpPr>
      <xdr:spPr>
        <a:xfrm flipV="1">
          <a:off x="1447800" y="1138859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70358</xdr:rowOff>
    </xdr:from>
    <xdr:to>
      <xdr:col>23</xdr:col>
      <xdr:colOff>184150</xdr:colOff>
      <xdr:row>67</xdr:row>
      <xdr:rowOff>508</xdr:rowOff>
    </xdr:to>
    <xdr:sp macro="" textlink="">
      <xdr:nvSpPr>
        <xdr:cNvPr id="151" name="楕円 150"/>
        <xdr:cNvSpPr/>
      </xdr:nvSpPr>
      <xdr:spPr>
        <a:xfrm>
          <a:off x="49022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137685</xdr:rowOff>
    </xdr:from>
    <xdr:ext cx="762000" cy="259045"/>
    <xdr:sp macro="" textlink="">
      <xdr:nvSpPr>
        <xdr:cNvPr id="152" name="財政構造の弾力性該当値テキスト"/>
        <xdr:cNvSpPr txBox="1"/>
      </xdr:nvSpPr>
      <xdr:spPr>
        <a:xfrm>
          <a:off x="5041900" y="1128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3" name="楕円 152"/>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4" name="テキスト ボックス 153"/>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5" name="楕円 154"/>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6" name="テキスト ボックス 155"/>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22098</xdr:rowOff>
    </xdr:from>
    <xdr:to>
      <xdr:col>11</xdr:col>
      <xdr:colOff>82550</xdr:colOff>
      <xdr:row>66</xdr:row>
      <xdr:rowOff>123698</xdr:rowOff>
    </xdr:to>
    <xdr:sp macro="" textlink="">
      <xdr:nvSpPr>
        <xdr:cNvPr id="157" name="楕円 156"/>
        <xdr:cNvSpPr/>
      </xdr:nvSpPr>
      <xdr:spPr>
        <a:xfrm>
          <a:off x="2286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108475</xdr:rowOff>
    </xdr:from>
    <xdr:ext cx="762000" cy="259045"/>
    <xdr:sp macro="" textlink="">
      <xdr:nvSpPr>
        <xdr:cNvPr id="158" name="テキスト ボックス 157"/>
        <xdr:cNvSpPr txBox="1"/>
      </xdr:nvSpPr>
      <xdr:spPr>
        <a:xfrm>
          <a:off x="1955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133096</xdr:rowOff>
    </xdr:from>
    <xdr:to>
      <xdr:col>7</xdr:col>
      <xdr:colOff>31750</xdr:colOff>
      <xdr:row>67</xdr:row>
      <xdr:rowOff>63246</xdr:rowOff>
    </xdr:to>
    <xdr:sp macro="" textlink="">
      <xdr:nvSpPr>
        <xdr:cNvPr id="159" name="楕円 158"/>
        <xdr:cNvSpPr/>
      </xdr:nvSpPr>
      <xdr:spPr>
        <a:xfrm>
          <a:off x="1397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48023</xdr:rowOff>
    </xdr:from>
    <xdr:ext cx="762000" cy="259045"/>
    <xdr:sp macro="" textlink="">
      <xdr:nvSpPr>
        <xdr:cNvPr id="160" name="テキスト ボックス 159"/>
        <xdr:cNvSpPr txBox="1"/>
      </xdr:nvSpPr>
      <xdr:spPr>
        <a:xfrm>
          <a:off x="1066800" y="115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手当を除いた人件費は、人事院勧告に準じた給与改定や、会計年度任用職員数の増に伴う報酬等の増などにより、前年度と比べ増となった。物件費等は新型コロナワクチン総接種回数の減などにより、前年度と比べ減となった。人件費が類似団体平均を上回っている要因としては、市立高等学校を有していることや学校給食事業を直営で行っていることなどにより人件費総額が高いことが考えられる。物件費等においては、市営住宅等の維持管理経費や、学校給食の公金化の影響などにより物件費等の総額が高いことが考えられる。</a:t>
          </a:r>
        </a:p>
        <a:p>
          <a:r>
            <a:rPr kumimoji="1" lang="ja-JP" altLang="en-US" sz="1100">
              <a:latin typeface="ＭＳ Ｐゴシック" panose="020B0600070205080204" pitchFamily="50" charset="-128"/>
              <a:ea typeface="ＭＳ Ｐゴシック" panose="020B0600070205080204" pitchFamily="50" charset="-128"/>
            </a:rPr>
            <a:t>　今後も類似団体平均を上回る経費については適正な運営となっているか分析を進める。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100943</xdr:rowOff>
    </xdr:from>
    <xdr:to>
      <xdr:col>23</xdr:col>
      <xdr:colOff>133350</xdr:colOff>
      <xdr:row>85</xdr:row>
      <xdr:rowOff>119924</xdr:rowOff>
    </xdr:to>
    <xdr:cxnSp macro="">
      <xdr:nvCxnSpPr>
        <xdr:cNvPr id="195" name="直線コネクタ 194"/>
        <xdr:cNvCxnSpPr/>
      </xdr:nvCxnSpPr>
      <xdr:spPr>
        <a:xfrm flipV="1">
          <a:off x="4114800" y="14674193"/>
          <a:ext cx="838200" cy="1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98751</xdr:rowOff>
    </xdr:from>
    <xdr:to>
      <xdr:col>19</xdr:col>
      <xdr:colOff>133350</xdr:colOff>
      <xdr:row>85</xdr:row>
      <xdr:rowOff>119924</xdr:rowOff>
    </xdr:to>
    <xdr:cxnSp macro="">
      <xdr:nvCxnSpPr>
        <xdr:cNvPr id="198" name="直線コネクタ 197"/>
        <xdr:cNvCxnSpPr/>
      </xdr:nvCxnSpPr>
      <xdr:spPr>
        <a:xfrm>
          <a:off x="3225800" y="14672001"/>
          <a:ext cx="889000" cy="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5173</xdr:rowOff>
    </xdr:from>
    <xdr:to>
      <xdr:col>15</xdr:col>
      <xdr:colOff>82550</xdr:colOff>
      <xdr:row>85</xdr:row>
      <xdr:rowOff>98751</xdr:rowOff>
    </xdr:to>
    <xdr:cxnSp macro="">
      <xdr:nvCxnSpPr>
        <xdr:cNvPr id="201" name="直線コネクタ 200"/>
        <xdr:cNvCxnSpPr/>
      </xdr:nvCxnSpPr>
      <xdr:spPr>
        <a:xfrm>
          <a:off x="2336800" y="14406973"/>
          <a:ext cx="889000" cy="26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103228</xdr:rowOff>
    </xdr:from>
    <xdr:to>
      <xdr:col>11</xdr:col>
      <xdr:colOff>31750</xdr:colOff>
      <xdr:row>84</xdr:row>
      <xdr:rowOff>5173</xdr:rowOff>
    </xdr:to>
    <xdr:cxnSp macro="">
      <xdr:nvCxnSpPr>
        <xdr:cNvPr id="204" name="直線コネクタ 203"/>
        <xdr:cNvCxnSpPr/>
      </xdr:nvCxnSpPr>
      <xdr:spPr>
        <a:xfrm>
          <a:off x="1447800" y="14333578"/>
          <a:ext cx="889000" cy="7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50143</xdr:rowOff>
    </xdr:from>
    <xdr:to>
      <xdr:col>23</xdr:col>
      <xdr:colOff>184150</xdr:colOff>
      <xdr:row>85</xdr:row>
      <xdr:rowOff>151743</xdr:rowOff>
    </xdr:to>
    <xdr:sp macro="" textlink="">
      <xdr:nvSpPr>
        <xdr:cNvPr id="214" name="楕円 213"/>
        <xdr:cNvSpPr/>
      </xdr:nvSpPr>
      <xdr:spPr>
        <a:xfrm>
          <a:off x="4902200" y="146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22220</xdr:rowOff>
    </xdr:from>
    <xdr:ext cx="762000" cy="259045"/>
    <xdr:sp macro="" textlink="">
      <xdr:nvSpPr>
        <xdr:cNvPr id="215" name="人件費・物件費等の状況該当値テキスト"/>
        <xdr:cNvSpPr txBox="1"/>
      </xdr:nvSpPr>
      <xdr:spPr>
        <a:xfrm>
          <a:off x="5041900" y="1459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69124</xdr:rowOff>
    </xdr:from>
    <xdr:to>
      <xdr:col>19</xdr:col>
      <xdr:colOff>184150</xdr:colOff>
      <xdr:row>85</xdr:row>
      <xdr:rowOff>170724</xdr:rowOff>
    </xdr:to>
    <xdr:sp macro="" textlink="">
      <xdr:nvSpPr>
        <xdr:cNvPr id="216" name="楕円 215"/>
        <xdr:cNvSpPr/>
      </xdr:nvSpPr>
      <xdr:spPr>
        <a:xfrm>
          <a:off x="4064000" y="1464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155501</xdr:rowOff>
    </xdr:from>
    <xdr:ext cx="736600" cy="259045"/>
    <xdr:sp macro="" textlink="">
      <xdr:nvSpPr>
        <xdr:cNvPr id="217" name="テキスト ボックス 216"/>
        <xdr:cNvSpPr txBox="1"/>
      </xdr:nvSpPr>
      <xdr:spPr>
        <a:xfrm>
          <a:off x="3733800" y="14728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47951</xdr:rowOff>
    </xdr:from>
    <xdr:to>
      <xdr:col>15</xdr:col>
      <xdr:colOff>133350</xdr:colOff>
      <xdr:row>85</xdr:row>
      <xdr:rowOff>149551</xdr:rowOff>
    </xdr:to>
    <xdr:sp macro="" textlink="">
      <xdr:nvSpPr>
        <xdr:cNvPr id="218" name="楕円 217"/>
        <xdr:cNvSpPr/>
      </xdr:nvSpPr>
      <xdr:spPr>
        <a:xfrm>
          <a:off x="3175000" y="14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134328</xdr:rowOff>
    </xdr:from>
    <xdr:ext cx="762000" cy="259045"/>
    <xdr:sp macro="" textlink="">
      <xdr:nvSpPr>
        <xdr:cNvPr id="219" name="テキスト ボックス 218"/>
        <xdr:cNvSpPr txBox="1"/>
      </xdr:nvSpPr>
      <xdr:spPr>
        <a:xfrm>
          <a:off x="2844800" y="1470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125823</xdr:rowOff>
    </xdr:from>
    <xdr:to>
      <xdr:col>11</xdr:col>
      <xdr:colOff>82550</xdr:colOff>
      <xdr:row>84</xdr:row>
      <xdr:rowOff>55973</xdr:rowOff>
    </xdr:to>
    <xdr:sp macro="" textlink="">
      <xdr:nvSpPr>
        <xdr:cNvPr id="220" name="楕円 219"/>
        <xdr:cNvSpPr/>
      </xdr:nvSpPr>
      <xdr:spPr>
        <a:xfrm>
          <a:off x="2286000" y="143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40750</xdr:rowOff>
    </xdr:from>
    <xdr:ext cx="762000" cy="259045"/>
    <xdr:sp macro="" textlink="">
      <xdr:nvSpPr>
        <xdr:cNvPr id="221" name="テキスト ボックス 220"/>
        <xdr:cNvSpPr txBox="1"/>
      </xdr:nvSpPr>
      <xdr:spPr>
        <a:xfrm>
          <a:off x="1955800" y="14442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52428</xdr:rowOff>
    </xdr:from>
    <xdr:to>
      <xdr:col>7</xdr:col>
      <xdr:colOff>31750</xdr:colOff>
      <xdr:row>83</xdr:row>
      <xdr:rowOff>154028</xdr:rowOff>
    </xdr:to>
    <xdr:sp macro="" textlink="">
      <xdr:nvSpPr>
        <xdr:cNvPr id="222" name="楕円 221"/>
        <xdr:cNvSpPr/>
      </xdr:nvSpPr>
      <xdr:spPr>
        <a:xfrm>
          <a:off x="1397000" y="142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138805</xdr:rowOff>
    </xdr:from>
    <xdr:ext cx="762000" cy="259045"/>
    <xdr:sp macro="" textlink="">
      <xdr:nvSpPr>
        <xdr:cNvPr id="223" name="テキスト ボックス 222"/>
        <xdr:cNvSpPr txBox="1"/>
      </xdr:nvSpPr>
      <xdr:spPr>
        <a:xfrm>
          <a:off x="1066800" y="1436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令和５年度に、職務給の原則をより一層徹底した給料表を導入し、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歳超職員の昇給を停止する等、給与制度の見直しを実施しており、この見直しによって給与水準は今後逓減していくものと見込んでいる。今後も市民に理解される給与水準となるよう努めていく。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23989</xdr:rowOff>
    </xdr:to>
    <xdr:cxnSp macro="">
      <xdr:nvCxnSpPr>
        <xdr:cNvPr id="257" name="直線コネクタ 256"/>
        <xdr:cNvCxnSpPr/>
      </xdr:nvCxnSpPr>
      <xdr:spPr>
        <a:xfrm>
          <a:off x="16179800" y="1494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23989</xdr:rowOff>
    </xdr:to>
    <xdr:cxnSp macro="">
      <xdr:nvCxnSpPr>
        <xdr:cNvPr id="260" name="直線コネクタ 259"/>
        <xdr:cNvCxnSpPr/>
      </xdr:nvCxnSpPr>
      <xdr:spPr>
        <a:xfrm>
          <a:off x="15290800" y="1494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23989</xdr:rowOff>
    </xdr:to>
    <xdr:cxnSp macro="">
      <xdr:nvCxnSpPr>
        <xdr:cNvPr id="263" name="直線コネクタ 262"/>
        <xdr:cNvCxnSpPr/>
      </xdr:nvCxnSpPr>
      <xdr:spPr>
        <a:xfrm>
          <a:off x="14401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10584</xdr:rowOff>
    </xdr:to>
    <xdr:cxnSp macro="">
      <xdr:nvCxnSpPr>
        <xdr:cNvPr id="266" name="直線コネクタ 265"/>
        <xdr:cNvCxnSpPr/>
      </xdr:nvCxnSpPr>
      <xdr:spPr>
        <a:xfrm>
          <a:off x="13512800" y="148999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6" name="楕円 275"/>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7" name="給与水準   （国との比較）該当値テキスト"/>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8" name="楕円 277"/>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79" name="テキスト ボックス 278"/>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80" name="楕円 279"/>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81" name="テキスト ボックス 280"/>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2" name="楕円 281"/>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3" name="テキスト ボックス 282"/>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4" name="楕円 283"/>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5" name="テキスト ボックス 284"/>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次にわたる行財政改善実施計画など、継続して職員数の抑制に取り組んだ結果、平成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日における職員数（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4,140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人）に比し、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人の削減となった。しかしながら、それ以降、年々多様化する行政需要に対応したこと等により、職員数が増加し、令和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日における職員数（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人の増員となっている。今後は、令和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月に策定した「西宮市定員管理計画」に基づき、事務事業や事務執行体制の見直し等を行い、業務量に見合った適正な定員管理に努め、職員数の抑制に取り組む。</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88688</xdr:rowOff>
    </xdr:from>
    <xdr:to>
      <xdr:col>81</xdr:col>
      <xdr:colOff>44450</xdr:colOff>
      <xdr:row>62</xdr:row>
      <xdr:rowOff>88688</xdr:rowOff>
    </xdr:to>
    <xdr:cxnSp macro="">
      <xdr:nvCxnSpPr>
        <xdr:cNvPr id="320" name="直線コネクタ 319"/>
        <xdr:cNvCxnSpPr/>
      </xdr:nvCxnSpPr>
      <xdr:spPr>
        <a:xfrm>
          <a:off x="16179800" y="107185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84667</xdr:rowOff>
    </xdr:from>
    <xdr:to>
      <xdr:col>77</xdr:col>
      <xdr:colOff>44450</xdr:colOff>
      <xdr:row>62</xdr:row>
      <xdr:rowOff>88688</xdr:rowOff>
    </xdr:to>
    <xdr:cxnSp macro="">
      <xdr:nvCxnSpPr>
        <xdr:cNvPr id="323" name="直線コネクタ 322"/>
        <xdr:cNvCxnSpPr/>
      </xdr:nvCxnSpPr>
      <xdr:spPr>
        <a:xfrm>
          <a:off x="15290800" y="1071456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80645</xdr:rowOff>
    </xdr:from>
    <xdr:to>
      <xdr:col>72</xdr:col>
      <xdr:colOff>203200</xdr:colOff>
      <xdr:row>62</xdr:row>
      <xdr:rowOff>84667</xdr:rowOff>
    </xdr:to>
    <xdr:cxnSp macro="">
      <xdr:nvCxnSpPr>
        <xdr:cNvPr id="326" name="直線コネクタ 325"/>
        <xdr:cNvCxnSpPr/>
      </xdr:nvCxnSpPr>
      <xdr:spPr>
        <a:xfrm>
          <a:off x="14401800" y="1071054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80645</xdr:rowOff>
    </xdr:to>
    <xdr:cxnSp macro="">
      <xdr:nvCxnSpPr>
        <xdr:cNvPr id="329" name="直線コネクタ 328"/>
        <xdr:cNvCxnSpPr/>
      </xdr:nvCxnSpPr>
      <xdr:spPr>
        <a:xfrm>
          <a:off x="13512800" y="106743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37888</xdr:rowOff>
    </xdr:from>
    <xdr:to>
      <xdr:col>81</xdr:col>
      <xdr:colOff>95250</xdr:colOff>
      <xdr:row>62</xdr:row>
      <xdr:rowOff>139488</xdr:rowOff>
    </xdr:to>
    <xdr:sp macro="" textlink="">
      <xdr:nvSpPr>
        <xdr:cNvPr id="339" name="楕円 338"/>
        <xdr:cNvSpPr/>
      </xdr:nvSpPr>
      <xdr:spPr>
        <a:xfrm>
          <a:off x="16967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9965</xdr:rowOff>
    </xdr:from>
    <xdr:ext cx="762000" cy="259045"/>
    <xdr:sp macro="" textlink="">
      <xdr:nvSpPr>
        <xdr:cNvPr id="340" name="定員管理の状況該当値テキスト"/>
        <xdr:cNvSpPr txBox="1"/>
      </xdr:nvSpPr>
      <xdr:spPr>
        <a:xfrm>
          <a:off x="17106900" y="106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37888</xdr:rowOff>
    </xdr:from>
    <xdr:to>
      <xdr:col>77</xdr:col>
      <xdr:colOff>95250</xdr:colOff>
      <xdr:row>62</xdr:row>
      <xdr:rowOff>139488</xdr:rowOff>
    </xdr:to>
    <xdr:sp macro="" textlink="">
      <xdr:nvSpPr>
        <xdr:cNvPr id="341" name="楕円 340"/>
        <xdr:cNvSpPr/>
      </xdr:nvSpPr>
      <xdr:spPr>
        <a:xfrm>
          <a:off x="16129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124265</xdr:rowOff>
    </xdr:from>
    <xdr:ext cx="736600" cy="259045"/>
    <xdr:sp macro="" textlink="">
      <xdr:nvSpPr>
        <xdr:cNvPr id="342" name="テキスト ボックス 341"/>
        <xdr:cNvSpPr txBox="1"/>
      </xdr:nvSpPr>
      <xdr:spPr>
        <a:xfrm>
          <a:off x="15798800" y="1075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33867</xdr:rowOff>
    </xdr:from>
    <xdr:to>
      <xdr:col>73</xdr:col>
      <xdr:colOff>44450</xdr:colOff>
      <xdr:row>62</xdr:row>
      <xdr:rowOff>135467</xdr:rowOff>
    </xdr:to>
    <xdr:sp macro="" textlink="">
      <xdr:nvSpPr>
        <xdr:cNvPr id="343" name="楕円 342"/>
        <xdr:cNvSpPr/>
      </xdr:nvSpPr>
      <xdr:spPr>
        <a:xfrm>
          <a:off x="15240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120244</xdr:rowOff>
    </xdr:from>
    <xdr:ext cx="762000" cy="259045"/>
    <xdr:sp macro="" textlink="">
      <xdr:nvSpPr>
        <xdr:cNvPr id="344" name="テキスト ボックス 343"/>
        <xdr:cNvSpPr txBox="1"/>
      </xdr:nvSpPr>
      <xdr:spPr>
        <a:xfrm>
          <a:off x="14909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45" name="楕円 344"/>
        <xdr:cNvSpPr/>
      </xdr:nvSpPr>
      <xdr:spPr>
        <a:xfrm>
          <a:off x="14351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116222</xdr:rowOff>
    </xdr:from>
    <xdr:ext cx="762000" cy="259045"/>
    <xdr:sp macro="" textlink="">
      <xdr:nvSpPr>
        <xdr:cNvPr id="346" name="テキスト ボックス 345"/>
        <xdr:cNvSpPr txBox="1"/>
      </xdr:nvSpPr>
      <xdr:spPr>
        <a:xfrm>
          <a:off x="14020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47" name="楕円 346"/>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80027</xdr:rowOff>
    </xdr:from>
    <xdr:ext cx="762000" cy="259045"/>
    <xdr:sp macro="" textlink="">
      <xdr:nvSpPr>
        <xdr:cNvPr id="348" name="テキスト ボックス 347"/>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に係る市債の償還が順次終了し、公債費負担が減少傾向にあったことから、類似団体平均を下回っているが、令和元年度以降は上昇傾向にある。今後は公共施設の老朽化対策などの投資的経費の増大によって多額の市債発行が見込まれているため、公債費は増加傾向で推移することが予測され、それに伴い比率が悪化することが考えられ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102870</xdr:rowOff>
    </xdr:to>
    <xdr:cxnSp macro="">
      <xdr:nvCxnSpPr>
        <xdr:cNvPr id="381" name="直線コネクタ 380"/>
        <xdr:cNvCxnSpPr/>
      </xdr:nvCxnSpPr>
      <xdr:spPr>
        <a:xfrm>
          <a:off x="16179800" y="69447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86783</xdr:rowOff>
    </xdr:to>
    <xdr:cxnSp macro="">
      <xdr:nvCxnSpPr>
        <xdr:cNvPr id="384" name="直線コネクタ 383"/>
        <xdr:cNvCxnSpPr/>
      </xdr:nvCxnSpPr>
      <xdr:spPr>
        <a:xfrm>
          <a:off x="15290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86783</xdr:rowOff>
    </xdr:to>
    <xdr:cxnSp macro="">
      <xdr:nvCxnSpPr>
        <xdr:cNvPr id="387" name="直線コネクタ 386"/>
        <xdr:cNvCxnSpPr/>
      </xdr:nvCxnSpPr>
      <xdr:spPr>
        <a:xfrm>
          <a:off x="14401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40</xdr:row>
      <xdr:rowOff>54610</xdr:rowOff>
    </xdr:to>
    <xdr:cxnSp macro="">
      <xdr:nvCxnSpPr>
        <xdr:cNvPr id="390" name="直線コネクタ 389"/>
        <xdr:cNvCxnSpPr/>
      </xdr:nvCxnSpPr>
      <xdr:spPr>
        <a:xfrm>
          <a:off x="13512800" y="684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0" name="楕円 399"/>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1"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2" name="楕円 401"/>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3" name="テキスト ボックス 402"/>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4" name="楕円 403"/>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5" name="テキスト ボックス 404"/>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6" name="楕円 405"/>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7" name="テキスト ボックス 406"/>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08" name="楕円 407"/>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09" name="テキスト ボックス 408"/>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震災復興事業に係る市債の償還が進んでいる一方で、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十分な投資的事業が行えていなかったことで市債発行額が抑制されていたことなどから、将来負担額は減少傾向で推移してきた。今後は、公共施設の老朽化対策などによる投資的経費の増大によって、多額の市債発行が見込まれるため、地方債残高は増加に転じることも想定される。また、５年度においては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億円取崩したが、今後も取崩しが見込まれることから、将来負担比率も現状より悪化することも考えられる。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96164</xdr:rowOff>
    </xdr:from>
    <xdr:to>
      <xdr:col>72</xdr:col>
      <xdr:colOff>203200</xdr:colOff>
      <xdr:row>14</xdr:row>
      <xdr:rowOff>111608</xdr:rowOff>
    </xdr:to>
    <xdr:cxnSp macro="">
      <xdr:nvCxnSpPr>
        <xdr:cNvPr id="441" name="直線コネクタ 440"/>
        <xdr:cNvCxnSpPr/>
      </xdr:nvCxnSpPr>
      <xdr:spPr>
        <a:xfrm flipV="1">
          <a:off x="14401800" y="2496464"/>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111608</xdr:rowOff>
    </xdr:from>
    <xdr:to>
      <xdr:col>68</xdr:col>
      <xdr:colOff>152400</xdr:colOff>
      <xdr:row>14</xdr:row>
      <xdr:rowOff>111608</xdr:rowOff>
    </xdr:to>
    <xdr:cxnSp macro="">
      <xdr:nvCxnSpPr>
        <xdr:cNvPr id="444" name="直線コネクタ 443"/>
        <xdr:cNvCxnSpPr/>
      </xdr:nvCxnSpPr>
      <xdr:spPr>
        <a:xfrm>
          <a:off x="13512800" y="2511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7" name="フローチャート: 判断 446"/>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8" name="テキスト ボックス 447"/>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9" name="フローチャート: 判断 448"/>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0" name="テキスト ボックス 449"/>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1" name="フローチャート: 判断 450"/>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2" name="テキスト ボックス 451"/>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45364</xdr:rowOff>
    </xdr:from>
    <xdr:to>
      <xdr:col>73</xdr:col>
      <xdr:colOff>44450</xdr:colOff>
      <xdr:row>14</xdr:row>
      <xdr:rowOff>146964</xdr:rowOff>
    </xdr:to>
    <xdr:sp macro="" textlink="">
      <xdr:nvSpPr>
        <xdr:cNvPr id="458" name="楕円 457"/>
        <xdr:cNvSpPr/>
      </xdr:nvSpPr>
      <xdr:spPr>
        <a:xfrm>
          <a:off x="15240000" y="24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157141</xdr:rowOff>
    </xdr:from>
    <xdr:ext cx="762000" cy="259045"/>
    <xdr:sp macro="" textlink="">
      <xdr:nvSpPr>
        <xdr:cNvPr id="459" name="テキスト ボックス 458"/>
        <xdr:cNvSpPr txBox="1"/>
      </xdr:nvSpPr>
      <xdr:spPr>
        <a:xfrm>
          <a:off x="14909800" y="22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60808</xdr:rowOff>
    </xdr:from>
    <xdr:to>
      <xdr:col>68</xdr:col>
      <xdr:colOff>203200</xdr:colOff>
      <xdr:row>14</xdr:row>
      <xdr:rowOff>162408</xdr:rowOff>
    </xdr:to>
    <xdr:sp macro="" textlink="">
      <xdr:nvSpPr>
        <xdr:cNvPr id="460" name="楕円 459"/>
        <xdr:cNvSpPr/>
      </xdr:nvSpPr>
      <xdr:spPr>
        <a:xfrm>
          <a:off x="14351000" y="24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1135</xdr:rowOff>
    </xdr:from>
    <xdr:ext cx="762000" cy="259045"/>
    <xdr:sp macro="" textlink="">
      <xdr:nvSpPr>
        <xdr:cNvPr id="461" name="テキスト ボックス 460"/>
        <xdr:cNvSpPr txBox="1"/>
      </xdr:nvSpPr>
      <xdr:spPr>
        <a:xfrm>
          <a:off x="14020800" y="222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60808</xdr:rowOff>
    </xdr:from>
    <xdr:to>
      <xdr:col>64</xdr:col>
      <xdr:colOff>152400</xdr:colOff>
      <xdr:row>14</xdr:row>
      <xdr:rowOff>162408</xdr:rowOff>
    </xdr:to>
    <xdr:sp macro="" textlink="">
      <xdr:nvSpPr>
        <xdr:cNvPr id="462" name="楕円 461"/>
        <xdr:cNvSpPr/>
      </xdr:nvSpPr>
      <xdr:spPr>
        <a:xfrm>
          <a:off x="13462000" y="24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1135</xdr:rowOff>
    </xdr:from>
    <xdr:ext cx="762000" cy="259045"/>
    <xdr:sp macro="" textlink="">
      <xdr:nvSpPr>
        <xdr:cNvPr id="463" name="テキスト ボックス 462"/>
        <xdr:cNvSpPr txBox="1"/>
      </xdr:nvSpPr>
      <xdr:spPr>
        <a:xfrm>
          <a:off x="13131800" y="222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経常的な経費としての人件費の額は、近年は人事院勧告に準じた給与改定に伴う給料や期末勤勉手当の増、共済費の増などにより、増加傾向にある。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類似団体平均と比べて高い比率で推移しているが、令和５年度に、職務給の原則をより一層徹底した給料表を導入し、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歳超職員の昇給を停止する等、給与制度の見直しを実施しており、今後も引き続き給与水準の適正化に努めるとともに、事務の効率化や適正な定員管理を進めながら総人件費の抑制に努める。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58420</xdr:rowOff>
    </xdr:from>
    <xdr:to>
      <xdr:col>24</xdr:col>
      <xdr:colOff>25400</xdr:colOff>
      <xdr:row>40</xdr:row>
      <xdr:rowOff>127000</xdr:rowOff>
    </xdr:to>
    <xdr:cxnSp macro="">
      <xdr:nvCxnSpPr>
        <xdr:cNvPr id="66" name="直線コネクタ 65"/>
        <xdr:cNvCxnSpPr/>
      </xdr:nvCxnSpPr>
      <xdr:spPr>
        <a:xfrm flipV="1">
          <a:off x="3987800" y="6916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73660</xdr:rowOff>
    </xdr:from>
    <xdr:to>
      <xdr:col>19</xdr:col>
      <xdr:colOff>187325</xdr:colOff>
      <xdr:row>40</xdr:row>
      <xdr:rowOff>127000</xdr:rowOff>
    </xdr:to>
    <xdr:cxnSp macro="">
      <xdr:nvCxnSpPr>
        <xdr:cNvPr id="69" name="直線コネクタ 68"/>
        <xdr:cNvCxnSpPr/>
      </xdr:nvCxnSpPr>
      <xdr:spPr>
        <a:xfrm>
          <a:off x="3098800" y="6931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73660</xdr:rowOff>
    </xdr:from>
    <xdr:to>
      <xdr:col>15</xdr:col>
      <xdr:colOff>98425</xdr:colOff>
      <xdr:row>41</xdr:row>
      <xdr:rowOff>31750</xdr:rowOff>
    </xdr:to>
    <xdr:cxnSp macro="">
      <xdr:nvCxnSpPr>
        <xdr:cNvPr id="72" name="直線コネクタ 71"/>
        <xdr:cNvCxnSpPr/>
      </xdr:nvCxnSpPr>
      <xdr:spPr>
        <a:xfrm flipV="1">
          <a:off x="2209800" y="69316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127000</xdr:rowOff>
    </xdr:from>
    <xdr:to>
      <xdr:col>11</xdr:col>
      <xdr:colOff>9525</xdr:colOff>
      <xdr:row>41</xdr:row>
      <xdr:rowOff>31750</xdr:rowOff>
    </xdr:to>
    <xdr:cxnSp macro="">
      <xdr:nvCxnSpPr>
        <xdr:cNvPr id="75" name="直線コネクタ 74"/>
        <xdr:cNvCxnSpPr/>
      </xdr:nvCxnSpPr>
      <xdr:spPr>
        <a:xfrm>
          <a:off x="1320800" y="6985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5" name="楕円 84"/>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87647</xdr:rowOff>
    </xdr:from>
    <xdr:ext cx="762000" cy="259045"/>
    <xdr:sp macro="" textlink="">
      <xdr:nvSpPr>
        <xdr:cNvPr id="86" name="人件費該当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76200</xdr:rowOff>
    </xdr:from>
    <xdr:to>
      <xdr:col>20</xdr:col>
      <xdr:colOff>38100</xdr:colOff>
      <xdr:row>41</xdr:row>
      <xdr:rowOff>6350</xdr:rowOff>
    </xdr:to>
    <xdr:sp macro="" textlink="">
      <xdr:nvSpPr>
        <xdr:cNvPr id="87" name="楕円 86"/>
        <xdr:cNvSpPr/>
      </xdr:nvSpPr>
      <xdr:spPr>
        <a:xfrm>
          <a:off x="393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162577</xdr:rowOff>
    </xdr:from>
    <xdr:ext cx="736600" cy="259045"/>
    <xdr:sp macro="" textlink="">
      <xdr:nvSpPr>
        <xdr:cNvPr id="88" name="テキスト ボックス 87"/>
        <xdr:cNvSpPr txBox="1"/>
      </xdr:nvSpPr>
      <xdr:spPr>
        <a:xfrm>
          <a:off x="3606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22860</xdr:rowOff>
    </xdr:from>
    <xdr:to>
      <xdr:col>15</xdr:col>
      <xdr:colOff>149225</xdr:colOff>
      <xdr:row>40</xdr:row>
      <xdr:rowOff>124460</xdr:rowOff>
    </xdr:to>
    <xdr:sp macro="" textlink="">
      <xdr:nvSpPr>
        <xdr:cNvPr id="89" name="楕円 88"/>
        <xdr:cNvSpPr/>
      </xdr:nvSpPr>
      <xdr:spPr>
        <a:xfrm>
          <a:off x="3048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109237</xdr:rowOff>
    </xdr:from>
    <xdr:ext cx="762000" cy="259045"/>
    <xdr:sp macro="" textlink="">
      <xdr:nvSpPr>
        <xdr:cNvPr id="90" name="テキスト ボックス 89"/>
        <xdr:cNvSpPr txBox="1"/>
      </xdr:nvSpPr>
      <xdr:spPr>
        <a:xfrm>
          <a:off x="2717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152400</xdr:rowOff>
    </xdr:from>
    <xdr:to>
      <xdr:col>11</xdr:col>
      <xdr:colOff>60325</xdr:colOff>
      <xdr:row>41</xdr:row>
      <xdr:rowOff>82550</xdr:rowOff>
    </xdr:to>
    <xdr:sp macro="" textlink="">
      <xdr:nvSpPr>
        <xdr:cNvPr id="91" name="楕円 90"/>
        <xdr:cNvSpPr/>
      </xdr:nvSpPr>
      <xdr:spPr>
        <a:xfrm>
          <a:off x="2159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67327</xdr:rowOff>
    </xdr:from>
    <xdr:ext cx="762000" cy="259045"/>
    <xdr:sp macro="" textlink="">
      <xdr:nvSpPr>
        <xdr:cNvPr id="92" name="テキスト ボックス 91"/>
        <xdr:cNvSpPr txBox="1"/>
      </xdr:nvSpPr>
      <xdr:spPr>
        <a:xfrm>
          <a:off x="1828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の増大に伴って増加傾向で推移しているが、比率は類似団体平均と比較してやや低くなっている。これは他団体より直営部門が多く、委託料が少なくなっているためと考えられる。今後も引き続き事業の見直しに取り組み、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16510</xdr:rowOff>
    </xdr:to>
    <xdr:cxnSp macro="">
      <xdr:nvCxnSpPr>
        <xdr:cNvPr id="127" name="直線コネクタ 126"/>
        <xdr:cNvCxnSpPr/>
      </xdr:nvCxnSpPr>
      <xdr:spPr>
        <a:xfrm>
          <a:off x="15671800" y="2915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17</xdr:row>
      <xdr:rowOff>1270</xdr:rowOff>
    </xdr:to>
    <xdr:cxnSp macro="">
      <xdr:nvCxnSpPr>
        <xdr:cNvPr id="130" name="直線コネクタ 129"/>
        <xdr:cNvCxnSpPr/>
      </xdr:nvCxnSpPr>
      <xdr:spPr>
        <a:xfrm>
          <a:off x="14782800" y="2839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104140</xdr:rowOff>
    </xdr:to>
    <xdr:cxnSp macro="">
      <xdr:nvCxnSpPr>
        <xdr:cNvPr id="133" name="直線コネクタ 132"/>
        <xdr:cNvCxnSpPr/>
      </xdr:nvCxnSpPr>
      <xdr:spPr>
        <a:xfrm flipV="1">
          <a:off x="13893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17</xdr:row>
      <xdr:rowOff>24130</xdr:rowOff>
    </xdr:to>
    <xdr:cxnSp macro="">
      <xdr:nvCxnSpPr>
        <xdr:cNvPr id="136" name="直線コネクタ 135"/>
        <xdr:cNvCxnSpPr/>
      </xdr:nvCxnSpPr>
      <xdr:spPr>
        <a:xfrm flipV="1">
          <a:off x="13004800" y="2847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6" name="楕円 145"/>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7" name="物件費該当値テキスト"/>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8" name="楕円 147"/>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9" name="テキスト ボックス 14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1" name="テキスト ボックス 150"/>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2" name="楕円 151"/>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3" name="テキスト ボックス 152"/>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5" name="テキスト ボックス 154"/>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こども医療費助成制度の拡大に伴うこども医療費の増や、障害者介護給付費等の増の影響により、比率は前年度に引き続き類似団体平均を上回っており、今後も比率は上昇傾向で推移するものと考えられる。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58</xdr:row>
      <xdr:rowOff>29028</xdr:rowOff>
    </xdr:to>
    <xdr:cxnSp macro="">
      <xdr:nvCxnSpPr>
        <xdr:cNvPr id="190" name="直線コネクタ 189"/>
        <xdr:cNvCxnSpPr/>
      </xdr:nvCxnSpPr>
      <xdr:spPr>
        <a:xfrm>
          <a:off x="3987800" y="98642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91622</xdr:rowOff>
    </xdr:to>
    <xdr:cxnSp macro="">
      <xdr:nvCxnSpPr>
        <xdr:cNvPr id="193" name="直線コネクタ 192"/>
        <xdr:cNvCxnSpPr/>
      </xdr:nvCxnSpPr>
      <xdr:spPr>
        <a:xfrm>
          <a:off x="3098800" y="9733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132443</xdr:rowOff>
    </xdr:to>
    <xdr:cxnSp macro="">
      <xdr:nvCxnSpPr>
        <xdr:cNvPr id="196" name="直線コネクタ 195"/>
        <xdr:cNvCxnSpPr/>
      </xdr:nvCxnSpPr>
      <xdr:spPr>
        <a:xfrm>
          <a:off x="2209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58965</xdr:rowOff>
    </xdr:to>
    <xdr:cxnSp macro="">
      <xdr:nvCxnSpPr>
        <xdr:cNvPr id="199" name="直線コネクタ 198"/>
        <xdr:cNvCxnSpPr/>
      </xdr:nvCxnSpPr>
      <xdr:spPr>
        <a:xfrm flipV="1">
          <a:off x="1320800" y="9700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11" name="楕円 210"/>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2" name="テキスト ボックス 211"/>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3" name="楕円 212"/>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4" name="テキスト ボックス 213"/>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5" name="楕円 214"/>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216" name="テキスト ボックス 215"/>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7" name="楕円 216"/>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18" name="テキスト ボックス 217"/>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主に高齢化の進展により、介護保険・後期高齢者医療事業への繰出金が増加傾向にある。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60</xdr:row>
      <xdr:rowOff>12700</xdr:rowOff>
    </xdr:to>
    <xdr:cxnSp macro="">
      <xdr:nvCxnSpPr>
        <xdr:cNvPr id="251" name="直線コネクタ 250"/>
        <xdr:cNvCxnSpPr/>
      </xdr:nvCxnSpPr>
      <xdr:spPr>
        <a:xfrm>
          <a:off x="15671800" y="101346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31750</xdr:rowOff>
    </xdr:to>
    <xdr:cxnSp macro="">
      <xdr:nvCxnSpPr>
        <xdr:cNvPr id="254" name="直線コネクタ 253"/>
        <xdr:cNvCxnSpPr/>
      </xdr:nvCxnSpPr>
      <xdr:spPr>
        <a:xfrm flipV="1">
          <a:off x="14782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120650</xdr:rowOff>
    </xdr:to>
    <xdr:cxnSp macro="">
      <xdr:nvCxnSpPr>
        <xdr:cNvPr id="257" name="直線コネクタ 256"/>
        <xdr:cNvCxnSpPr/>
      </xdr:nvCxnSpPr>
      <xdr:spPr>
        <a:xfrm flipV="1">
          <a:off x="13893800" y="10147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59</xdr:row>
      <xdr:rowOff>120650</xdr:rowOff>
    </xdr:to>
    <xdr:cxnSp macro="">
      <xdr:nvCxnSpPr>
        <xdr:cNvPr id="260" name="直線コネクタ 259"/>
        <xdr:cNvCxnSpPr/>
      </xdr:nvCxnSpPr>
      <xdr:spPr>
        <a:xfrm>
          <a:off x="13004800" y="1019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1" name="その他該当値テキスト"/>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69850</xdr:rowOff>
    </xdr:from>
    <xdr:to>
      <xdr:col>69</xdr:col>
      <xdr:colOff>142875</xdr:colOff>
      <xdr:row>60</xdr:row>
      <xdr:rowOff>0</xdr:rowOff>
    </xdr:to>
    <xdr:sp macro="" textlink="">
      <xdr:nvSpPr>
        <xdr:cNvPr id="276" name="楕円 275"/>
        <xdr:cNvSpPr/>
      </xdr:nvSpPr>
      <xdr:spPr>
        <a:xfrm>
          <a:off x="13843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156227</xdr:rowOff>
    </xdr:from>
    <xdr:ext cx="762000" cy="259045"/>
    <xdr:sp macro="" textlink="">
      <xdr:nvSpPr>
        <xdr:cNvPr id="277" name="テキスト ボックス 276"/>
        <xdr:cNvSpPr txBox="1"/>
      </xdr:nvSpPr>
      <xdr:spPr>
        <a:xfrm>
          <a:off x="13512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8" name="楕円 277"/>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79" name="テキスト ボックス 278"/>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令和５年度においては下水道事業会計補助金の増などにより、比率は前年度に比べ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152146</xdr:rowOff>
    </xdr:from>
    <xdr:to>
      <xdr:col>82</xdr:col>
      <xdr:colOff>107950</xdr:colOff>
      <xdr:row>33</xdr:row>
      <xdr:rowOff>170434</xdr:rowOff>
    </xdr:to>
    <xdr:cxnSp macro="">
      <xdr:nvCxnSpPr>
        <xdr:cNvPr id="310" name="直線コネクタ 309"/>
        <xdr:cNvCxnSpPr/>
      </xdr:nvCxnSpPr>
      <xdr:spPr>
        <a:xfrm>
          <a:off x="15671800" y="58099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152146</xdr:rowOff>
    </xdr:from>
    <xdr:to>
      <xdr:col>78</xdr:col>
      <xdr:colOff>69850</xdr:colOff>
      <xdr:row>33</xdr:row>
      <xdr:rowOff>170434</xdr:rowOff>
    </xdr:to>
    <xdr:cxnSp macro="">
      <xdr:nvCxnSpPr>
        <xdr:cNvPr id="313" name="直線コネクタ 312"/>
        <xdr:cNvCxnSpPr/>
      </xdr:nvCxnSpPr>
      <xdr:spPr>
        <a:xfrm flipV="1">
          <a:off x="14782800" y="58099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170434</xdr:rowOff>
    </xdr:from>
    <xdr:to>
      <xdr:col>73</xdr:col>
      <xdr:colOff>180975</xdr:colOff>
      <xdr:row>34</xdr:row>
      <xdr:rowOff>35560</xdr:rowOff>
    </xdr:to>
    <xdr:cxnSp macro="">
      <xdr:nvCxnSpPr>
        <xdr:cNvPr id="316" name="直線コネクタ 315"/>
        <xdr:cNvCxnSpPr/>
      </xdr:nvCxnSpPr>
      <xdr:spPr>
        <a:xfrm flipV="1">
          <a:off x="13893800" y="5828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90424</xdr:rowOff>
    </xdr:to>
    <xdr:cxnSp macro="">
      <xdr:nvCxnSpPr>
        <xdr:cNvPr id="319" name="直線コネクタ 318"/>
        <xdr:cNvCxnSpPr/>
      </xdr:nvCxnSpPr>
      <xdr:spPr>
        <a:xfrm flipV="1">
          <a:off x="13004800" y="58648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9" name="楕円 328"/>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30" name="補助費等該当値テキスト"/>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101346</xdr:rowOff>
    </xdr:from>
    <xdr:to>
      <xdr:col>78</xdr:col>
      <xdr:colOff>120650</xdr:colOff>
      <xdr:row>34</xdr:row>
      <xdr:rowOff>31496</xdr:rowOff>
    </xdr:to>
    <xdr:sp macro="" textlink="">
      <xdr:nvSpPr>
        <xdr:cNvPr id="331" name="楕円 330"/>
        <xdr:cNvSpPr/>
      </xdr:nvSpPr>
      <xdr:spPr>
        <a:xfrm>
          <a:off x="15621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41673</xdr:rowOff>
    </xdr:from>
    <xdr:ext cx="736600" cy="259045"/>
    <xdr:sp macro="" textlink="">
      <xdr:nvSpPr>
        <xdr:cNvPr id="332" name="テキスト ボックス 331"/>
        <xdr:cNvSpPr txBox="1"/>
      </xdr:nvSpPr>
      <xdr:spPr>
        <a:xfrm>
          <a:off x="15290800" y="55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119634</xdr:rowOff>
    </xdr:from>
    <xdr:to>
      <xdr:col>74</xdr:col>
      <xdr:colOff>31750</xdr:colOff>
      <xdr:row>34</xdr:row>
      <xdr:rowOff>49784</xdr:rowOff>
    </xdr:to>
    <xdr:sp macro="" textlink="">
      <xdr:nvSpPr>
        <xdr:cNvPr id="333" name="楕円 332"/>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59961</xdr:rowOff>
    </xdr:from>
    <xdr:ext cx="762000" cy="259045"/>
    <xdr:sp macro="" textlink="">
      <xdr:nvSpPr>
        <xdr:cNvPr id="334" name="テキスト ボックス 333"/>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5" name="楕円 334"/>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6" name="テキスト ボックス 335"/>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37" name="楕円 336"/>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38" name="テキスト ボックス 337"/>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震災復興に伴い多額の市債を発行したため、類似団体平均と比べて高くなっていたが、平成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年度に負担のピークを迎えてからは減少傾向で推移しており、平成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年度から類似団体平均を下回る値となっている。令和５年度においては民生債や土木債の償還額の減などにより、前年度に比べ</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今後は公共施設の老朽化対策などの投資的経費の増大によって多額の市債発行が見込まれており、公債費が増加していくと予測している。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96520</xdr:rowOff>
    </xdr:to>
    <xdr:cxnSp macro="">
      <xdr:nvCxnSpPr>
        <xdr:cNvPr id="371" name="直線コネクタ 370"/>
        <xdr:cNvCxnSpPr/>
      </xdr:nvCxnSpPr>
      <xdr:spPr>
        <a:xfrm flipV="1">
          <a:off x="3987800" y="13119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96520</xdr:rowOff>
    </xdr:to>
    <xdr:cxnSp macro="">
      <xdr:nvCxnSpPr>
        <xdr:cNvPr id="374" name="直線コネクタ 373"/>
        <xdr:cNvCxnSpPr/>
      </xdr:nvCxnSpPr>
      <xdr:spPr>
        <a:xfrm>
          <a:off x="3098800" y="13103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149861</xdr:rowOff>
    </xdr:to>
    <xdr:cxnSp macro="">
      <xdr:nvCxnSpPr>
        <xdr:cNvPr id="377" name="直線コネクタ 376"/>
        <xdr:cNvCxnSpPr/>
      </xdr:nvCxnSpPr>
      <xdr:spPr>
        <a:xfrm flipV="1">
          <a:off x="2209800" y="131038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24130</xdr:rowOff>
    </xdr:to>
    <xdr:cxnSp macro="">
      <xdr:nvCxnSpPr>
        <xdr:cNvPr id="380" name="直線コネクタ 379"/>
        <xdr:cNvCxnSpPr/>
      </xdr:nvCxnSpPr>
      <xdr:spPr>
        <a:xfrm flipV="1">
          <a:off x="1320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0" name="楕円 389"/>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1"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2" name="楕円 391"/>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3" name="テキスト ボックス 392"/>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4" name="楕円 393"/>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5" name="テキスト ボックス 394"/>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6" name="楕円 395"/>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7" name="テキスト ボックス 396"/>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8" name="楕円 397"/>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9" name="テキスト ボックス 398"/>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類似団体平均と比較し高くなっているのは人件費に係る経常収支比率が高いためであるので、今後も引き続き給与水準の適正化に努めるとともに、職員数の適正管理により、総人件費の抑制に努める。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79</xdr:row>
      <xdr:rowOff>130811</xdr:rowOff>
    </xdr:to>
    <xdr:cxnSp macro="">
      <xdr:nvCxnSpPr>
        <xdr:cNvPr id="432" name="直線コネクタ 431"/>
        <xdr:cNvCxnSpPr/>
      </xdr:nvCxnSpPr>
      <xdr:spPr>
        <a:xfrm>
          <a:off x="15671800" y="135382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165100</xdr:rowOff>
    </xdr:to>
    <xdr:cxnSp macro="">
      <xdr:nvCxnSpPr>
        <xdr:cNvPr id="435" name="直線コネクタ 434"/>
        <xdr:cNvCxnSpPr/>
      </xdr:nvCxnSpPr>
      <xdr:spPr>
        <a:xfrm>
          <a:off x="14782800" y="13340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165100</xdr:rowOff>
    </xdr:to>
    <xdr:cxnSp macro="">
      <xdr:nvCxnSpPr>
        <xdr:cNvPr id="438" name="直線コネクタ 437"/>
        <xdr:cNvCxnSpPr/>
      </xdr:nvCxnSpPr>
      <xdr:spPr>
        <a:xfrm flipV="1">
          <a:off x="13893800" y="13340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165100</xdr:rowOff>
    </xdr:from>
    <xdr:to>
      <xdr:col>69</xdr:col>
      <xdr:colOff>92075</xdr:colOff>
      <xdr:row>79</xdr:row>
      <xdr:rowOff>123189</xdr:rowOff>
    </xdr:to>
    <xdr:cxnSp macro="">
      <xdr:nvCxnSpPr>
        <xdr:cNvPr id="441" name="直線コネクタ 440"/>
        <xdr:cNvCxnSpPr/>
      </xdr:nvCxnSpPr>
      <xdr:spPr>
        <a:xfrm flipV="1">
          <a:off x="13004800" y="135382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51" name="楕円 450"/>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52" name="公債費以外該当値テキスト"/>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114300</xdr:rowOff>
    </xdr:from>
    <xdr:to>
      <xdr:col>78</xdr:col>
      <xdr:colOff>120650</xdr:colOff>
      <xdr:row>79</xdr:row>
      <xdr:rowOff>44450</xdr:rowOff>
    </xdr:to>
    <xdr:sp macro="" textlink="">
      <xdr:nvSpPr>
        <xdr:cNvPr id="453" name="楕円 452"/>
        <xdr:cNvSpPr/>
      </xdr:nvSpPr>
      <xdr:spPr>
        <a:xfrm>
          <a:off x="15621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29227</xdr:rowOff>
    </xdr:from>
    <xdr:ext cx="736600" cy="259045"/>
    <xdr:sp macro="" textlink="">
      <xdr:nvSpPr>
        <xdr:cNvPr id="454" name="テキスト ボックス 453"/>
        <xdr:cNvSpPr txBox="1"/>
      </xdr:nvSpPr>
      <xdr:spPr>
        <a:xfrm>
          <a:off x="15290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5" name="楕円 454"/>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6" name="テキスト ボックス 455"/>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114300</xdr:rowOff>
    </xdr:from>
    <xdr:to>
      <xdr:col>69</xdr:col>
      <xdr:colOff>142875</xdr:colOff>
      <xdr:row>79</xdr:row>
      <xdr:rowOff>44450</xdr:rowOff>
    </xdr:to>
    <xdr:sp macro="" textlink="">
      <xdr:nvSpPr>
        <xdr:cNvPr id="457" name="楕円 456"/>
        <xdr:cNvSpPr/>
      </xdr:nvSpPr>
      <xdr:spPr>
        <a:xfrm>
          <a:off x="13843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29227</xdr:rowOff>
    </xdr:from>
    <xdr:ext cx="762000" cy="259045"/>
    <xdr:sp macro="" textlink="">
      <xdr:nvSpPr>
        <xdr:cNvPr id="458" name="テキスト ボックス 457"/>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9" name="楕円 458"/>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60" name="テキスト ボックス 459"/>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17196</xdr:rowOff>
    </xdr:from>
    <xdr:to>
      <xdr:col>29</xdr:col>
      <xdr:colOff>127000</xdr:colOff>
      <xdr:row>14</xdr:row>
      <xdr:rowOff>74651</xdr:rowOff>
    </xdr:to>
    <xdr:cxnSp macro="">
      <xdr:nvCxnSpPr>
        <xdr:cNvPr id="50" name="直線コネクタ 49"/>
        <xdr:cNvCxnSpPr/>
      </xdr:nvCxnSpPr>
      <xdr:spPr bwMode="auto">
        <a:xfrm flipV="1">
          <a:off x="5003800" y="2465121"/>
          <a:ext cx="647700" cy="5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74651</xdr:rowOff>
    </xdr:from>
    <xdr:to>
      <xdr:col>26</xdr:col>
      <xdr:colOff>50800</xdr:colOff>
      <xdr:row>14</xdr:row>
      <xdr:rowOff>93777</xdr:rowOff>
    </xdr:to>
    <xdr:cxnSp macro="">
      <xdr:nvCxnSpPr>
        <xdr:cNvPr id="53" name="直線コネクタ 52"/>
        <xdr:cNvCxnSpPr/>
      </xdr:nvCxnSpPr>
      <xdr:spPr bwMode="auto">
        <a:xfrm flipV="1">
          <a:off x="4305300" y="2522576"/>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93777</xdr:rowOff>
    </xdr:from>
    <xdr:to>
      <xdr:col>22</xdr:col>
      <xdr:colOff>114300</xdr:colOff>
      <xdr:row>14</xdr:row>
      <xdr:rowOff>146812</xdr:rowOff>
    </xdr:to>
    <xdr:cxnSp macro="">
      <xdr:nvCxnSpPr>
        <xdr:cNvPr id="56" name="直線コネクタ 55"/>
        <xdr:cNvCxnSpPr/>
      </xdr:nvCxnSpPr>
      <xdr:spPr bwMode="auto">
        <a:xfrm flipV="1">
          <a:off x="3606800" y="2541702"/>
          <a:ext cx="6985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146812</xdr:rowOff>
    </xdr:from>
    <xdr:to>
      <xdr:col>18</xdr:col>
      <xdr:colOff>177800</xdr:colOff>
      <xdr:row>14</xdr:row>
      <xdr:rowOff>155308</xdr:rowOff>
    </xdr:to>
    <xdr:cxnSp macro="">
      <xdr:nvCxnSpPr>
        <xdr:cNvPr id="59" name="直線コネクタ 58"/>
        <xdr:cNvCxnSpPr/>
      </xdr:nvCxnSpPr>
      <xdr:spPr bwMode="auto">
        <a:xfrm flipV="1">
          <a:off x="2908300" y="2594737"/>
          <a:ext cx="698500" cy="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137846</xdr:rowOff>
    </xdr:from>
    <xdr:to>
      <xdr:col>29</xdr:col>
      <xdr:colOff>177800</xdr:colOff>
      <xdr:row>14</xdr:row>
      <xdr:rowOff>67996</xdr:rowOff>
    </xdr:to>
    <xdr:sp macro="" textlink="">
      <xdr:nvSpPr>
        <xdr:cNvPr id="69" name="楕円 68"/>
        <xdr:cNvSpPr/>
      </xdr:nvSpPr>
      <xdr:spPr bwMode="auto">
        <a:xfrm>
          <a:off x="5600700" y="241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154373</xdr:rowOff>
    </xdr:from>
    <xdr:ext cx="762000" cy="259045"/>
    <xdr:sp macro="" textlink="">
      <xdr:nvSpPr>
        <xdr:cNvPr id="70" name="人口1人当たり決算額の推移該当値テキスト130"/>
        <xdr:cNvSpPr txBox="1"/>
      </xdr:nvSpPr>
      <xdr:spPr>
        <a:xfrm>
          <a:off x="5740400" y="225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23851</xdr:rowOff>
    </xdr:from>
    <xdr:to>
      <xdr:col>26</xdr:col>
      <xdr:colOff>101600</xdr:colOff>
      <xdr:row>14</xdr:row>
      <xdr:rowOff>125451</xdr:rowOff>
    </xdr:to>
    <xdr:sp macro="" textlink="">
      <xdr:nvSpPr>
        <xdr:cNvPr id="71" name="楕円 70"/>
        <xdr:cNvSpPr/>
      </xdr:nvSpPr>
      <xdr:spPr bwMode="auto">
        <a:xfrm>
          <a:off x="4953000" y="2471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135628</xdr:rowOff>
    </xdr:from>
    <xdr:ext cx="736600" cy="259045"/>
    <xdr:sp macro="" textlink="">
      <xdr:nvSpPr>
        <xdr:cNvPr id="72" name="テキスト ボックス 71"/>
        <xdr:cNvSpPr txBox="1"/>
      </xdr:nvSpPr>
      <xdr:spPr>
        <a:xfrm>
          <a:off x="4622800" y="2240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42977</xdr:rowOff>
    </xdr:from>
    <xdr:to>
      <xdr:col>22</xdr:col>
      <xdr:colOff>165100</xdr:colOff>
      <xdr:row>14</xdr:row>
      <xdr:rowOff>144577</xdr:rowOff>
    </xdr:to>
    <xdr:sp macro="" textlink="">
      <xdr:nvSpPr>
        <xdr:cNvPr id="73" name="楕円 72"/>
        <xdr:cNvSpPr/>
      </xdr:nvSpPr>
      <xdr:spPr bwMode="auto">
        <a:xfrm>
          <a:off x="4254500" y="249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154754</xdr:rowOff>
    </xdr:from>
    <xdr:ext cx="762000" cy="259045"/>
    <xdr:sp macro="" textlink="">
      <xdr:nvSpPr>
        <xdr:cNvPr id="74" name="テキスト ボックス 73"/>
        <xdr:cNvSpPr txBox="1"/>
      </xdr:nvSpPr>
      <xdr:spPr>
        <a:xfrm>
          <a:off x="3924300" y="225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96012</xdr:rowOff>
    </xdr:from>
    <xdr:to>
      <xdr:col>19</xdr:col>
      <xdr:colOff>38100</xdr:colOff>
      <xdr:row>15</xdr:row>
      <xdr:rowOff>26162</xdr:rowOff>
    </xdr:to>
    <xdr:sp macro="" textlink="">
      <xdr:nvSpPr>
        <xdr:cNvPr id="75" name="楕円 74"/>
        <xdr:cNvSpPr/>
      </xdr:nvSpPr>
      <xdr:spPr bwMode="auto">
        <a:xfrm>
          <a:off x="3556000" y="2543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36339</xdr:rowOff>
    </xdr:from>
    <xdr:ext cx="762000" cy="259045"/>
    <xdr:sp macro="" textlink="">
      <xdr:nvSpPr>
        <xdr:cNvPr id="76" name="テキスト ボックス 75"/>
        <xdr:cNvSpPr txBox="1"/>
      </xdr:nvSpPr>
      <xdr:spPr>
        <a:xfrm>
          <a:off x="3225800" y="231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104508</xdr:rowOff>
    </xdr:from>
    <xdr:to>
      <xdr:col>15</xdr:col>
      <xdr:colOff>101600</xdr:colOff>
      <xdr:row>15</xdr:row>
      <xdr:rowOff>34658</xdr:rowOff>
    </xdr:to>
    <xdr:sp macro="" textlink="">
      <xdr:nvSpPr>
        <xdr:cNvPr id="77" name="楕円 76"/>
        <xdr:cNvSpPr/>
      </xdr:nvSpPr>
      <xdr:spPr bwMode="auto">
        <a:xfrm>
          <a:off x="2857500" y="2552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44835</xdr:rowOff>
    </xdr:from>
    <xdr:ext cx="762000" cy="259045"/>
    <xdr:sp macro="" textlink="">
      <xdr:nvSpPr>
        <xdr:cNvPr id="78" name="テキスト ボックス 77"/>
        <xdr:cNvSpPr txBox="1"/>
      </xdr:nvSpPr>
      <xdr:spPr>
        <a:xfrm>
          <a:off x="2527300" y="232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182245</xdr:rowOff>
    </xdr:from>
    <xdr:to>
      <xdr:col>29</xdr:col>
      <xdr:colOff>127000</xdr:colOff>
      <xdr:row>35</xdr:row>
      <xdr:rowOff>221335</xdr:rowOff>
    </xdr:to>
    <xdr:cxnSp macro="">
      <xdr:nvCxnSpPr>
        <xdr:cNvPr id="111" name="直線コネクタ 110"/>
        <xdr:cNvCxnSpPr/>
      </xdr:nvCxnSpPr>
      <xdr:spPr bwMode="auto">
        <a:xfrm flipV="1">
          <a:off x="5003800" y="6792595"/>
          <a:ext cx="647700" cy="39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221335</xdr:rowOff>
    </xdr:from>
    <xdr:to>
      <xdr:col>26</xdr:col>
      <xdr:colOff>50800</xdr:colOff>
      <xdr:row>35</xdr:row>
      <xdr:rowOff>250101</xdr:rowOff>
    </xdr:to>
    <xdr:cxnSp macro="">
      <xdr:nvCxnSpPr>
        <xdr:cNvPr id="114" name="直線コネクタ 113"/>
        <xdr:cNvCxnSpPr/>
      </xdr:nvCxnSpPr>
      <xdr:spPr bwMode="auto">
        <a:xfrm flipV="1">
          <a:off x="4305300" y="6831685"/>
          <a:ext cx="698500" cy="2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242786</xdr:rowOff>
    </xdr:from>
    <xdr:to>
      <xdr:col>22</xdr:col>
      <xdr:colOff>114300</xdr:colOff>
      <xdr:row>35</xdr:row>
      <xdr:rowOff>250101</xdr:rowOff>
    </xdr:to>
    <xdr:cxnSp macro="">
      <xdr:nvCxnSpPr>
        <xdr:cNvPr id="117" name="直線コネクタ 116"/>
        <xdr:cNvCxnSpPr/>
      </xdr:nvCxnSpPr>
      <xdr:spPr bwMode="auto">
        <a:xfrm>
          <a:off x="3606800" y="6853136"/>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242786</xdr:rowOff>
    </xdr:from>
    <xdr:to>
      <xdr:col>18</xdr:col>
      <xdr:colOff>177800</xdr:colOff>
      <xdr:row>35</xdr:row>
      <xdr:rowOff>256692</xdr:rowOff>
    </xdr:to>
    <xdr:cxnSp macro="">
      <xdr:nvCxnSpPr>
        <xdr:cNvPr id="120" name="直線コネクタ 119"/>
        <xdr:cNvCxnSpPr/>
      </xdr:nvCxnSpPr>
      <xdr:spPr bwMode="auto">
        <a:xfrm flipV="1">
          <a:off x="2908300" y="6853136"/>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131445</xdr:rowOff>
    </xdr:from>
    <xdr:to>
      <xdr:col>29</xdr:col>
      <xdr:colOff>177800</xdr:colOff>
      <xdr:row>35</xdr:row>
      <xdr:rowOff>233045</xdr:rowOff>
    </xdr:to>
    <xdr:sp macro="" textlink="">
      <xdr:nvSpPr>
        <xdr:cNvPr id="130" name="楕円 129"/>
        <xdr:cNvSpPr/>
      </xdr:nvSpPr>
      <xdr:spPr bwMode="auto">
        <a:xfrm>
          <a:off x="5600700" y="6741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103522</xdr:rowOff>
    </xdr:from>
    <xdr:ext cx="762000" cy="259045"/>
    <xdr:sp macro="" textlink="">
      <xdr:nvSpPr>
        <xdr:cNvPr id="131" name="人口1人当たり決算額の推移該当値テキスト445"/>
        <xdr:cNvSpPr txBox="1"/>
      </xdr:nvSpPr>
      <xdr:spPr>
        <a:xfrm>
          <a:off x="5740400" y="671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170535</xdr:rowOff>
    </xdr:from>
    <xdr:to>
      <xdr:col>26</xdr:col>
      <xdr:colOff>101600</xdr:colOff>
      <xdr:row>35</xdr:row>
      <xdr:rowOff>272135</xdr:rowOff>
    </xdr:to>
    <xdr:sp macro="" textlink="">
      <xdr:nvSpPr>
        <xdr:cNvPr id="132" name="楕円 131"/>
        <xdr:cNvSpPr/>
      </xdr:nvSpPr>
      <xdr:spPr bwMode="auto">
        <a:xfrm>
          <a:off x="4953000" y="6780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256912</xdr:rowOff>
    </xdr:from>
    <xdr:ext cx="736600" cy="259045"/>
    <xdr:sp macro="" textlink="">
      <xdr:nvSpPr>
        <xdr:cNvPr id="133" name="テキスト ボックス 132"/>
        <xdr:cNvSpPr txBox="1"/>
      </xdr:nvSpPr>
      <xdr:spPr>
        <a:xfrm>
          <a:off x="4622800" y="686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199301</xdr:rowOff>
    </xdr:from>
    <xdr:to>
      <xdr:col>22</xdr:col>
      <xdr:colOff>165100</xdr:colOff>
      <xdr:row>35</xdr:row>
      <xdr:rowOff>300901</xdr:rowOff>
    </xdr:to>
    <xdr:sp macro="" textlink="">
      <xdr:nvSpPr>
        <xdr:cNvPr id="134" name="楕円 133"/>
        <xdr:cNvSpPr/>
      </xdr:nvSpPr>
      <xdr:spPr bwMode="auto">
        <a:xfrm>
          <a:off x="4254500" y="680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285678</xdr:rowOff>
    </xdr:from>
    <xdr:ext cx="762000" cy="259045"/>
    <xdr:sp macro="" textlink="">
      <xdr:nvSpPr>
        <xdr:cNvPr id="135" name="テキスト ボックス 134"/>
        <xdr:cNvSpPr txBox="1"/>
      </xdr:nvSpPr>
      <xdr:spPr>
        <a:xfrm>
          <a:off x="3924300" y="689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191986</xdr:rowOff>
    </xdr:from>
    <xdr:to>
      <xdr:col>19</xdr:col>
      <xdr:colOff>38100</xdr:colOff>
      <xdr:row>35</xdr:row>
      <xdr:rowOff>293586</xdr:rowOff>
    </xdr:to>
    <xdr:sp macro="" textlink="">
      <xdr:nvSpPr>
        <xdr:cNvPr id="136" name="楕円 135"/>
        <xdr:cNvSpPr/>
      </xdr:nvSpPr>
      <xdr:spPr bwMode="auto">
        <a:xfrm>
          <a:off x="3556000" y="680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278363</xdr:rowOff>
    </xdr:from>
    <xdr:ext cx="762000" cy="259045"/>
    <xdr:sp macro="" textlink="">
      <xdr:nvSpPr>
        <xdr:cNvPr id="137" name="テキスト ボックス 136"/>
        <xdr:cNvSpPr txBox="1"/>
      </xdr:nvSpPr>
      <xdr:spPr>
        <a:xfrm>
          <a:off x="3225800" y="688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205892</xdr:rowOff>
    </xdr:from>
    <xdr:to>
      <xdr:col>15</xdr:col>
      <xdr:colOff>101600</xdr:colOff>
      <xdr:row>35</xdr:row>
      <xdr:rowOff>307492</xdr:rowOff>
    </xdr:to>
    <xdr:sp macro="" textlink="">
      <xdr:nvSpPr>
        <xdr:cNvPr id="138" name="楕円 137"/>
        <xdr:cNvSpPr/>
      </xdr:nvSpPr>
      <xdr:spPr bwMode="auto">
        <a:xfrm>
          <a:off x="2857500" y="6816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292269</xdr:rowOff>
    </xdr:from>
    <xdr:ext cx="762000" cy="259045"/>
    <xdr:sp macro="" textlink="">
      <xdr:nvSpPr>
        <xdr:cNvPr id="139" name="テキスト ボックス 138"/>
        <xdr:cNvSpPr txBox="1"/>
      </xdr:nvSpPr>
      <xdr:spPr>
        <a:xfrm>
          <a:off x="2527300" y="690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31610</xdr:rowOff>
    </xdr:from>
    <xdr:to>
      <xdr:col>24</xdr:col>
      <xdr:colOff>63500</xdr:colOff>
      <xdr:row>33</xdr:row>
      <xdr:rowOff>59728</xdr:rowOff>
    </xdr:to>
    <xdr:cxnSp macro="">
      <xdr:nvCxnSpPr>
        <xdr:cNvPr id="61" name="直線コネクタ 60"/>
        <xdr:cNvCxnSpPr/>
      </xdr:nvCxnSpPr>
      <xdr:spPr>
        <a:xfrm>
          <a:off x="3797300" y="5689460"/>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31610</xdr:rowOff>
    </xdr:from>
    <xdr:to>
      <xdr:col>19</xdr:col>
      <xdr:colOff>177800</xdr:colOff>
      <xdr:row>33</xdr:row>
      <xdr:rowOff>77597</xdr:rowOff>
    </xdr:to>
    <xdr:cxnSp macro="">
      <xdr:nvCxnSpPr>
        <xdr:cNvPr id="64" name="直線コネクタ 63"/>
        <xdr:cNvCxnSpPr/>
      </xdr:nvCxnSpPr>
      <xdr:spPr>
        <a:xfrm flipV="1">
          <a:off x="2908300" y="5689460"/>
          <a:ext cx="8890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77597</xdr:rowOff>
    </xdr:from>
    <xdr:to>
      <xdr:col>15</xdr:col>
      <xdr:colOff>50800</xdr:colOff>
      <xdr:row>33</xdr:row>
      <xdr:rowOff>127584</xdr:rowOff>
    </xdr:to>
    <xdr:cxnSp macro="">
      <xdr:nvCxnSpPr>
        <xdr:cNvPr id="67" name="直線コネクタ 66"/>
        <xdr:cNvCxnSpPr/>
      </xdr:nvCxnSpPr>
      <xdr:spPr>
        <a:xfrm flipV="1">
          <a:off x="2019300" y="5735447"/>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127584</xdr:rowOff>
    </xdr:from>
    <xdr:to>
      <xdr:col>10</xdr:col>
      <xdr:colOff>114300</xdr:colOff>
      <xdr:row>34</xdr:row>
      <xdr:rowOff>62281</xdr:rowOff>
    </xdr:to>
    <xdr:cxnSp macro="">
      <xdr:nvCxnSpPr>
        <xdr:cNvPr id="70" name="直線コネクタ 69"/>
        <xdr:cNvCxnSpPr/>
      </xdr:nvCxnSpPr>
      <xdr:spPr>
        <a:xfrm flipV="1">
          <a:off x="1130300" y="5785434"/>
          <a:ext cx="889000" cy="10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8928</xdr:rowOff>
    </xdr:from>
    <xdr:to>
      <xdr:col>24</xdr:col>
      <xdr:colOff>114300</xdr:colOff>
      <xdr:row>33</xdr:row>
      <xdr:rowOff>110528</xdr:rowOff>
    </xdr:to>
    <xdr:sp macro="" textlink="">
      <xdr:nvSpPr>
        <xdr:cNvPr id="80" name="楕円 79"/>
        <xdr:cNvSpPr/>
      </xdr:nvSpPr>
      <xdr:spPr>
        <a:xfrm>
          <a:off x="4584700" y="56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31805</xdr:rowOff>
    </xdr:from>
    <xdr:ext cx="534377" cy="259045"/>
    <xdr:sp macro="" textlink="">
      <xdr:nvSpPr>
        <xdr:cNvPr id="81" name="人件費該当値テキスト"/>
        <xdr:cNvSpPr txBox="1"/>
      </xdr:nvSpPr>
      <xdr:spPr>
        <a:xfrm>
          <a:off x="4686300" y="55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152260</xdr:rowOff>
    </xdr:from>
    <xdr:to>
      <xdr:col>20</xdr:col>
      <xdr:colOff>38100</xdr:colOff>
      <xdr:row>33</xdr:row>
      <xdr:rowOff>82410</xdr:rowOff>
    </xdr:to>
    <xdr:sp macro="" textlink="">
      <xdr:nvSpPr>
        <xdr:cNvPr id="82" name="楕円 81"/>
        <xdr:cNvSpPr/>
      </xdr:nvSpPr>
      <xdr:spPr>
        <a:xfrm>
          <a:off x="3746500" y="56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98937</xdr:rowOff>
    </xdr:from>
    <xdr:ext cx="534377" cy="259045"/>
    <xdr:sp macro="" textlink="">
      <xdr:nvSpPr>
        <xdr:cNvPr id="83" name="テキスト ボックス 82"/>
        <xdr:cNvSpPr txBox="1"/>
      </xdr:nvSpPr>
      <xdr:spPr>
        <a:xfrm>
          <a:off x="3530111" y="54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26797</xdr:rowOff>
    </xdr:from>
    <xdr:to>
      <xdr:col>15</xdr:col>
      <xdr:colOff>101600</xdr:colOff>
      <xdr:row>33</xdr:row>
      <xdr:rowOff>128397</xdr:rowOff>
    </xdr:to>
    <xdr:sp macro="" textlink="">
      <xdr:nvSpPr>
        <xdr:cNvPr id="84" name="楕円 83"/>
        <xdr:cNvSpPr/>
      </xdr:nvSpPr>
      <xdr:spPr>
        <a:xfrm>
          <a:off x="2857500" y="5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144924</xdr:rowOff>
    </xdr:from>
    <xdr:ext cx="534377" cy="259045"/>
    <xdr:sp macro="" textlink="">
      <xdr:nvSpPr>
        <xdr:cNvPr id="85" name="テキスト ボックス 84"/>
        <xdr:cNvSpPr txBox="1"/>
      </xdr:nvSpPr>
      <xdr:spPr>
        <a:xfrm>
          <a:off x="2641111" y="54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76784</xdr:rowOff>
    </xdr:from>
    <xdr:to>
      <xdr:col>10</xdr:col>
      <xdr:colOff>165100</xdr:colOff>
      <xdr:row>34</xdr:row>
      <xdr:rowOff>6934</xdr:rowOff>
    </xdr:to>
    <xdr:sp macro="" textlink="">
      <xdr:nvSpPr>
        <xdr:cNvPr id="86" name="楕円 85"/>
        <xdr:cNvSpPr/>
      </xdr:nvSpPr>
      <xdr:spPr>
        <a:xfrm>
          <a:off x="1968500" y="57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23461</xdr:rowOff>
    </xdr:from>
    <xdr:ext cx="534377" cy="259045"/>
    <xdr:sp macro="" textlink="">
      <xdr:nvSpPr>
        <xdr:cNvPr id="87" name="テキスト ボックス 86"/>
        <xdr:cNvSpPr txBox="1"/>
      </xdr:nvSpPr>
      <xdr:spPr>
        <a:xfrm>
          <a:off x="1752111" y="5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11481</xdr:rowOff>
    </xdr:from>
    <xdr:to>
      <xdr:col>6</xdr:col>
      <xdr:colOff>38100</xdr:colOff>
      <xdr:row>34</xdr:row>
      <xdr:rowOff>113081</xdr:rowOff>
    </xdr:to>
    <xdr:sp macro="" textlink="">
      <xdr:nvSpPr>
        <xdr:cNvPr id="88" name="楕円 87"/>
        <xdr:cNvSpPr/>
      </xdr:nvSpPr>
      <xdr:spPr>
        <a:xfrm>
          <a:off x="1079500" y="584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129608</xdr:rowOff>
    </xdr:from>
    <xdr:ext cx="534377" cy="259045"/>
    <xdr:sp macro="" textlink="">
      <xdr:nvSpPr>
        <xdr:cNvPr id="89" name="テキスト ボックス 88"/>
        <xdr:cNvSpPr txBox="1"/>
      </xdr:nvSpPr>
      <xdr:spPr>
        <a:xfrm>
          <a:off x="863111" y="561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87416</xdr:rowOff>
    </xdr:from>
    <xdr:to>
      <xdr:col>24</xdr:col>
      <xdr:colOff>63500</xdr:colOff>
      <xdr:row>56</xdr:row>
      <xdr:rowOff>16452</xdr:rowOff>
    </xdr:to>
    <xdr:cxnSp macro="">
      <xdr:nvCxnSpPr>
        <xdr:cNvPr id="121" name="直線コネクタ 120"/>
        <xdr:cNvCxnSpPr/>
      </xdr:nvCxnSpPr>
      <xdr:spPr>
        <a:xfrm>
          <a:off x="3797300" y="9517166"/>
          <a:ext cx="838200" cy="10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87416</xdr:rowOff>
    </xdr:from>
    <xdr:to>
      <xdr:col>19</xdr:col>
      <xdr:colOff>177800</xdr:colOff>
      <xdr:row>55</xdr:row>
      <xdr:rowOff>127650</xdr:rowOff>
    </xdr:to>
    <xdr:cxnSp macro="">
      <xdr:nvCxnSpPr>
        <xdr:cNvPr id="124" name="直線コネクタ 123"/>
        <xdr:cNvCxnSpPr/>
      </xdr:nvCxnSpPr>
      <xdr:spPr>
        <a:xfrm flipV="1">
          <a:off x="2908300" y="9517166"/>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127650</xdr:rowOff>
    </xdr:from>
    <xdr:to>
      <xdr:col>15</xdr:col>
      <xdr:colOff>50800</xdr:colOff>
      <xdr:row>57</xdr:row>
      <xdr:rowOff>166479</xdr:rowOff>
    </xdr:to>
    <xdr:cxnSp macro="">
      <xdr:nvCxnSpPr>
        <xdr:cNvPr id="127" name="直線コネクタ 126"/>
        <xdr:cNvCxnSpPr/>
      </xdr:nvCxnSpPr>
      <xdr:spPr>
        <a:xfrm flipV="1">
          <a:off x="2019300" y="9557400"/>
          <a:ext cx="889000" cy="38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163572</xdr:rowOff>
    </xdr:from>
    <xdr:to>
      <xdr:col>10</xdr:col>
      <xdr:colOff>114300</xdr:colOff>
      <xdr:row>57</xdr:row>
      <xdr:rowOff>166479</xdr:rowOff>
    </xdr:to>
    <xdr:cxnSp macro="">
      <xdr:nvCxnSpPr>
        <xdr:cNvPr id="130" name="直線コネクタ 129"/>
        <xdr:cNvCxnSpPr/>
      </xdr:nvCxnSpPr>
      <xdr:spPr>
        <a:xfrm>
          <a:off x="1130300" y="9936222"/>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137102</xdr:rowOff>
    </xdr:from>
    <xdr:to>
      <xdr:col>24</xdr:col>
      <xdr:colOff>114300</xdr:colOff>
      <xdr:row>56</xdr:row>
      <xdr:rowOff>67252</xdr:rowOff>
    </xdr:to>
    <xdr:sp macro="" textlink="">
      <xdr:nvSpPr>
        <xdr:cNvPr id="140" name="楕円 139"/>
        <xdr:cNvSpPr/>
      </xdr:nvSpPr>
      <xdr:spPr>
        <a:xfrm>
          <a:off x="4584700" y="95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115529</xdr:rowOff>
    </xdr:from>
    <xdr:ext cx="534377" cy="259045"/>
    <xdr:sp macro="" textlink="">
      <xdr:nvSpPr>
        <xdr:cNvPr id="141" name="物件費該当値テキスト"/>
        <xdr:cNvSpPr txBox="1"/>
      </xdr:nvSpPr>
      <xdr:spPr>
        <a:xfrm>
          <a:off x="4686300" y="954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36616</xdr:rowOff>
    </xdr:from>
    <xdr:to>
      <xdr:col>20</xdr:col>
      <xdr:colOff>38100</xdr:colOff>
      <xdr:row>55</xdr:row>
      <xdr:rowOff>138216</xdr:rowOff>
    </xdr:to>
    <xdr:sp macro="" textlink="">
      <xdr:nvSpPr>
        <xdr:cNvPr id="142" name="楕円 141"/>
        <xdr:cNvSpPr/>
      </xdr:nvSpPr>
      <xdr:spPr>
        <a:xfrm>
          <a:off x="3746500" y="94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129343</xdr:rowOff>
    </xdr:from>
    <xdr:ext cx="534377" cy="259045"/>
    <xdr:sp macro="" textlink="">
      <xdr:nvSpPr>
        <xdr:cNvPr id="143" name="テキスト ボックス 142"/>
        <xdr:cNvSpPr txBox="1"/>
      </xdr:nvSpPr>
      <xdr:spPr>
        <a:xfrm>
          <a:off x="3530111" y="95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76850</xdr:rowOff>
    </xdr:from>
    <xdr:to>
      <xdr:col>15</xdr:col>
      <xdr:colOff>101600</xdr:colOff>
      <xdr:row>56</xdr:row>
      <xdr:rowOff>7000</xdr:rowOff>
    </xdr:to>
    <xdr:sp macro="" textlink="">
      <xdr:nvSpPr>
        <xdr:cNvPr id="144" name="楕円 143"/>
        <xdr:cNvSpPr/>
      </xdr:nvSpPr>
      <xdr:spPr>
        <a:xfrm>
          <a:off x="2857500" y="95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169577</xdr:rowOff>
    </xdr:from>
    <xdr:ext cx="534377" cy="259045"/>
    <xdr:sp macro="" textlink="">
      <xdr:nvSpPr>
        <xdr:cNvPr id="145" name="テキスト ボックス 144"/>
        <xdr:cNvSpPr txBox="1"/>
      </xdr:nvSpPr>
      <xdr:spPr>
        <a:xfrm>
          <a:off x="2641111" y="959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115679</xdr:rowOff>
    </xdr:from>
    <xdr:to>
      <xdr:col>10</xdr:col>
      <xdr:colOff>165100</xdr:colOff>
      <xdr:row>58</xdr:row>
      <xdr:rowOff>45829</xdr:rowOff>
    </xdr:to>
    <xdr:sp macro="" textlink="">
      <xdr:nvSpPr>
        <xdr:cNvPr id="146" name="楕円 145"/>
        <xdr:cNvSpPr/>
      </xdr:nvSpPr>
      <xdr:spPr>
        <a:xfrm>
          <a:off x="1968500" y="98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36956</xdr:rowOff>
    </xdr:from>
    <xdr:ext cx="534377" cy="259045"/>
    <xdr:sp macro="" textlink="">
      <xdr:nvSpPr>
        <xdr:cNvPr id="147" name="テキスト ボックス 146"/>
        <xdr:cNvSpPr txBox="1"/>
      </xdr:nvSpPr>
      <xdr:spPr>
        <a:xfrm>
          <a:off x="1752111" y="99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112772</xdr:rowOff>
    </xdr:from>
    <xdr:to>
      <xdr:col>6</xdr:col>
      <xdr:colOff>38100</xdr:colOff>
      <xdr:row>58</xdr:row>
      <xdr:rowOff>42922</xdr:rowOff>
    </xdr:to>
    <xdr:sp macro="" textlink="">
      <xdr:nvSpPr>
        <xdr:cNvPr id="148" name="楕円 147"/>
        <xdr:cNvSpPr/>
      </xdr:nvSpPr>
      <xdr:spPr>
        <a:xfrm>
          <a:off x="1079500" y="988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34049</xdr:rowOff>
    </xdr:from>
    <xdr:ext cx="534377" cy="259045"/>
    <xdr:sp macro="" textlink="">
      <xdr:nvSpPr>
        <xdr:cNvPr id="149" name="テキスト ボックス 148"/>
        <xdr:cNvSpPr txBox="1"/>
      </xdr:nvSpPr>
      <xdr:spPr>
        <a:xfrm>
          <a:off x="863111" y="9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103673</xdr:rowOff>
    </xdr:from>
    <xdr:to>
      <xdr:col>24</xdr:col>
      <xdr:colOff>63500</xdr:colOff>
      <xdr:row>74</xdr:row>
      <xdr:rowOff>3820</xdr:rowOff>
    </xdr:to>
    <xdr:cxnSp macro="">
      <xdr:nvCxnSpPr>
        <xdr:cNvPr id="176" name="直線コネクタ 175"/>
        <xdr:cNvCxnSpPr/>
      </xdr:nvCxnSpPr>
      <xdr:spPr>
        <a:xfrm flipV="1">
          <a:off x="3797300" y="12619523"/>
          <a:ext cx="838200" cy="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116291</xdr:rowOff>
    </xdr:from>
    <xdr:to>
      <xdr:col>19</xdr:col>
      <xdr:colOff>177800</xdr:colOff>
      <xdr:row>74</xdr:row>
      <xdr:rowOff>3820</xdr:rowOff>
    </xdr:to>
    <xdr:cxnSp macro="">
      <xdr:nvCxnSpPr>
        <xdr:cNvPr id="179" name="直線コネクタ 178"/>
        <xdr:cNvCxnSpPr/>
      </xdr:nvCxnSpPr>
      <xdr:spPr>
        <a:xfrm>
          <a:off x="2908300" y="12632141"/>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112633</xdr:rowOff>
    </xdr:from>
    <xdr:to>
      <xdr:col>15</xdr:col>
      <xdr:colOff>50800</xdr:colOff>
      <xdr:row>73</xdr:row>
      <xdr:rowOff>116291</xdr:rowOff>
    </xdr:to>
    <xdr:cxnSp macro="">
      <xdr:nvCxnSpPr>
        <xdr:cNvPr id="182" name="直線コネクタ 181"/>
        <xdr:cNvCxnSpPr/>
      </xdr:nvCxnSpPr>
      <xdr:spPr>
        <a:xfrm>
          <a:off x="2019300" y="1262848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112633</xdr:rowOff>
    </xdr:from>
    <xdr:to>
      <xdr:col>10</xdr:col>
      <xdr:colOff>114300</xdr:colOff>
      <xdr:row>74</xdr:row>
      <xdr:rowOff>26954</xdr:rowOff>
    </xdr:to>
    <xdr:cxnSp macro="">
      <xdr:nvCxnSpPr>
        <xdr:cNvPr id="185" name="直線コネクタ 184"/>
        <xdr:cNvCxnSpPr/>
      </xdr:nvCxnSpPr>
      <xdr:spPr>
        <a:xfrm flipV="1">
          <a:off x="1130300" y="12628483"/>
          <a:ext cx="889000" cy="8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52873</xdr:rowOff>
    </xdr:from>
    <xdr:to>
      <xdr:col>24</xdr:col>
      <xdr:colOff>114300</xdr:colOff>
      <xdr:row>73</xdr:row>
      <xdr:rowOff>154473</xdr:rowOff>
    </xdr:to>
    <xdr:sp macro="" textlink="">
      <xdr:nvSpPr>
        <xdr:cNvPr id="195" name="楕円 194"/>
        <xdr:cNvSpPr/>
      </xdr:nvSpPr>
      <xdr:spPr>
        <a:xfrm>
          <a:off x="4584700" y="1256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75750</xdr:rowOff>
    </xdr:from>
    <xdr:ext cx="469744" cy="259045"/>
    <xdr:sp macro="" textlink="">
      <xdr:nvSpPr>
        <xdr:cNvPr id="196" name="維持補修費該当値テキスト"/>
        <xdr:cNvSpPr txBox="1"/>
      </xdr:nvSpPr>
      <xdr:spPr>
        <a:xfrm>
          <a:off x="4686300" y="1242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124470</xdr:rowOff>
    </xdr:from>
    <xdr:to>
      <xdr:col>20</xdr:col>
      <xdr:colOff>38100</xdr:colOff>
      <xdr:row>74</xdr:row>
      <xdr:rowOff>54620</xdr:rowOff>
    </xdr:to>
    <xdr:sp macro="" textlink="">
      <xdr:nvSpPr>
        <xdr:cNvPr id="197" name="楕円 196"/>
        <xdr:cNvSpPr/>
      </xdr:nvSpPr>
      <xdr:spPr>
        <a:xfrm>
          <a:off x="3746500" y="1264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71147</xdr:rowOff>
    </xdr:from>
    <xdr:ext cx="469744" cy="259045"/>
    <xdr:sp macro="" textlink="">
      <xdr:nvSpPr>
        <xdr:cNvPr id="198" name="テキスト ボックス 197"/>
        <xdr:cNvSpPr txBox="1"/>
      </xdr:nvSpPr>
      <xdr:spPr>
        <a:xfrm>
          <a:off x="3562428" y="1241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65491</xdr:rowOff>
    </xdr:from>
    <xdr:to>
      <xdr:col>15</xdr:col>
      <xdr:colOff>101600</xdr:colOff>
      <xdr:row>73</xdr:row>
      <xdr:rowOff>167091</xdr:rowOff>
    </xdr:to>
    <xdr:sp macro="" textlink="">
      <xdr:nvSpPr>
        <xdr:cNvPr id="199" name="楕円 198"/>
        <xdr:cNvSpPr/>
      </xdr:nvSpPr>
      <xdr:spPr>
        <a:xfrm>
          <a:off x="2857500" y="1258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12168</xdr:rowOff>
    </xdr:from>
    <xdr:ext cx="469744" cy="259045"/>
    <xdr:sp macro="" textlink="">
      <xdr:nvSpPr>
        <xdr:cNvPr id="200" name="テキスト ボックス 199"/>
        <xdr:cNvSpPr txBox="1"/>
      </xdr:nvSpPr>
      <xdr:spPr>
        <a:xfrm>
          <a:off x="2673428" y="1235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61833</xdr:rowOff>
    </xdr:from>
    <xdr:to>
      <xdr:col>10</xdr:col>
      <xdr:colOff>165100</xdr:colOff>
      <xdr:row>73</xdr:row>
      <xdr:rowOff>163433</xdr:rowOff>
    </xdr:to>
    <xdr:sp macro="" textlink="">
      <xdr:nvSpPr>
        <xdr:cNvPr id="201" name="楕円 200"/>
        <xdr:cNvSpPr/>
      </xdr:nvSpPr>
      <xdr:spPr>
        <a:xfrm>
          <a:off x="1968500" y="125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8510</xdr:rowOff>
    </xdr:from>
    <xdr:ext cx="469744" cy="259045"/>
    <xdr:sp macro="" textlink="">
      <xdr:nvSpPr>
        <xdr:cNvPr id="202" name="テキスト ボックス 201"/>
        <xdr:cNvSpPr txBox="1"/>
      </xdr:nvSpPr>
      <xdr:spPr>
        <a:xfrm>
          <a:off x="1784428" y="1235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147604</xdr:rowOff>
    </xdr:from>
    <xdr:to>
      <xdr:col>6</xdr:col>
      <xdr:colOff>38100</xdr:colOff>
      <xdr:row>74</xdr:row>
      <xdr:rowOff>77754</xdr:rowOff>
    </xdr:to>
    <xdr:sp macro="" textlink="">
      <xdr:nvSpPr>
        <xdr:cNvPr id="203" name="楕円 202"/>
        <xdr:cNvSpPr/>
      </xdr:nvSpPr>
      <xdr:spPr>
        <a:xfrm>
          <a:off x="1079500" y="126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94281</xdr:rowOff>
    </xdr:from>
    <xdr:ext cx="469744" cy="259045"/>
    <xdr:sp macro="" textlink="">
      <xdr:nvSpPr>
        <xdr:cNvPr id="204" name="テキスト ボックス 203"/>
        <xdr:cNvSpPr txBox="1"/>
      </xdr:nvSpPr>
      <xdr:spPr>
        <a:xfrm>
          <a:off x="895428" y="1243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118614</xdr:rowOff>
    </xdr:from>
    <xdr:to>
      <xdr:col>24</xdr:col>
      <xdr:colOff>63500</xdr:colOff>
      <xdr:row>97</xdr:row>
      <xdr:rowOff>25846</xdr:rowOff>
    </xdr:to>
    <xdr:cxnSp macro="">
      <xdr:nvCxnSpPr>
        <xdr:cNvPr id="236" name="直線コネクタ 235"/>
        <xdr:cNvCxnSpPr/>
      </xdr:nvCxnSpPr>
      <xdr:spPr>
        <a:xfrm flipV="1">
          <a:off x="3797300" y="16577814"/>
          <a:ext cx="838200" cy="7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94785</xdr:rowOff>
    </xdr:from>
    <xdr:to>
      <xdr:col>19</xdr:col>
      <xdr:colOff>177800</xdr:colOff>
      <xdr:row>97</xdr:row>
      <xdr:rowOff>25846</xdr:rowOff>
    </xdr:to>
    <xdr:cxnSp macro="">
      <xdr:nvCxnSpPr>
        <xdr:cNvPr id="239" name="直線コネクタ 238"/>
        <xdr:cNvCxnSpPr/>
      </xdr:nvCxnSpPr>
      <xdr:spPr>
        <a:xfrm>
          <a:off x="2908300" y="16553985"/>
          <a:ext cx="889000" cy="10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94785</xdr:rowOff>
    </xdr:from>
    <xdr:to>
      <xdr:col>15</xdr:col>
      <xdr:colOff>50800</xdr:colOff>
      <xdr:row>98</xdr:row>
      <xdr:rowOff>46726</xdr:rowOff>
    </xdr:to>
    <xdr:cxnSp macro="">
      <xdr:nvCxnSpPr>
        <xdr:cNvPr id="242" name="直線コネクタ 241"/>
        <xdr:cNvCxnSpPr/>
      </xdr:nvCxnSpPr>
      <xdr:spPr>
        <a:xfrm flipV="1">
          <a:off x="2019300" y="16553985"/>
          <a:ext cx="889000" cy="29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46726</xdr:rowOff>
    </xdr:from>
    <xdr:to>
      <xdr:col>10</xdr:col>
      <xdr:colOff>114300</xdr:colOff>
      <xdr:row>98</xdr:row>
      <xdr:rowOff>106727</xdr:rowOff>
    </xdr:to>
    <xdr:cxnSp macro="">
      <xdr:nvCxnSpPr>
        <xdr:cNvPr id="245" name="直線コネクタ 244"/>
        <xdr:cNvCxnSpPr/>
      </xdr:nvCxnSpPr>
      <xdr:spPr>
        <a:xfrm flipV="1">
          <a:off x="1130300" y="16848826"/>
          <a:ext cx="8890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67814</xdr:rowOff>
    </xdr:from>
    <xdr:to>
      <xdr:col>24</xdr:col>
      <xdr:colOff>114300</xdr:colOff>
      <xdr:row>96</xdr:row>
      <xdr:rowOff>169414</xdr:rowOff>
    </xdr:to>
    <xdr:sp macro="" textlink="">
      <xdr:nvSpPr>
        <xdr:cNvPr id="255" name="楕円 254"/>
        <xdr:cNvSpPr/>
      </xdr:nvSpPr>
      <xdr:spPr>
        <a:xfrm>
          <a:off x="4584700" y="165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46241</xdr:rowOff>
    </xdr:from>
    <xdr:ext cx="599010" cy="259045"/>
    <xdr:sp macro="" textlink="">
      <xdr:nvSpPr>
        <xdr:cNvPr id="256" name="扶助費該当値テキスト"/>
        <xdr:cNvSpPr txBox="1"/>
      </xdr:nvSpPr>
      <xdr:spPr>
        <a:xfrm>
          <a:off x="4686300" y="1650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146496</xdr:rowOff>
    </xdr:from>
    <xdr:to>
      <xdr:col>20</xdr:col>
      <xdr:colOff>38100</xdr:colOff>
      <xdr:row>97</xdr:row>
      <xdr:rowOff>76646</xdr:rowOff>
    </xdr:to>
    <xdr:sp macro="" textlink="">
      <xdr:nvSpPr>
        <xdr:cNvPr id="257" name="楕円 256"/>
        <xdr:cNvSpPr/>
      </xdr:nvSpPr>
      <xdr:spPr>
        <a:xfrm>
          <a:off x="3746500" y="166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67773</xdr:rowOff>
    </xdr:from>
    <xdr:ext cx="599010" cy="259045"/>
    <xdr:sp macro="" textlink="">
      <xdr:nvSpPr>
        <xdr:cNvPr id="258" name="テキスト ボックス 257"/>
        <xdr:cNvSpPr txBox="1"/>
      </xdr:nvSpPr>
      <xdr:spPr>
        <a:xfrm>
          <a:off x="3497795" y="1669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43985</xdr:rowOff>
    </xdr:from>
    <xdr:to>
      <xdr:col>15</xdr:col>
      <xdr:colOff>101600</xdr:colOff>
      <xdr:row>96</xdr:row>
      <xdr:rowOff>145585</xdr:rowOff>
    </xdr:to>
    <xdr:sp macro="" textlink="">
      <xdr:nvSpPr>
        <xdr:cNvPr id="259" name="楕円 258"/>
        <xdr:cNvSpPr/>
      </xdr:nvSpPr>
      <xdr:spPr>
        <a:xfrm>
          <a:off x="2857500" y="165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136712</xdr:rowOff>
    </xdr:from>
    <xdr:ext cx="599010" cy="259045"/>
    <xdr:sp macro="" textlink="">
      <xdr:nvSpPr>
        <xdr:cNvPr id="260" name="テキスト ボックス 259"/>
        <xdr:cNvSpPr txBox="1"/>
      </xdr:nvSpPr>
      <xdr:spPr>
        <a:xfrm>
          <a:off x="2608795" y="1659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167376</xdr:rowOff>
    </xdr:from>
    <xdr:to>
      <xdr:col>10</xdr:col>
      <xdr:colOff>165100</xdr:colOff>
      <xdr:row>98</xdr:row>
      <xdr:rowOff>97526</xdr:rowOff>
    </xdr:to>
    <xdr:sp macro="" textlink="">
      <xdr:nvSpPr>
        <xdr:cNvPr id="261" name="楕円 260"/>
        <xdr:cNvSpPr/>
      </xdr:nvSpPr>
      <xdr:spPr>
        <a:xfrm>
          <a:off x="1968500" y="167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88653</xdr:rowOff>
    </xdr:from>
    <xdr:ext cx="599010" cy="259045"/>
    <xdr:sp macro="" textlink="">
      <xdr:nvSpPr>
        <xdr:cNvPr id="262" name="テキスト ボックス 261"/>
        <xdr:cNvSpPr txBox="1"/>
      </xdr:nvSpPr>
      <xdr:spPr>
        <a:xfrm>
          <a:off x="1719795" y="1689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55927</xdr:rowOff>
    </xdr:from>
    <xdr:to>
      <xdr:col>6</xdr:col>
      <xdr:colOff>38100</xdr:colOff>
      <xdr:row>98</xdr:row>
      <xdr:rowOff>157527</xdr:rowOff>
    </xdr:to>
    <xdr:sp macro="" textlink="">
      <xdr:nvSpPr>
        <xdr:cNvPr id="263" name="楕円 262"/>
        <xdr:cNvSpPr/>
      </xdr:nvSpPr>
      <xdr:spPr>
        <a:xfrm>
          <a:off x="1079500" y="168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148654</xdr:rowOff>
    </xdr:from>
    <xdr:ext cx="599010" cy="259045"/>
    <xdr:sp macro="" textlink="">
      <xdr:nvSpPr>
        <xdr:cNvPr id="264" name="テキスト ボックス 263"/>
        <xdr:cNvSpPr txBox="1"/>
      </xdr:nvSpPr>
      <xdr:spPr>
        <a:xfrm>
          <a:off x="830795" y="1695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167611</xdr:rowOff>
    </xdr:from>
    <xdr:to>
      <xdr:col>55</xdr:col>
      <xdr:colOff>0</xdr:colOff>
      <xdr:row>38</xdr:row>
      <xdr:rowOff>6731</xdr:rowOff>
    </xdr:to>
    <xdr:cxnSp macro="">
      <xdr:nvCxnSpPr>
        <xdr:cNvPr id="295" name="直線コネクタ 294"/>
        <xdr:cNvCxnSpPr/>
      </xdr:nvCxnSpPr>
      <xdr:spPr>
        <a:xfrm>
          <a:off x="9639300" y="6511261"/>
          <a:ext cx="8382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167611</xdr:rowOff>
    </xdr:from>
    <xdr:to>
      <xdr:col>50</xdr:col>
      <xdr:colOff>114300</xdr:colOff>
      <xdr:row>38</xdr:row>
      <xdr:rowOff>10487</xdr:rowOff>
    </xdr:to>
    <xdr:cxnSp macro="">
      <xdr:nvCxnSpPr>
        <xdr:cNvPr id="298" name="直線コネクタ 297"/>
        <xdr:cNvCxnSpPr/>
      </xdr:nvCxnSpPr>
      <xdr:spPr>
        <a:xfrm flipV="1">
          <a:off x="8750300" y="6511261"/>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127094</xdr:rowOff>
    </xdr:from>
    <xdr:to>
      <xdr:col>45</xdr:col>
      <xdr:colOff>177800</xdr:colOff>
      <xdr:row>38</xdr:row>
      <xdr:rowOff>10487</xdr:rowOff>
    </xdr:to>
    <xdr:cxnSp macro="">
      <xdr:nvCxnSpPr>
        <xdr:cNvPr id="301" name="直線コネクタ 300"/>
        <xdr:cNvCxnSpPr/>
      </xdr:nvCxnSpPr>
      <xdr:spPr>
        <a:xfrm>
          <a:off x="7861300" y="5442044"/>
          <a:ext cx="889000" cy="108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127094</xdr:rowOff>
    </xdr:from>
    <xdr:to>
      <xdr:col>41</xdr:col>
      <xdr:colOff>50800</xdr:colOff>
      <xdr:row>38</xdr:row>
      <xdr:rowOff>17693</xdr:rowOff>
    </xdr:to>
    <xdr:cxnSp macro="">
      <xdr:nvCxnSpPr>
        <xdr:cNvPr id="304" name="直線コネクタ 303"/>
        <xdr:cNvCxnSpPr/>
      </xdr:nvCxnSpPr>
      <xdr:spPr>
        <a:xfrm flipV="1">
          <a:off x="6972300" y="5442044"/>
          <a:ext cx="889000" cy="109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127381</xdr:rowOff>
    </xdr:from>
    <xdr:to>
      <xdr:col>55</xdr:col>
      <xdr:colOff>50800</xdr:colOff>
      <xdr:row>38</xdr:row>
      <xdr:rowOff>57531</xdr:rowOff>
    </xdr:to>
    <xdr:sp macro="" textlink="">
      <xdr:nvSpPr>
        <xdr:cNvPr id="314" name="楕円 313"/>
        <xdr:cNvSpPr/>
      </xdr:nvSpPr>
      <xdr:spPr>
        <a:xfrm>
          <a:off x="104267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42308</xdr:rowOff>
    </xdr:from>
    <xdr:ext cx="534377" cy="259045"/>
    <xdr:sp macro="" textlink="">
      <xdr:nvSpPr>
        <xdr:cNvPr id="315" name="補助費等該当値テキスト"/>
        <xdr:cNvSpPr txBox="1"/>
      </xdr:nvSpPr>
      <xdr:spPr>
        <a:xfrm>
          <a:off x="10528300" y="638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116811</xdr:rowOff>
    </xdr:from>
    <xdr:to>
      <xdr:col>50</xdr:col>
      <xdr:colOff>165100</xdr:colOff>
      <xdr:row>38</xdr:row>
      <xdr:rowOff>46961</xdr:rowOff>
    </xdr:to>
    <xdr:sp macro="" textlink="">
      <xdr:nvSpPr>
        <xdr:cNvPr id="316" name="楕円 315"/>
        <xdr:cNvSpPr/>
      </xdr:nvSpPr>
      <xdr:spPr>
        <a:xfrm>
          <a:off x="9588500" y="64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38088</xdr:rowOff>
    </xdr:from>
    <xdr:ext cx="534377" cy="259045"/>
    <xdr:sp macro="" textlink="">
      <xdr:nvSpPr>
        <xdr:cNvPr id="317" name="テキスト ボックス 316"/>
        <xdr:cNvSpPr txBox="1"/>
      </xdr:nvSpPr>
      <xdr:spPr>
        <a:xfrm>
          <a:off x="9372111" y="655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131137</xdr:rowOff>
    </xdr:from>
    <xdr:to>
      <xdr:col>46</xdr:col>
      <xdr:colOff>38100</xdr:colOff>
      <xdr:row>38</xdr:row>
      <xdr:rowOff>61286</xdr:rowOff>
    </xdr:to>
    <xdr:sp macro="" textlink="">
      <xdr:nvSpPr>
        <xdr:cNvPr id="318" name="楕円 317"/>
        <xdr:cNvSpPr/>
      </xdr:nvSpPr>
      <xdr:spPr>
        <a:xfrm>
          <a:off x="8699500" y="6474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52414</xdr:rowOff>
    </xdr:from>
    <xdr:ext cx="534377" cy="259045"/>
    <xdr:sp macro="" textlink="">
      <xdr:nvSpPr>
        <xdr:cNvPr id="319" name="テキスト ボックス 318"/>
        <xdr:cNvSpPr txBox="1"/>
      </xdr:nvSpPr>
      <xdr:spPr>
        <a:xfrm>
          <a:off x="8483111" y="656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76294</xdr:rowOff>
    </xdr:from>
    <xdr:to>
      <xdr:col>41</xdr:col>
      <xdr:colOff>101600</xdr:colOff>
      <xdr:row>32</xdr:row>
      <xdr:rowOff>6444</xdr:rowOff>
    </xdr:to>
    <xdr:sp macro="" textlink="">
      <xdr:nvSpPr>
        <xdr:cNvPr id="320" name="楕円 319"/>
        <xdr:cNvSpPr/>
      </xdr:nvSpPr>
      <xdr:spPr>
        <a:xfrm>
          <a:off x="7810500" y="539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169021</xdr:rowOff>
    </xdr:from>
    <xdr:ext cx="599010" cy="259045"/>
    <xdr:sp macro="" textlink="">
      <xdr:nvSpPr>
        <xdr:cNvPr id="321" name="テキスト ボックス 320"/>
        <xdr:cNvSpPr txBox="1"/>
      </xdr:nvSpPr>
      <xdr:spPr>
        <a:xfrm>
          <a:off x="7561795" y="548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138343</xdr:rowOff>
    </xdr:from>
    <xdr:to>
      <xdr:col>36</xdr:col>
      <xdr:colOff>165100</xdr:colOff>
      <xdr:row>38</xdr:row>
      <xdr:rowOff>68493</xdr:rowOff>
    </xdr:to>
    <xdr:sp macro="" textlink="">
      <xdr:nvSpPr>
        <xdr:cNvPr id="322" name="楕円 321"/>
        <xdr:cNvSpPr/>
      </xdr:nvSpPr>
      <xdr:spPr>
        <a:xfrm>
          <a:off x="6921500" y="64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59620</xdr:rowOff>
    </xdr:from>
    <xdr:ext cx="534377" cy="259045"/>
    <xdr:sp macro="" textlink="">
      <xdr:nvSpPr>
        <xdr:cNvPr id="323" name="テキスト ボックス 322"/>
        <xdr:cNvSpPr txBox="1"/>
      </xdr:nvSpPr>
      <xdr:spPr>
        <a:xfrm>
          <a:off x="6705111" y="657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65127</xdr:rowOff>
    </xdr:from>
    <xdr:to>
      <xdr:col>55</xdr:col>
      <xdr:colOff>0</xdr:colOff>
      <xdr:row>58</xdr:row>
      <xdr:rowOff>126409</xdr:rowOff>
    </xdr:to>
    <xdr:cxnSp macro="">
      <xdr:nvCxnSpPr>
        <xdr:cNvPr id="355" name="直線コネクタ 354"/>
        <xdr:cNvCxnSpPr/>
      </xdr:nvCxnSpPr>
      <xdr:spPr>
        <a:xfrm>
          <a:off x="9639300" y="10009227"/>
          <a:ext cx="838200" cy="6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140059</xdr:rowOff>
    </xdr:from>
    <xdr:to>
      <xdr:col>50</xdr:col>
      <xdr:colOff>114300</xdr:colOff>
      <xdr:row>58</xdr:row>
      <xdr:rowOff>65127</xdr:rowOff>
    </xdr:to>
    <xdr:cxnSp macro="">
      <xdr:nvCxnSpPr>
        <xdr:cNvPr id="358" name="直線コネクタ 357"/>
        <xdr:cNvCxnSpPr/>
      </xdr:nvCxnSpPr>
      <xdr:spPr>
        <a:xfrm>
          <a:off x="8750300" y="9912709"/>
          <a:ext cx="889000" cy="9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8843</xdr:rowOff>
    </xdr:from>
    <xdr:to>
      <xdr:col>45</xdr:col>
      <xdr:colOff>177800</xdr:colOff>
      <xdr:row>57</xdr:row>
      <xdr:rowOff>140059</xdr:rowOff>
    </xdr:to>
    <xdr:cxnSp macro="">
      <xdr:nvCxnSpPr>
        <xdr:cNvPr id="361" name="直線コネクタ 360"/>
        <xdr:cNvCxnSpPr/>
      </xdr:nvCxnSpPr>
      <xdr:spPr>
        <a:xfrm>
          <a:off x="7861300" y="9781493"/>
          <a:ext cx="889000" cy="1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8843</xdr:rowOff>
    </xdr:from>
    <xdr:to>
      <xdr:col>41</xdr:col>
      <xdr:colOff>50800</xdr:colOff>
      <xdr:row>58</xdr:row>
      <xdr:rowOff>59984</xdr:rowOff>
    </xdr:to>
    <xdr:cxnSp macro="">
      <xdr:nvCxnSpPr>
        <xdr:cNvPr id="364" name="直線コネクタ 363"/>
        <xdr:cNvCxnSpPr/>
      </xdr:nvCxnSpPr>
      <xdr:spPr>
        <a:xfrm flipV="1">
          <a:off x="6972300" y="9781493"/>
          <a:ext cx="889000" cy="22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75609</xdr:rowOff>
    </xdr:from>
    <xdr:to>
      <xdr:col>55</xdr:col>
      <xdr:colOff>50800</xdr:colOff>
      <xdr:row>59</xdr:row>
      <xdr:rowOff>5759</xdr:rowOff>
    </xdr:to>
    <xdr:sp macro="" textlink="">
      <xdr:nvSpPr>
        <xdr:cNvPr id="374" name="楕円 373"/>
        <xdr:cNvSpPr/>
      </xdr:nvSpPr>
      <xdr:spPr>
        <a:xfrm>
          <a:off x="10426700" y="1001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161986</xdr:rowOff>
    </xdr:from>
    <xdr:ext cx="534377" cy="259045"/>
    <xdr:sp macro="" textlink="">
      <xdr:nvSpPr>
        <xdr:cNvPr id="375" name="普通建設事業費該当値テキスト"/>
        <xdr:cNvSpPr txBox="1"/>
      </xdr:nvSpPr>
      <xdr:spPr>
        <a:xfrm>
          <a:off x="10528300" y="993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14327</xdr:rowOff>
    </xdr:from>
    <xdr:to>
      <xdr:col>50</xdr:col>
      <xdr:colOff>165100</xdr:colOff>
      <xdr:row>58</xdr:row>
      <xdr:rowOff>115927</xdr:rowOff>
    </xdr:to>
    <xdr:sp macro="" textlink="">
      <xdr:nvSpPr>
        <xdr:cNvPr id="376" name="楕円 375"/>
        <xdr:cNvSpPr/>
      </xdr:nvSpPr>
      <xdr:spPr>
        <a:xfrm>
          <a:off x="9588500" y="99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107054</xdr:rowOff>
    </xdr:from>
    <xdr:ext cx="534377" cy="259045"/>
    <xdr:sp macro="" textlink="">
      <xdr:nvSpPr>
        <xdr:cNvPr id="377" name="テキスト ボックス 376"/>
        <xdr:cNvSpPr txBox="1"/>
      </xdr:nvSpPr>
      <xdr:spPr>
        <a:xfrm>
          <a:off x="9372111" y="1005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89259</xdr:rowOff>
    </xdr:from>
    <xdr:to>
      <xdr:col>46</xdr:col>
      <xdr:colOff>38100</xdr:colOff>
      <xdr:row>58</xdr:row>
      <xdr:rowOff>19409</xdr:rowOff>
    </xdr:to>
    <xdr:sp macro="" textlink="">
      <xdr:nvSpPr>
        <xdr:cNvPr id="378" name="楕円 377"/>
        <xdr:cNvSpPr/>
      </xdr:nvSpPr>
      <xdr:spPr>
        <a:xfrm>
          <a:off x="8699500" y="98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10536</xdr:rowOff>
    </xdr:from>
    <xdr:ext cx="534377" cy="259045"/>
    <xdr:sp macro="" textlink="">
      <xdr:nvSpPr>
        <xdr:cNvPr id="379" name="テキスト ボックス 378"/>
        <xdr:cNvSpPr txBox="1"/>
      </xdr:nvSpPr>
      <xdr:spPr>
        <a:xfrm>
          <a:off x="8483111" y="995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129493</xdr:rowOff>
    </xdr:from>
    <xdr:to>
      <xdr:col>41</xdr:col>
      <xdr:colOff>101600</xdr:colOff>
      <xdr:row>57</xdr:row>
      <xdr:rowOff>59643</xdr:rowOff>
    </xdr:to>
    <xdr:sp macro="" textlink="">
      <xdr:nvSpPr>
        <xdr:cNvPr id="380" name="楕円 379"/>
        <xdr:cNvSpPr/>
      </xdr:nvSpPr>
      <xdr:spPr>
        <a:xfrm>
          <a:off x="7810500" y="97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50770</xdr:rowOff>
    </xdr:from>
    <xdr:ext cx="534377" cy="259045"/>
    <xdr:sp macro="" textlink="">
      <xdr:nvSpPr>
        <xdr:cNvPr id="381" name="テキスト ボックス 380"/>
        <xdr:cNvSpPr txBox="1"/>
      </xdr:nvSpPr>
      <xdr:spPr>
        <a:xfrm>
          <a:off x="7594111" y="982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9184</xdr:rowOff>
    </xdr:from>
    <xdr:to>
      <xdr:col>36</xdr:col>
      <xdr:colOff>165100</xdr:colOff>
      <xdr:row>58</xdr:row>
      <xdr:rowOff>110784</xdr:rowOff>
    </xdr:to>
    <xdr:sp macro="" textlink="">
      <xdr:nvSpPr>
        <xdr:cNvPr id="382" name="楕円 381"/>
        <xdr:cNvSpPr/>
      </xdr:nvSpPr>
      <xdr:spPr>
        <a:xfrm>
          <a:off x="6921500" y="99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101911</xdr:rowOff>
    </xdr:from>
    <xdr:ext cx="534377" cy="259045"/>
    <xdr:sp macro="" textlink="">
      <xdr:nvSpPr>
        <xdr:cNvPr id="383" name="テキスト ボックス 382"/>
        <xdr:cNvSpPr txBox="1"/>
      </xdr:nvSpPr>
      <xdr:spPr>
        <a:xfrm>
          <a:off x="6705111" y="100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72492</xdr:rowOff>
    </xdr:from>
    <xdr:to>
      <xdr:col>55</xdr:col>
      <xdr:colOff>0</xdr:colOff>
      <xdr:row>78</xdr:row>
      <xdr:rowOff>111674</xdr:rowOff>
    </xdr:to>
    <xdr:cxnSp macro="">
      <xdr:nvCxnSpPr>
        <xdr:cNvPr id="410" name="直線コネクタ 409"/>
        <xdr:cNvCxnSpPr/>
      </xdr:nvCxnSpPr>
      <xdr:spPr>
        <a:xfrm>
          <a:off x="9639300" y="13445592"/>
          <a:ext cx="8382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170173</xdr:rowOff>
    </xdr:from>
    <xdr:to>
      <xdr:col>50</xdr:col>
      <xdr:colOff>114300</xdr:colOff>
      <xdr:row>78</xdr:row>
      <xdr:rowOff>72492</xdr:rowOff>
    </xdr:to>
    <xdr:cxnSp macro="">
      <xdr:nvCxnSpPr>
        <xdr:cNvPr id="413" name="直線コネクタ 412"/>
        <xdr:cNvCxnSpPr/>
      </xdr:nvCxnSpPr>
      <xdr:spPr>
        <a:xfrm>
          <a:off x="8750300" y="13371823"/>
          <a:ext cx="889000" cy="7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1008</xdr:rowOff>
    </xdr:from>
    <xdr:to>
      <xdr:col>45</xdr:col>
      <xdr:colOff>177800</xdr:colOff>
      <xdr:row>77</xdr:row>
      <xdr:rowOff>170173</xdr:rowOff>
    </xdr:to>
    <xdr:cxnSp macro="">
      <xdr:nvCxnSpPr>
        <xdr:cNvPr id="416" name="直線コネクタ 415"/>
        <xdr:cNvCxnSpPr/>
      </xdr:nvCxnSpPr>
      <xdr:spPr>
        <a:xfrm>
          <a:off x="7861300" y="13202658"/>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1008</xdr:rowOff>
    </xdr:from>
    <xdr:to>
      <xdr:col>41</xdr:col>
      <xdr:colOff>50800</xdr:colOff>
      <xdr:row>77</xdr:row>
      <xdr:rowOff>134351</xdr:rowOff>
    </xdr:to>
    <xdr:cxnSp macro="">
      <xdr:nvCxnSpPr>
        <xdr:cNvPr id="419" name="直線コネクタ 418"/>
        <xdr:cNvCxnSpPr/>
      </xdr:nvCxnSpPr>
      <xdr:spPr>
        <a:xfrm flipV="1">
          <a:off x="6972300" y="13202658"/>
          <a:ext cx="889000" cy="1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60874</xdr:rowOff>
    </xdr:from>
    <xdr:to>
      <xdr:col>55</xdr:col>
      <xdr:colOff>50800</xdr:colOff>
      <xdr:row>78</xdr:row>
      <xdr:rowOff>162474</xdr:rowOff>
    </xdr:to>
    <xdr:sp macro="" textlink="">
      <xdr:nvSpPr>
        <xdr:cNvPr id="429" name="楕円 428"/>
        <xdr:cNvSpPr/>
      </xdr:nvSpPr>
      <xdr:spPr>
        <a:xfrm>
          <a:off x="10426700" y="134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147251</xdr:rowOff>
    </xdr:from>
    <xdr:ext cx="469744" cy="259045"/>
    <xdr:sp macro="" textlink="">
      <xdr:nvSpPr>
        <xdr:cNvPr id="430" name="普通建設事業費 （ うち新規整備　）該当値テキスト"/>
        <xdr:cNvSpPr txBox="1"/>
      </xdr:nvSpPr>
      <xdr:spPr>
        <a:xfrm>
          <a:off x="10528300" y="1334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21692</xdr:rowOff>
    </xdr:from>
    <xdr:to>
      <xdr:col>50</xdr:col>
      <xdr:colOff>165100</xdr:colOff>
      <xdr:row>78</xdr:row>
      <xdr:rowOff>123292</xdr:rowOff>
    </xdr:to>
    <xdr:sp macro="" textlink="">
      <xdr:nvSpPr>
        <xdr:cNvPr id="431" name="楕円 430"/>
        <xdr:cNvSpPr/>
      </xdr:nvSpPr>
      <xdr:spPr>
        <a:xfrm>
          <a:off x="95885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114419</xdr:rowOff>
    </xdr:from>
    <xdr:ext cx="469744" cy="259045"/>
    <xdr:sp macro="" textlink="">
      <xdr:nvSpPr>
        <xdr:cNvPr id="432" name="テキスト ボックス 431"/>
        <xdr:cNvSpPr txBox="1"/>
      </xdr:nvSpPr>
      <xdr:spPr>
        <a:xfrm>
          <a:off x="9404428" y="134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119373</xdr:rowOff>
    </xdr:from>
    <xdr:to>
      <xdr:col>46</xdr:col>
      <xdr:colOff>38100</xdr:colOff>
      <xdr:row>78</xdr:row>
      <xdr:rowOff>49523</xdr:rowOff>
    </xdr:to>
    <xdr:sp macro="" textlink="">
      <xdr:nvSpPr>
        <xdr:cNvPr id="433" name="楕円 432"/>
        <xdr:cNvSpPr/>
      </xdr:nvSpPr>
      <xdr:spPr>
        <a:xfrm>
          <a:off x="8699500" y="133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40650</xdr:rowOff>
    </xdr:from>
    <xdr:ext cx="469744" cy="259045"/>
    <xdr:sp macro="" textlink="">
      <xdr:nvSpPr>
        <xdr:cNvPr id="434" name="テキスト ボックス 433"/>
        <xdr:cNvSpPr txBox="1"/>
      </xdr:nvSpPr>
      <xdr:spPr>
        <a:xfrm>
          <a:off x="8515428" y="134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121658</xdr:rowOff>
    </xdr:from>
    <xdr:to>
      <xdr:col>41</xdr:col>
      <xdr:colOff>101600</xdr:colOff>
      <xdr:row>77</xdr:row>
      <xdr:rowOff>51808</xdr:rowOff>
    </xdr:to>
    <xdr:sp macro="" textlink="">
      <xdr:nvSpPr>
        <xdr:cNvPr id="435" name="楕円 434"/>
        <xdr:cNvSpPr/>
      </xdr:nvSpPr>
      <xdr:spPr>
        <a:xfrm>
          <a:off x="7810500" y="131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42935</xdr:rowOff>
    </xdr:from>
    <xdr:ext cx="534377" cy="259045"/>
    <xdr:sp macro="" textlink="">
      <xdr:nvSpPr>
        <xdr:cNvPr id="436" name="テキスト ボックス 435"/>
        <xdr:cNvSpPr txBox="1"/>
      </xdr:nvSpPr>
      <xdr:spPr>
        <a:xfrm>
          <a:off x="7594111" y="1324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83551</xdr:rowOff>
    </xdr:from>
    <xdr:to>
      <xdr:col>36</xdr:col>
      <xdr:colOff>165100</xdr:colOff>
      <xdr:row>78</xdr:row>
      <xdr:rowOff>13701</xdr:rowOff>
    </xdr:to>
    <xdr:sp macro="" textlink="">
      <xdr:nvSpPr>
        <xdr:cNvPr id="437" name="楕円 436"/>
        <xdr:cNvSpPr/>
      </xdr:nvSpPr>
      <xdr:spPr>
        <a:xfrm>
          <a:off x="6921500" y="132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4828</xdr:rowOff>
    </xdr:from>
    <xdr:ext cx="469744" cy="259045"/>
    <xdr:sp macro="" textlink="">
      <xdr:nvSpPr>
        <xdr:cNvPr id="438" name="テキスト ボックス 437"/>
        <xdr:cNvSpPr txBox="1"/>
      </xdr:nvSpPr>
      <xdr:spPr>
        <a:xfrm>
          <a:off x="6737428" y="1337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36925</xdr:rowOff>
    </xdr:from>
    <xdr:to>
      <xdr:col>55</xdr:col>
      <xdr:colOff>0</xdr:colOff>
      <xdr:row>96</xdr:row>
      <xdr:rowOff>107714</xdr:rowOff>
    </xdr:to>
    <xdr:cxnSp macro="">
      <xdr:nvCxnSpPr>
        <xdr:cNvPr id="467" name="直線コネクタ 466"/>
        <xdr:cNvCxnSpPr/>
      </xdr:nvCxnSpPr>
      <xdr:spPr>
        <a:xfrm>
          <a:off x="9639300" y="16496125"/>
          <a:ext cx="838200" cy="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36925</xdr:rowOff>
    </xdr:from>
    <xdr:to>
      <xdr:col>50</xdr:col>
      <xdr:colOff>114300</xdr:colOff>
      <xdr:row>96</xdr:row>
      <xdr:rowOff>43211</xdr:rowOff>
    </xdr:to>
    <xdr:cxnSp macro="">
      <xdr:nvCxnSpPr>
        <xdr:cNvPr id="470" name="直線コネクタ 469"/>
        <xdr:cNvCxnSpPr/>
      </xdr:nvCxnSpPr>
      <xdr:spPr>
        <a:xfrm flipV="1">
          <a:off x="8750300" y="1649612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40450</xdr:rowOff>
    </xdr:from>
    <xdr:to>
      <xdr:col>45</xdr:col>
      <xdr:colOff>177800</xdr:colOff>
      <xdr:row>96</xdr:row>
      <xdr:rowOff>43211</xdr:rowOff>
    </xdr:to>
    <xdr:cxnSp macro="">
      <xdr:nvCxnSpPr>
        <xdr:cNvPr id="473" name="直線コネクタ 472"/>
        <xdr:cNvCxnSpPr/>
      </xdr:nvCxnSpPr>
      <xdr:spPr>
        <a:xfrm>
          <a:off x="7861300" y="16499650"/>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40450</xdr:rowOff>
    </xdr:from>
    <xdr:to>
      <xdr:col>41</xdr:col>
      <xdr:colOff>50800</xdr:colOff>
      <xdr:row>96</xdr:row>
      <xdr:rowOff>157435</xdr:rowOff>
    </xdr:to>
    <xdr:cxnSp macro="">
      <xdr:nvCxnSpPr>
        <xdr:cNvPr id="476" name="直線コネクタ 475"/>
        <xdr:cNvCxnSpPr/>
      </xdr:nvCxnSpPr>
      <xdr:spPr>
        <a:xfrm flipV="1">
          <a:off x="6972300" y="16499650"/>
          <a:ext cx="889000" cy="1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56914</xdr:rowOff>
    </xdr:from>
    <xdr:to>
      <xdr:col>55</xdr:col>
      <xdr:colOff>50800</xdr:colOff>
      <xdr:row>96</xdr:row>
      <xdr:rowOff>158514</xdr:rowOff>
    </xdr:to>
    <xdr:sp macro="" textlink="">
      <xdr:nvSpPr>
        <xdr:cNvPr id="486" name="楕円 485"/>
        <xdr:cNvSpPr/>
      </xdr:nvSpPr>
      <xdr:spPr>
        <a:xfrm>
          <a:off x="10426700" y="165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35341</xdr:rowOff>
    </xdr:from>
    <xdr:ext cx="534377" cy="259045"/>
    <xdr:sp macro="" textlink="">
      <xdr:nvSpPr>
        <xdr:cNvPr id="487" name="普通建設事業費 （ うち更新整備　）該当値テキスト"/>
        <xdr:cNvSpPr txBox="1"/>
      </xdr:nvSpPr>
      <xdr:spPr>
        <a:xfrm>
          <a:off x="10528300"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157575</xdr:rowOff>
    </xdr:from>
    <xdr:to>
      <xdr:col>50</xdr:col>
      <xdr:colOff>165100</xdr:colOff>
      <xdr:row>96</xdr:row>
      <xdr:rowOff>87725</xdr:rowOff>
    </xdr:to>
    <xdr:sp macro="" textlink="">
      <xdr:nvSpPr>
        <xdr:cNvPr id="488" name="楕円 487"/>
        <xdr:cNvSpPr/>
      </xdr:nvSpPr>
      <xdr:spPr>
        <a:xfrm>
          <a:off x="9588500" y="164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104252</xdr:rowOff>
    </xdr:from>
    <xdr:ext cx="534377" cy="259045"/>
    <xdr:sp macro="" textlink="">
      <xdr:nvSpPr>
        <xdr:cNvPr id="489" name="テキスト ボックス 488"/>
        <xdr:cNvSpPr txBox="1"/>
      </xdr:nvSpPr>
      <xdr:spPr>
        <a:xfrm>
          <a:off x="9372111" y="162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163861</xdr:rowOff>
    </xdr:from>
    <xdr:to>
      <xdr:col>46</xdr:col>
      <xdr:colOff>38100</xdr:colOff>
      <xdr:row>96</xdr:row>
      <xdr:rowOff>94011</xdr:rowOff>
    </xdr:to>
    <xdr:sp macro="" textlink="">
      <xdr:nvSpPr>
        <xdr:cNvPr id="490" name="楕円 489"/>
        <xdr:cNvSpPr/>
      </xdr:nvSpPr>
      <xdr:spPr>
        <a:xfrm>
          <a:off x="8699500" y="164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110538</xdr:rowOff>
    </xdr:from>
    <xdr:ext cx="534377" cy="259045"/>
    <xdr:sp macro="" textlink="">
      <xdr:nvSpPr>
        <xdr:cNvPr id="491" name="テキスト ボックス 490"/>
        <xdr:cNvSpPr txBox="1"/>
      </xdr:nvSpPr>
      <xdr:spPr>
        <a:xfrm>
          <a:off x="8483111" y="162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161100</xdr:rowOff>
    </xdr:from>
    <xdr:to>
      <xdr:col>41</xdr:col>
      <xdr:colOff>101600</xdr:colOff>
      <xdr:row>96</xdr:row>
      <xdr:rowOff>91250</xdr:rowOff>
    </xdr:to>
    <xdr:sp macro="" textlink="">
      <xdr:nvSpPr>
        <xdr:cNvPr id="492" name="楕円 491"/>
        <xdr:cNvSpPr/>
      </xdr:nvSpPr>
      <xdr:spPr>
        <a:xfrm>
          <a:off x="7810500" y="164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82377</xdr:rowOff>
    </xdr:from>
    <xdr:ext cx="534377" cy="259045"/>
    <xdr:sp macro="" textlink="">
      <xdr:nvSpPr>
        <xdr:cNvPr id="493" name="テキスト ボックス 492"/>
        <xdr:cNvSpPr txBox="1"/>
      </xdr:nvSpPr>
      <xdr:spPr>
        <a:xfrm>
          <a:off x="7594111" y="165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106635</xdr:rowOff>
    </xdr:from>
    <xdr:to>
      <xdr:col>36</xdr:col>
      <xdr:colOff>165100</xdr:colOff>
      <xdr:row>97</xdr:row>
      <xdr:rowOff>36785</xdr:rowOff>
    </xdr:to>
    <xdr:sp macro="" textlink="">
      <xdr:nvSpPr>
        <xdr:cNvPr id="494" name="楕円 493"/>
        <xdr:cNvSpPr/>
      </xdr:nvSpPr>
      <xdr:spPr>
        <a:xfrm>
          <a:off x="6921500" y="165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27912</xdr:rowOff>
    </xdr:from>
    <xdr:ext cx="534377" cy="259045"/>
    <xdr:sp macro="" textlink="">
      <xdr:nvSpPr>
        <xdr:cNvPr id="495" name="テキスト ボックス 494"/>
        <xdr:cNvSpPr txBox="1"/>
      </xdr:nvSpPr>
      <xdr:spPr>
        <a:xfrm>
          <a:off x="6705111" y="166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41554</xdr:rowOff>
    </xdr:from>
    <xdr:to>
      <xdr:col>81</xdr:col>
      <xdr:colOff>50800</xdr:colOff>
      <xdr:row>39</xdr:row>
      <xdr:rowOff>44450</xdr:rowOff>
    </xdr:to>
    <xdr:cxnSp macro="">
      <xdr:nvCxnSpPr>
        <xdr:cNvPr id="527" name="直線コネクタ 526"/>
        <xdr:cNvCxnSpPr/>
      </xdr:nvCxnSpPr>
      <xdr:spPr>
        <a:xfrm>
          <a:off x="14592300" y="6728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41554</xdr:rowOff>
    </xdr:from>
    <xdr:to>
      <xdr:col>76</xdr:col>
      <xdr:colOff>114300</xdr:colOff>
      <xdr:row>39</xdr:row>
      <xdr:rowOff>42164</xdr:rowOff>
    </xdr:to>
    <xdr:cxnSp macro="">
      <xdr:nvCxnSpPr>
        <xdr:cNvPr id="530" name="直線コネクタ 529"/>
        <xdr:cNvCxnSpPr/>
      </xdr:nvCxnSpPr>
      <xdr:spPr>
        <a:xfrm flipV="1">
          <a:off x="13703300" y="6728104"/>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42164</xdr:rowOff>
    </xdr:from>
    <xdr:to>
      <xdr:col>71</xdr:col>
      <xdr:colOff>177800</xdr:colOff>
      <xdr:row>39</xdr:row>
      <xdr:rowOff>42240</xdr:rowOff>
    </xdr:to>
    <xdr:cxnSp macro="">
      <xdr:nvCxnSpPr>
        <xdr:cNvPr id="533" name="直線コネクタ 532"/>
        <xdr:cNvCxnSpPr/>
      </xdr:nvCxnSpPr>
      <xdr:spPr>
        <a:xfrm flipV="1">
          <a:off x="12814300" y="672871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162204</xdr:rowOff>
    </xdr:from>
    <xdr:to>
      <xdr:col>76</xdr:col>
      <xdr:colOff>165100</xdr:colOff>
      <xdr:row>39</xdr:row>
      <xdr:rowOff>92354</xdr:rowOff>
    </xdr:to>
    <xdr:sp macro="" textlink="">
      <xdr:nvSpPr>
        <xdr:cNvPr id="547" name="楕円 546"/>
        <xdr:cNvSpPr/>
      </xdr:nvSpPr>
      <xdr:spPr>
        <a:xfrm>
          <a:off x="14541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83481</xdr:rowOff>
    </xdr:from>
    <xdr:ext cx="313932" cy="259045"/>
    <xdr:sp macro="" textlink="">
      <xdr:nvSpPr>
        <xdr:cNvPr id="548" name="テキスト ボックス 547"/>
        <xdr:cNvSpPr txBox="1"/>
      </xdr:nvSpPr>
      <xdr:spPr>
        <a:xfrm>
          <a:off x="14435333" y="6770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162814</xdr:rowOff>
    </xdr:from>
    <xdr:to>
      <xdr:col>72</xdr:col>
      <xdr:colOff>38100</xdr:colOff>
      <xdr:row>39</xdr:row>
      <xdr:rowOff>92964</xdr:rowOff>
    </xdr:to>
    <xdr:sp macro="" textlink="">
      <xdr:nvSpPr>
        <xdr:cNvPr id="549" name="楕円 548"/>
        <xdr:cNvSpPr/>
      </xdr:nvSpPr>
      <xdr:spPr>
        <a:xfrm>
          <a:off x="13652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84091</xdr:rowOff>
    </xdr:from>
    <xdr:ext cx="313932" cy="259045"/>
    <xdr:sp macro="" textlink="">
      <xdr:nvSpPr>
        <xdr:cNvPr id="550" name="テキスト ボックス 549"/>
        <xdr:cNvSpPr txBox="1"/>
      </xdr:nvSpPr>
      <xdr:spPr>
        <a:xfrm>
          <a:off x="13546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162890</xdr:rowOff>
    </xdr:from>
    <xdr:to>
      <xdr:col>67</xdr:col>
      <xdr:colOff>101600</xdr:colOff>
      <xdr:row>39</xdr:row>
      <xdr:rowOff>93040</xdr:rowOff>
    </xdr:to>
    <xdr:sp macro="" textlink="">
      <xdr:nvSpPr>
        <xdr:cNvPr id="551" name="楕円 550"/>
        <xdr:cNvSpPr/>
      </xdr:nvSpPr>
      <xdr:spPr>
        <a:xfrm>
          <a:off x="127635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84167</xdr:rowOff>
    </xdr:from>
    <xdr:ext cx="313932" cy="259045"/>
    <xdr:sp macro="" textlink="">
      <xdr:nvSpPr>
        <xdr:cNvPr id="552" name="テキスト ボックス 551"/>
        <xdr:cNvSpPr txBox="1"/>
      </xdr:nvSpPr>
      <xdr:spPr>
        <a:xfrm>
          <a:off x="12657333" y="6770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87607</xdr:rowOff>
    </xdr:from>
    <xdr:to>
      <xdr:col>85</xdr:col>
      <xdr:colOff>127000</xdr:colOff>
      <xdr:row>76</xdr:row>
      <xdr:rowOff>93408</xdr:rowOff>
    </xdr:to>
    <xdr:cxnSp macro="">
      <xdr:nvCxnSpPr>
        <xdr:cNvPr id="635" name="直線コネクタ 634"/>
        <xdr:cNvCxnSpPr/>
      </xdr:nvCxnSpPr>
      <xdr:spPr>
        <a:xfrm>
          <a:off x="15481300" y="13117807"/>
          <a:ext cx="8382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87607</xdr:rowOff>
    </xdr:from>
    <xdr:to>
      <xdr:col>81</xdr:col>
      <xdr:colOff>50800</xdr:colOff>
      <xdr:row>76</xdr:row>
      <xdr:rowOff>101209</xdr:rowOff>
    </xdr:to>
    <xdr:cxnSp macro="">
      <xdr:nvCxnSpPr>
        <xdr:cNvPr id="638" name="直線コネクタ 637"/>
        <xdr:cNvCxnSpPr/>
      </xdr:nvCxnSpPr>
      <xdr:spPr>
        <a:xfrm flipV="1">
          <a:off x="14592300" y="1311780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90466</xdr:rowOff>
    </xdr:from>
    <xdr:to>
      <xdr:col>76</xdr:col>
      <xdr:colOff>114300</xdr:colOff>
      <xdr:row>76</xdr:row>
      <xdr:rowOff>101209</xdr:rowOff>
    </xdr:to>
    <xdr:cxnSp macro="">
      <xdr:nvCxnSpPr>
        <xdr:cNvPr id="641" name="直線コネクタ 640"/>
        <xdr:cNvCxnSpPr/>
      </xdr:nvCxnSpPr>
      <xdr:spPr>
        <a:xfrm>
          <a:off x="13703300" y="13120666"/>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67090</xdr:rowOff>
    </xdr:from>
    <xdr:to>
      <xdr:col>71</xdr:col>
      <xdr:colOff>177800</xdr:colOff>
      <xdr:row>76</xdr:row>
      <xdr:rowOff>90466</xdr:rowOff>
    </xdr:to>
    <xdr:cxnSp macro="">
      <xdr:nvCxnSpPr>
        <xdr:cNvPr id="644" name="直線コネクタ 643"/>
        <xdr:cNvCxnSpPr/>
      </xdr:nvCxnSpPr>
      <xdr:spPr>
        <a:xfrm>
          <a:off x="12814300" y="13097290"/>
          <a:ext cx="889000" cy="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42608</xdr:rowOff>
    </xdr:from>
    <xdr:to>
      <xdr:col>85</xdr:col>
      <xdr:colOff>177800</xdr:colOff>
      <xdr:row>76</xdr:row>
      <xdr:rowOff>144208</xdr:rowOff>
    </xdr:to>
    <xdr:sp macro="" textlink="">
      <xdr:nvSpPr>
        <xdr:cNvPr id="654" name="楕円 653"/>
        <xdr:cNvSpPr/>
      </xdr:nvSpPr>
      <xdr:spPr>
        <a:xfrm>
          <a:off x="16268700" y="130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21035</xdr:rowOff>
    </xdr:from>
    <xdr:ext cx="534377" cy="259045"/>
    <xdr:sp macro="" textlink="">
      <xdr:nvSpPr>
        <xdr:cNvPr id="655" name="公債費該当値テキスト"/>
        <xdr:cNvSpPr txBox="1"/>
      </xdr:nvSpPr>
      <xdr:spPr>
        <a:xfrm>
          <a:off x="16370300" y="1305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36807</xdr:rowOff>
    </xdr:from>
    <xdr:to>
      <xdr:col>81</xdr:col>
      <xdr:colOff>101600</xdr:colOff>
      <xdr:row>76</xdr:row>
      <xdr:rowOff>138407</xdr:rowOff>
    </xdr:to>
    <xdr:sp macro="" textlink="">
      <xdr:nvSpPr>
        <xdr:cNvPr id="656" name="楕円 655"/>
        <xdr:cNvSpPr/>
      </xdr:nvSpPr>
      <xdr:spPr>
        <a:xfrm>
          <a:off x="15430500" y="1306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129534</xdr:rowOff>
    </xdr:from>
    <xdr:ext cx="534377" cy="259045"/>
    <xdr:sp macro="" textlink="">
      <xdr:nvSpPr>
        <xdr:cNvPr id="657" name="テキスト ボックス 656"/>
        <xdr:cNvSpPr txBox="1"/>
      </xdr:nvSpPr>
      <xdr:spPr>
        <a:xfrm>
          <a:off x="15214111" y="131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50409</xdr:rowOff>
    </xdr:from>
    <xdr:to>
      <xdr:col>76</xdr:col>
      <xdr:colOff>165100</xdr:colOff>
      <xdr:row>76</xdr:row>
      <xdr:rowOff>152009</xdr:rowOff>
    </xdr:to>
    <xdr:sp macro="" textlink="">
      <xdr:nvSpPr>
        <xdr:cNvPr id="658" name="楕円 657"/>
        <xdr:cNvSpPr/>
      </xdr:nvSpPr>
      <xdr:spPr>
        <a:xfrm>
          <a:off x="14541500" y="1308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143136</xdr:rowOff>
    </xdr:from>
    <xdr:ext cx="534377" cy="259045"/>
    <xdr:sp macro="" textlink="">
      <xdr:nvSpPr>
        <xdr:cNvPr id="659" name="テキスト ボックス 658"/>
        <xdr:cNvSpPr txBox="1"/>
      </xdr:nvSpPr>
      <xdr:spPr>
        <a:xfrm>
          <a:off x="14325111" y="1317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39666</xdr:rowOff>
    </xdr:from>
    <xdr:to>
      <xdr:col>72</xdr:col>
      <xdr:colOff>38100</xdr:colOff>
      <xdr:row>76</xdr:row>
      <xdr:rowOff>141266</xdr:rowOff>
    </xdr:to>
    <xdr:sp macro="" textlink="">
      <xdr:nvSpPr>
        <xdr:cNvPr id="660" name="楕円 659"/>
        <xdr:cNvSpPr/>
      </xdr:nvSpPr>
      <xdr:spPr>
        <a:xfrm>
          <a:off x="13652500" y="1306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132393</xdr:rowOff>
    </xdr:from>
    <xdr:ext cx="534377" cy="259045"/>
    <xdr:sp macro="" textlink="">
      <xdr:nvSpPr>
        <xdr:cNvPr id="661" name="テキスト ボックス 660"/>
        <xdr:cNvSpPr txBox="1"/>
      </xdr:nvSpPr>
      <xdr:spPr>
        <a:xfrm>
          <a:off x="13436111" y="1316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16290</xdr:rowOff>
    </xdr:from>
    <xdr:to>
      <xdr:col>67</xdr:col>
      <xdr:colOff>101600</xdr:colOff>
      <xdr:row>76</xdr:row>
      <xdr:rowOff>117890</xdr:rowOff>
    </xdr:to>
    <xdr:sp macro="" textlink="">
      <xdr:nvSpPr>
        <xdr:cNvPr id="662" name="楕円 661"/>
        <xdr:cNvSpPr/>
      </xdr:nvSpPr>
      <xdr:spPr>
        <a:xfrm>
          <a:off x="12763500" y="1304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109017</xdr:rowOff>
    </xdr:from>
    <xdr:ext cx="534377" cy="259045"/>
    <xdr:sp macro="" textlink="">
      <xdr:nvSpPr>
        <xdr:cNvPr id="663" name="テキスト ボックス 662"/>
        <xdr:cNvSpPr txBox="1"/>
      </xdr:nvSpPr>
      <xdr:spPr>
        <a:xfrm>
          <a:off x="12547111" y="131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107468</xdr:rowOff>
    </xdr:from>
    <xdr:to>
      <xdr:col>85</xdr:col>
      <xdr:colOff>127000</xdr:colOff>
      <xdr:row>97</xdr:row>
      <xdr:rowOff>145807</xdr:rowOff>
    </xdr:to>
    <xdr:cxnSp macro="">
      <xdr:nvCxnSpPr>
        <xdr:cNvPr id="694" name="直線コネクタ 693"/>
        <xdr:cNvCxnSpPr/>
      </xdr:nvCxnSpPr>
      <xdr:spPr>
        <a:xfrm>
          <a:off x="15481300" y="16566668"/>
          <a:ext cx="838200" cy="20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107468</xdr:rowOff>
    </xdr:from>
    <xdr:to>
      <xdr:col>81</xdr:col>
      <xdr:colOff>50800</xdr:colOff>
      <xdr:row>97</xdr:row>
      <xdr:rowOff>41697</xdr:rowOff>
    </xdr:to>
    <xdr:cxnSp macro="">
      <xdr:nvCxnSpPr>
        <xdr:cNvPr id="697" name="直線コネクタ 696"/>
        <xdr:cNvCxnSpPr/>
      </xdr:nvCxnSpPr>
      <xdr:spPr>
        <a:xfrm flipV="1">
          <a:off x="14592300" y="16566668"/>
          <a:ext cx="889000" cy="10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41697</xdr:rowOff>
    </xdr:from>
    <xdr:to>
      <xdr:col>76</xdr:col>
      <xdr:colOff>114300</xdr:colOff>
      <xdr:row>98</xdr:row>
      <xdr:rowOff>148975</xdr:rowOff>
    </xdr:to>
    <xdr:cxnSp macro="">
      <xdr:nvCxnSpPr>
        <xdr:cNvPr id="700" name="直線コネクタ 699"/>
        <xdr:cNvCxnSpPr/>
      </xdr:nvCxnSpPr>
      <xdr:spPr>
        <a:xfrm flipV="1">
          <a:off x="13703300" y="16672347"/>
          <a:ext cx="889000" cy="27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148975</xdr:rowOff>
    </xdr:from>
    <xdr:to>
      <xdr:col>71</xdr:col>
      <xdr:colOff>177800</xdr:colOff>
      <xdr:row>99</xdr:row>
      <xdr:rowOff>16582</xdr:rowOff>
    </xdr:to>
    <xdr:cxnSp macro="">
      <xdr:nvCxnSpPr>
        <xdr:cNvPr id="703" name="直線コネクタ 702"/>
        <xdr:cNvCxnSpPr/>
      </xdr:nvCxnSpPr>
      <xdr:spPr>
        <a:xfrm flipV="1">
          <a:off x="12814300" y="16951075"/>
          <a:ext cx="889000" cy="3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95007</xdr:rowOff>
    </xdr:from>
    <xdr:to>
      <xdr:col>85</xdr:col>
      <xdr:colOff>177800</xdr:colOff>
      <xdr:row>98</xdr:row>
      <xdr:rowOff>25157</xdr:rowOff>
    </xdr:to>
    <xdr:sp macro="" textlink="">
      <xdr:nvSpPr>
        <xdr:cNvPr id="713" name="楕円 712"/>
        <xdr:cNvSpPr/>
      </xdr:nvSpPr>
      <xdr:spPr>
        <a:xfrm>
          <a:off x="16268700" y="1672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73434</xdr:rowOff>
    </xdr:from>
    <xdr:ext cx="469744" cy="259045"/>
    <xdr:sp macro="" textlink="">
      <xdr:nvSpPr>
        <xdr:cNvPr id="714" name="積立金該当値テキスト"/>
        <xdr:cNvSpPr txBox="1"/>
      </xdr:nvSpPr>
      <xdr:spPr>
        <a:xfrm>
          <a:off x="16370300" y="1670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56668</xdr:rowOff>
    </xdr:from>
    <xdr:to>
      <xdr:col>81</xdr:col>
      <xdr:colOff>101600</xdr:colOff>
      <xdr:row>96</xdr:row>
      <xdr:rowOff>158268</xdr:rowOff>
    </xdr:to>
    <xdr:sp macro="" textlink="">
      <xdr:nvSpPr>
        <xdr:cNvPr id="715" name="楕円 714"/>
        <xdr:cNvSpPr/>
      </xdr:nvSpPr>
      <xdr:spPr>
        <a:xfrm>
          <a:off x="15430500" y="165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3345</xdr:rowOff>
    </xdr:from>
    <xdr:ext cx="534377" cy="259045"/>
    <xdr:sp macro="" textlink="">
      <xdr:nvSpPr>
        <xdr:cNvPr id="716" name="テキスト ボックス 715"/>
        <xdr:cNvSpPr txBox="1"/>
      </xdr:nvSpPr>
      <xdr:spPr>
        <a:xfrm>
          <a:off x="15214111" y="162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162347</xdr:rowOff>
    </xdr:from>
    <xdr:to>
      <xdr:col>76</xdr:col>
      <xdr:colOff>165100</xdr:colOff>
      <xdr:row>97</xdr:row>
      <xdr:rowOff>92497</xdr:rowOff>
    </xdr:to>
    <xdr:sp macro="" textlink="">
      <xdr:nvSpPr>
        <xdr:cNvPr id="717" name="楕円 716"/>
        <xdr:cNvSpPr/>
      </xdr:nvSpPr>
      <xdr:spPr>
        <a:xfrm>
          <a:off x="14541500" y="1662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83624</xdr:rowOff>
    </xdr:from>
    <xdr:ext cx="534377" cy="259045"/>
    <xdr:sp macro="" textlink="">
      <xdr:nvSpPr>
        <xdr:cNvPr id="718" name="テキスト ボックス 717"/>
        <xdr:cNvSpPr txBox="1"/>
      </xdr:nvSpPr>
      <xdr:spPr>
        <a:xfrm>
          <a:off x="14325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98175</xdr:rowOff>
    </xdr:from>
    <xdr:to>
      <xdr:col>72</xdr:col>
      <xdr:colOff>38100</xdr:colOff>
      <xdr:row>99</xdr:row>
      <xdr:rowOff>28325</xdr:rowOff>
    </xdr:to>
    <xdr:sp macro="" textlink="">
      <xdr:nvSpPr>
        <xdr:cNvPr id="719" name="楕円 718"/>
        <xdr:cNvSpPr/>
      </xdr:nvSpPr>
      <xdr:spPr>
        <a:xfrm>
          <a:off x="13652500" y="169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19452</xdr:rowOff>
    </xdr:from>
    <xdr:ext cx="469744" cy="259045"/>
    <xdr:sp macro="" textlink="">
      <xdr:nvSpPr>
        <xdr:cNvPr id="720" name="テキスト ボックス 719"/>
        <xdr:cNvSpPr txBox="1"/>
      </xdr:nvSpPr>
      <xdr:spPr>
        <a:xfrm>
          <a:off x="13468428" y="1699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137232</xdr:rowOff>
    </xdr:from>
    <xdr:to>
      <xdr:col>67</xdr:col>
      <xdr:colOff>101600</xdr:colOff>
      <xdr:row>99</xdr:row>
      <xdr:rowOff>67382</xdr:rowOff>
    </xdr:to>
    <xdr:sp macro="" textlink="">
      <xdr:nvSpPr>
        <xdr:cNvPr id="721" name="楕円 720"/>
        <xdr:cNvSpPr/>
      </xdr:nvSpPr>
      <xdr:spPr>
        <a:xfrm>
          <a:off x="12763500" y="169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58509</xdr:rowOff>
    </xdr:from>
    <xdr:ext cx="469744" cy="259045"/>
    <xdr:sp macro="" textlink="">
      <xdr:nvSpPr>
        <xdr:cNvPr id="722" name="テキスト ボックス 721"/>
        <xdr:cNvSpPr txBox="1"/>
      </xdr:nvSpPr>
      <xdr:spPr>
        <a:xfrm>
          <a:off x="12579428" y="1703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123889</xdr:rowOff>
    </xdr:from>
    <xdr:to>
      <xdr:col>116</xdr:col>
      <xdr:colOff>63500</xdr:colOff>
      <xdr:row>38</xdr:row>
      <xdr:rowOff>131890</xdr:rowOff>
    </xdr:to>
    <xdr:cxnSp macro="">
      <xdr:nvCxnSpPr>
        <xdr:cNvPr id="751" name="直線コネクタ 750"/>
        <xdr:cNvCxnSpPr/>
      </xdr:nvCxnSpPr>
      <xdr:spPr>
        <a:xfrm flipV="1">
          <a:off x="21323300" y="663898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83503</xdr:rowOff>
    </xdr:from>
    <xdr:to>
      <xdr:col>111</xdr:col>
      <xdr:colOff>177800</xdr:colOff>
      <xdr:row>38</xdr:row>
      <xdr:rowOff>131890</xdr:rowOff>
    </xdr:to>
    <xdr:cxnSp macro="">
      <xdr:nvCxnSpPr>
        <xdr:cNvPr id="754" name="直線コネクタ 753"/>
        <xdr:cNvCxnSpPr/>
      </xdr:nvCxnSpPr>
      <xdr:spPr>
        <a:xfrm>
          <a:off x="20434300" y="659860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115888</xdr:rowOff>
    </xdr:from>
    <xdr:to>
      <xdr:col>107</xdr:col>
      <xdr:colOff>50800</xdr:colOff>
      <xdr:row>38</xdr:row>
      <xdr:rowOff>83503</xdr:rowOff>
    </xdr:to>
    <xdr:cxnSp macro="">
      <xdr:nvCxnSpPr>
        <xdr:cNvPr id="757" name="直線コネクタ 756"/>
        <xdr:cNvCxnSpPr/>
      </xdr:nvCxnSpPr>
      <xdr:spPr>
        <a:xfrm>
          <a:off x="19545300" y="6459538"/>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7684</xdr:rowOff>
    </xdr:from>
    <xdr:to>
      <xdr:col>102</xdr:col>
      <xdr:colOff>114300</xdr:colOff>
      <xdr:row>37</xdr:row>
      <xdr:rowOff>115888</xdr:rowOff>
    </xdr:to>
    <xdr:cxnSp macro="">
      <xdr:nvCxnSpPr>
        <xdr:cNvPr id="760" name="直線コネクタ 759"/>
        <xdr:cNvCxnSpPr/>
      </xdr:nvCxnSpPr>
      <xdr:spPr>
        <a:xfrm>
          <a:off x="18656300" y="6351334"/>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73089</xdr:rowOff>
    </xdr:from>
    <xdr:to>
      <xdr:col>116</xdr:col>
      <xdr:colOff>114300</xdr:colOff>
      <xdr:row>39</xdr:row>
      <xdr:rowOff>3239</xdr:rowOff>
    </xdr:to>
    <xdr:sp macro="" textlink="">
      <xdr:nvSpPr>
        <xdr:cNvPr id="770" name="楕円 769"/>
        <xdr:cNvSpPr/>
      </xdr:nvSpPr>
      <xdr:spPr>
        <a:xfrm>
          <a:off x="22110700" y="65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159466</xdr:rowOff>
    </xdr:from>
    <xdr:ext cx="378565" cy="259045"/>
    <xdr:sp macro="" textlink="">
      <xdr:nvSpPr>
        <xdr:cNvPr id="771" name="投資及び出資金該当値テキスト"/>
        <xdr:cNvSpPr txBox="1"/>
      </xdr:nvSpPr>
      <xdr:spPr>
        <a:xfrm>
          <a:off x="22212300" y="6503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81090</xdr:rowOff>
    </xdr:from>
    <xdr:to>
      <xdr:col>112</xdr:col>
      <xdr:colOff>38100</xdr:colOff>
      <xdr:row>39</xdr:row>
      <xdr:rowOff>11240</xdr:rowOff>
    </xdr:to>
    <xdr:sp macro="" textlink="">
      <xdr:nvSpPr>
        <xdr:cNvPr id="772" name="楕円 771"/>
        <xdr:cNvSpPr/>
      </xdr:nvSpPr>
      <xdr:spPr>
        <a:xfrm>
          <a:off x="21272500" y="65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2367</xdr:rowOff>
    </xdr:from>
    <xdr:ext cx="378565" cy="259045"/>
    <xdr:sp macro="" textlink="">
      <xdr:nvSpPr>
        <xdr:cNvPr id="773" name="テキスト ボックス 772"/>
        <xdr:cNvSpPr txBox="1"/>
      </xdr:nvSpPr>
      <xdr:spPr>
        <a:xfrm>
          <a:off x="21134017" y="668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32703</xdr:rowOff>
    </xdr:from>
    <xdr:to>
      <xdr:col>107</xdr:col>
      <xdr:colOff>101600</xdr:colOff>
      <xdr:row>38</xdr:row>
      <xdr:rowOff>134303</xdr:rowOff>
    </xdr:to>
    <xdr:sp macro="" textlink="">
      <xdr:nvSpPr>
        <xdr:cNvPr id="774" name="楕円 773"/>
        <xdr:cNvSpPr/>
      </xdr:nvSpPr>
      <xdr:spPr>
        <a:xfrm>
          <a:off x="20383500" y="65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125430</xdr:rowOff>
    </xdr:from>
    <xdr:ext cx="378565" cy="259045"/>
    <xdr:sp macro="" textlink="">
      <xdr:nvSpPr>
        <xdr:cNvPr id="775" name="テキスト ボックス 774"/>
        <xdr:cNvSpPr txBox="1"/>
      </xdr:nvSpPr>
      <xdr:spPr>
        <a:xfrm>
          <a:off x="20245017" y="664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65088</xdr:rowOff>
    </xdr:from>
    <xdr:to>
      <xdr:col>102</xdr:col>
      <xdr:colOff>165100</xdr:colOff>
      <xdr:row>37</xdr:row>
      <xdr:rowOff>166688</xdr:rowOff>
    </xdr:to>
    <xdr:sp macro="" textlink="">
      <xdr:nvSpPr>
        <xdr:cNvPr id="776" name="楕円 775"/>
        <xdr:cNvSpPr/>
      </xdr:nvSpPr>
      <xdr:spPr>
        <a:xfrm>
          <a:off x="19494500" y="64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157815</xdr:rowOff>
    </xdr:from>
    <xdr:ext cx="469744" cy="259045"/>
    <xdr:sp macro="" textlink="">
      <xdr:nvSpPr>
        <xdr:cNvPr id="777" name="テキスト ボックス 776"/>
        <xdr:cNvSpPr txBox="1"/>
      </xdr:nvSpPr>
      <xdr:spPr>
        <a:xfrm>
          <a:off x="19310428" y="650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128334</xdr:rowOff>
    </xdr:from>
    <xdr:to>
      <xdr:col>98</xdr:col>
      <xdr:colOff>38100</xdr:colOff>
      <xdr:row>37</xdr:row>
      <xdr:rowOff>58484</xdr:rowOff>
    </xdr:to>
    <xdr:sp macro="" textlink="">
      <xdr:nvSpPr>
        <xdr:cNvPr id="778" name="楕円 777"/>
        <xdr:cNvSpPr/>
      </xdr:nvSpPr>
      <xdr:spPr>
        <a:xfrm>
          <a:off x="18605500" y="63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49611</xdr:rowOff>
    </xdr:from>
    <xdr:ext cx="469744" cy="259045"/>
    <xdr:sp macro="" textlink="">
      <xdr:nvSpPr>
        <xdr:cNvPr id="779" name="テキスト ボックス 778"/>
        <xdr:cNvSpPr txBox="1"/>
      </xdr:nvSpPr>
      <xdr:spPr>
        <a:xfrm>
          <a:off x="18421428" y="63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42088</xdr:rowOff>
    </xdr:from>
    <xdr:to>
      <xdr:col>116</xdr:col>
      <xdr:colOff>63500</xdr:colOff>
      <xdr:row>59</xdr:row>
      <xdr:rowOff>42545</xdr:rowOff>
    </xdr:to>
    <xdr:cxnSp macro="">
      <xdr:nvCxnSpPr>
        <xdr:cNvPr id="808" name="直線コネクタ 807"/>
        <xdr:cNvCxnSpPr/>
      </xdr:nvCxnSpPr>
      <xdr:spPr>
        <a:xfrm>
          <a:off x="21323300" y="1015763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41402</xdr:rowOff>
    </xdr:from>
    <xdr:to>
      <xdr:col>111</xdr:col>
      <xdr:colOff>177800</xdr:colOff>
      <xdr:row>59</xdr:row>
      <xdr:rowOff>42088</xdr:rowOff>
    </xdr:to>
    <xdr:cxnSp macro="">
      <xdr:nvCxnSpPr>
        <xdr:cNvPr id="811" name="直線コネクタ 810"/>
        <xdr:cNvCxnSpPr/>
      </xdr:nvCxnSpPr>
      <xdr:spPr>
        <a:xfrm>
          <a:off x="20434300" y="1015695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8998</xdr:rowOff>
    </xdr:from>
    <xdr:to>
      <xdr:col>107</xdr:col>
      <xdr:colOff>50800</xdr:colOff>
      <xdr:row>59</xdr:row>
      <xdr:rowOff>41402</xdr:rowOff>
    </xdr:to>
    <xdr:cxnSp macro="">
      <xdr:nvCxnSpPr>
        <xdr:cNvPr id="814" name="直線コネクタ 813"/>
        <xdr:cNvCxnSpPr/>
      </xdr:nvCxnSpPr>
      <xdr:spPr>
        <a:xfrm>
          <a:off x="19545300" y="10124548"/>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8198</xdr:rowOff>
    </xdr:from>
    <xdr:to>
      <xdr:col>102</xdr:col>
      <xdr:colOff>114300</xdr:colOff>
      <xdr:row>59</xdr:row>
      <xdr:rowOff>8998</xdr:rowOff>
    </xdr:to>
    <xdr:cxnSp macro="">
      <xdr:nvCxnSpPr>
        <xdr:cNvPr id="817" name="直線コネクタ 816"/>
        <xdr:cNvCxnSpPr/>
      </xdr:nvCxnSpPr>
      <xdr:spPr>
        <a:xfrm>
          <a:off x="18656300" y="1012374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163195</xdr:rowOff>
    </xdr:from>
    <xdr:to>
      <xdr:col>116</xdr:col>
      <xdr:colOff>114300</xdr:colOff>
      <xdr:row>59</xdr:row>
      <xdr:rowOff>93345</xdr:rowOff>
    </xdr:to>
    <xdr:sp macro="" textlink="">
      <xdr:nvSpPr>
        <xdr:cNvPr id="827" name="楕円 826"/>
        <xdr:cNvSpPr/>
      </xdr:nvSpPr>
      <xdr:spPr>
        <a:xfrm>
          <a:off x="221107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78122</xdr:rowOff>
    </xdr:from>
    <xdr:ext cx="378565" cy="259045"/>
    <xdr:sp macro="" textlink="">
      <xdr:nvSpPr>
        <xdr:cNvPr id="828" name="貸付金該当値テキスト"/>
        <xdr:cNvSpPr txBox="1"/>
      </xdr:nvSpPr>
      <xdr:spPr>
        <a:xfrm>
          <a:off x="22212300" y="1002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162738</xdr:rowOff>
    </xdr:from>
    <xdr:to>
      <xdr:col>112</xdr:col>
      <xdr:colOff>38100</xdr:colOff>
      <xdr:row>59</xdr:row>
      <xdr:rowOff>92888</xdr:rowOff>
    </xdr:to>
    <xdr:sp macro="" textlink="">
      <xdr:nvSpPr>
        <xdr:cNvPr id="829" name="楕円 828"/>
        <xdr:cNvSpPr/>
      </xdr:nvSpPr>
      <xdr:spPr>
        <a:xfrm>
          <a:off x="212725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84015</xdr:rowOff>
    </xdr:from>
    <xdr:ext cx="378565" cy="259045"/>
    <xdr:sp macro="" textlink="">
      <xdr:nvSpPr>
        <xdr:cNvPr id="830" name="テキスト ボックス 829"/>
        <xdr:cNvSpPr txBox="1"/>
      </xdr:nvSpPr>
      <xdr:spPr>
        <a:xfrm>
          <a:off x="21134017" y="1019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162052</xdr:rowOff>
    </xdr:from>
    <xdr:to>
      <xdr:col>107</xdr:col>
      <xdr:colOff>101600</xdr:colOff>
      <xdr:row>59</xdr:row>
      <xdr:rowOff>92202</xdr:rowOff>
    </xdr:to>
    <xdr:sp macro="" textlink="">
      <xdr:nvSpPr>
        <xdr:cNvPr id="831" name="楕円 830"/>
        <xdr:cNvSpPr/>
      </xdr:nvSpPr>
      <xdr:spPr>
        <a:xfrm>
          <a:off x="203835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83329</xdr:rowOff>
    </xdr:from>
    <xdr:ext cx="378565" cy="259045"/>
    <xdr:sp macro="" textlink="">
      <xdr:nvSpPr>
        <xdr:cNvPr id="832" name="テキスト ボックス 831"/>
        <xdr:cNvSpPr txBox="1"/>
      </xdr:nvSpPr>
      <xdr:spPr>
        <a:xfrm>
          <a:off x="20245017" y="10198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129648</xdr:rowOff>
    </xdr:from>
    <xdr:to>
      <xdr:col>102</xdr:col>
      <xdr:colOff>165100</xdr:colOff>
      <xdr:row>59</xdr:row>
      <xdr:rowOff>59798</xdr:rowOff>
    </xdr:to>
    <xdr:sp macro="" textlink="">
      <xdr:nvSpPr>
        <xdr:cNvPr id="833" name="楕円 832"/>
        <xdr:cNvSpPr/>
      </xdr:nvSpPr>
      <xdr:spPr>
        <a:xfrm>
          <a:off x="19494500" y="100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50925</xdr:rowOff>
    </xdr:from>
    <xdr:ext cx="469744" cy="259045"/>
    <xdr:sp macro="" textlink="">
      <xdr:nvSpPr>
        <xdr:cNvPr id="834" name="テキスト ボックス 833"/>
        <xdr:cNvSpPr txBox="1"/>
      </xdr:nvSpPr>
      <xdr:spPr>
        <a:xfrm>
          <a:off x="19310428" y="1016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128848</xdr:rowOff>
    </xdr:from>
    <xdr:to>
      <xdr:col>98</xdr:col>
      <xdr:colOff>38100</xdr:colOff>
      <xdr:row>59</xdr:row>
      <xdr:rowOff>58998</xdr:rowOff>
    </xdr:to>
    <xdr:sp macro="" textlink="">
      <xdr:nvSpPr>
        <xdr:cNvPr id="835" name="楕円 834"/>
        <xdr:cNvSpPr/>
      </xdr:nvSpPr>
      <xdr:spPr>
        <a:xfrm>
          <a:off x="18605500" y="100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50125</xdr:rowOff>
    </xdr:from>
    <xdr:ext cx="469744" cy="259045"/>
    <xdr:sp macro="" textlink="">
      <xdr:nvSpPr>
        <xdr:cNvPr id="836" name="テキスト ボックス 835"/>
        <xdr:cNvSpPr txBox="1"/>
      </xdr:nvSpPr>
      <xdr:spPr>
        <a:xfrm>
          <a:off x="18421428" y="101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101143</xdr:rowOff>
    </xdr:from>
    <xdr:to>
      <xdr:col>116</xdr:col>
      <xdr:colOff>63500</xdr:colOff>
      <xdr:row>75</xdr:row>
      <xdr:rowOff>156693</xdr:rowOff>
    </xdr:to>
    <xdr:cxnSp macro="">
      <xdr:nvCxnSpPr>
        <xdr:cNvPr id="866" name="直線コネクタ 865"/>
        <xdr:cNvCxnSpPr/>
      </xdr:nvCxnSpPr>
      <xdr:spPr>
        <a:xfrm flipV="1">
          <a:off x="21323300" y="12959893"/>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154254</xdr:rowOff>
    </xdr:from>
    <xdr:to>
      <xdr:col>111</xdr:col>
      <xdr:colOff>177800</xdr:colOff>
      <xdr:row>75</xdr:row>
      <xdr:rowOff>156693</xdr:rowOff>
    </xdr:to>
    <xdr:cxnSp macro="">
      <xdr:nvCxnSpPr>
        <xdr:cNvPr id="869" name="直線コネクタ 868"/>
        <xdr:cNvCxnSpPr/>
      </xdr:nvCxnSpPr>
      <xdr:spPr>
        <a:xfrm>
          <a:off x="20434300" y="1301300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154254</xdr:rowOff>
    </xdr:from>
    <xdr:to>
      <xdr:col>107</xdr:col>
      <xdr:colOff>50800</xdr:colOff>
      <xdr:row>76</xdr:row>
      <xdr:rowOff>36640</xdr:rowOff>
    </xdr:to>
    <xdr:cxnSp macro="">
      <xdr:nvCxnSpPr>
        <xdr:cNvPr id="872" name="直線コネクタ 871"/>
        <xdr:cNvCxnSpPr/>
      </xdr:nvCxnSpPr>
      <xdr:spPr>
        <a:xfrm flipV="1">
          <a:off x="19545300" y="13013004"/>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36640</xdr:rowOff>
    </xdr:from>
    <xdr:to>
      <xdr:col>102</xdr:col>
      <xdr:colOff>114300</xdr:colOff>
      <xdr:row>76</xdr:row>
      <xdr:rowOff>77139</xdr:rowOff>
    </xdr:to>
    <xdr:cxnSp macro="">
      <xdr:nvCxnSpPr>
        <xdr:cNvPr id="875" name="直線コネクタ 874"/>
        <xdr:cNvCxnSpPr/>
      </xdr:nvCxnSpPr>
      <xdr:spPr>
        <a:xfrm flipV="1">
          <a:off x="18656300" y="13066840"/>
          <a:ext cx="889000" cy="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50343</xdr:rowOff>
    </xdr:from>
    <xdr:to>
      <xdr:col>116</xdr:col>
      <xdr:colOff>114300</xdr:colOff>
      <xdr:row>75</xdr:row>
      <xdr:rowOff>151943</xdr:rowOff>
    </xdr:to>
    <xdr:sp macro="" textlink="">
      <xdr:nvSpPr>
        <xdr:cNvPr id="885" name="楕円 884"/>
        <xdr:cNvSpPr/>
      </xdr:nvSpPr>
      <xdr:spPr>
        <a:xfrm>
          <a:off x="22110700" y="129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28770</xdr:rowOff>
    </xdr:from>
    <xdr:ext cx="534377" cy="259045"/>
    <xdr:sp macro="" textlink="">
      <xdr:nvSpPr>
        <xdr:cNvPr id="886" name="繰出金該当値テキスト"/>
        <xdr:cNvSpPr txBox="1"/>
      </xdr:nvSpPr>
      <xdr:spPr>
        <a:xfrm>
          <a:off x="22212300" y="128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105893</xdr:rowOff>
    </xdr:from>
    <xdr:to>
      <xdr:col>112</xdr:col>
      <xdr:colOff>38100</xdr:colOff>
      <xdr:row>76</xdr:row>
      <xdr:rowOff>36043</xdr:rowOff>
    </xdr:to>
    <xdr:sp macro="" textlink="">
      <xdr:nvSpPr>
        <xdr:cNvPr id="887" name="楕円 886"/>
        <xdr:cNvSpPr/>
      </xdr:nvSpPr>
      <xdr:spPr>
        <a:xfrm>
          <a:off x="21272500" y="129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27170</xdr:rowOff>
    </xdr:from>
    <xdr:ext cx="534377" cy="259045"/>
    <xdr:sp macro="" textlink="">
      <xdr:nvSpPr>
        <xdr:cNvPr id="888" name="テキスト ボックス 887"/>
        <xdr:cNvSpPr txBox="1"/>
      </xdr:nvSpPr>
      <xdr:spPr>
        <a:xfrm>
          <a:off x="21056111" y="130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103454</xdr:rowOff>
    </xdr:from>
    <xdr:to>
      <xdr:col>107</xdr:col>
      <xdr:colOff>101600</xdr:colOff>
      <xdr:row>76</xdr:row>
      <xdr:rowOff>33604</xdr:rowOff>
    </xdr:to>
    <xdr:sp macro="" textlink="">
      <xdr:nvSpPr>
        <xdr:cNvPr id="889" name="楕円 888"/>
        <xdr:cNvSpPr/>
      </xdr:nvSpPr>
      <xdr:spPr>
        <a:xfrm>
          <a:off x="20383500" y="129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24731</xdr:rowOff>
    </xdr:from>
    <xdr:ext cx="534377" cy="259045"/>
    <xdr:sp macro="" textlink="">
      <xdr:nvSpPr>
        <xdr:cNvPr id="890" name="テキスト ボックス 889"/>
        <xdr:cNvSpPr txBox="1"/>
      </xdr:nvSpPr>
      <xdr:spPr>
        <a:xfrm>
          <a:off x="20167111" y="130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157290</xdr:rowOff>
    </xdr:from>
    <xdr:to>
      <xdr:col>102</xdr:col>
      <xdr:colOff>165100</xdr:colOff>
      <xdr:row>76</xdr:row>
      <xdr:rowOff>87440</xdr:rowOff>
    </xdr:to>
    <xdr:sp macro="" textlink="">
      <xdr:nvSpPr>
        <xdr:cNvPr id="891" name="楕円 890"/>
        <xdr:cNvSpPr/>
      </xdr:nvSpPr>
      <xdr:spPr>
        <a:xfrm>
          <a:off x="19494500" y="130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78567</xdr:rowOff>
    </xdr:from>
    <xdr:ext cx="534377" cy="259045"/>
    <xdr:sp macro="" textlink="">
      <xdr:nvSpPr>
        <xdr:cNvPr id="892" name="テキスト ボックス 891"/>
        <xdr:cNvSpPr txBox="1"/>
      </xdr:nvSpPr>
      <xdr:spPr>
        <a:xfrm>
          <a:off x="19278111" y="131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26339</xdr:rowOff>
    </xdr:from>
    <xdr:to>
      <xdr:col>98</xdr:col>
      <xdr:colOff>38100</xdr:colOff>
      <xdr:row>76</xdr:row>
      <xdr:rowOff>127939</xdr:rowOff>
    </xdr:to>
    <xdr:sp macro="" textlink="">
      <xdr:nvSpPr>
        <xdr:cNvPr id="893" name="楕円 892"/>
        <xdr:cNvSpPr/>
      </xdr:nvSpPr>
      <xdr:spPr>
        <a:xfrm>
          <a:off x="18605500" y="130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119066</xdr:rowOff>
    </xdr:from>
    <xdr:ext cx="534377" cy="259045"/>
    <xdr:sp macro="" textlink="">
      <xdr:nvSpPr>
        <xdr:cNvPr id="894" name="テキスト ボックス 893"/>
        <xdr:cNvSpPr txBox="1"/>
      </xdr:nvSpPr>
      <xdr:spPr>
        <a:xfrm>
          <a:off x="18389111" y="131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においては、類似団体と比較して人件費が高い水準となっている。人件費総額は、人事院勧告に準じた給与改定に伴う給料や期末勤勉手当の増、共済費の増などにより、近年は増加傾向にある。令和５年度に、職務給の原則をより一層徹底した給料表を導入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歳超職員の昇給を停止する等、給与制度の見直しを実施しており、今後も事務の効率化や適正な定員管理も合わせて総人件費の抑制に努める。</a:t>
          </a:r>
        </a:p>
        <a:p>
          <a:r>
            <a:rPr kumimoji="1" lang="ja-JP" altLang="en-US" sz="1300">
              <a:latin typeface="ＭＳ Ｐゴシック" panose="020B0600070205080204" pitchFamily="50" charset="-128"/>
              <a:ea typeface="ＭＳ Ｐゴシック" panose="020B0600070205080204" pitchFamily="50" charset="-128"/>
            </a:rPr>
            <a:t>　普通建設事業費は類似団体と比較して低い水準となっているが、今後については施設の老朽化対策などの対応のため増加が見込まれる。</a:t>
          </a:r>
        </a:p>
        <a:p>
          <a:r>
            <a:rPr kumimoji="1" lang="ja-JP" altLang="en-US" sz="1300">
              <a:latin typeface="ＭＳ Ｐゴシック" panose="020B0600070205080204" pitchFamily="50" charset="-128"/>
              <a:ea typeface="ＭＳ Ｐゴシック" panose="020B0600070205080204" pitchFamily="50" charset="-128"/>
            </a:rPr>
            <a:t>　公債費は震災復興事業のために借り入れた市債のうち、一部の償還が平成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年度で終了したことなどにより類似団体と比較して、低い水準となっているが、今後は投資的経費の増大によって多額の市債発行が見込まれており、増加傾向で推移することが予測される。</a:t>
          </a:r>
        </a:p>
        <a:p>
          <a:r>
            <a:rPr kumimoji="1" lang="ja-JP" altLang="en-US" sz="1300">
              <a:latin typeface="ＭＳ Ｐゴシック" panose="020B0600070205080204" pitchFamily="50" charset="-128"/>
              <a:ea typeface="ＭＳ Ｐゴシック" panose="020B0600070205080204" pitchFamily="50" charset="-128"/>
            </a:rPr>
            <a:t>　また、令和５年度においては、非課税世帯臨時特別給付金（令和５年度実施分）の増などにより、扶助費が前年度と比べ類似団体と同様に増となっている。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7112</xdr:rowOff>
    </xdr:from>
    <xdr:to>
      <xdr:col>24</xdr:col>
      <xdr:colOff>63500</xdr:colOff>
      <xdr:row>36</xdr:row>
      <xdr:rowOff>37592</xdr:rowOff>
    </xdr:to>
    <xdr:cxnSp macro="">
      <xdr:nvCxnSpPr>
        <xdr:cNvPr id="61" name="直線コネクタ 60"/>
        <xdr:cNvCxnSpPr/>
      </xdr:nvCxnSpPr>
      <xdr:spPr>
        <a:xfrm>
          <a:off x="3797300" y="6179312"/>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7112</xdr:rowOff>
    </xdr:from>
    <xdr:to>
      <xdr:col>19</xdr:col>
      <xdr:colOff>177800</xdr:colOff>
      <xdr:row>36</xdr:row>
      <xdr:rowOff>34544</xdr:rowOff>
    </xdr:to>
    <xdr:cxnSp macro="">
      <xdr:nvCxnSpPr>
        <xdr:cNvPr id="64" name="直線コネクタ 63"/>
        <xdr:cNvCxnSpPr/>
      </xdr:nvCxnSpPr>
      <xdr:spPr>
        <a:xfrm flipV="1">
          <a:off x="2908300" y="6179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34544</xdr:rowOff>
    </xdr:from>
    <xdr:to>
      <xdr:col>15</xdr:col>
      <xdr:colOff>50800</xdr:colOff>
      <xdr:row>36</xdr:row>
      <xdr:rowOff>96266</xdr:rowOff>
    </xdr:to>
    <xdr:cxnSp macro="">
      <xdr:nvCxnSpPr>
        <xdr:cNvPr id="67" name="直線コネクタ 66"/>
        <xdr:cNvCxnSpPr/>
      </xdr:nvCxnSpPr>
      <xdr:spPr>
        <a:xfrm flipV="1">
          <a:off x="2019300" y="62067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147320</xdr:rowOff>
    </xdr:from>
    <xdr:to>
      <xdr:col>10</xdr:col>
      <xdr:colOff>114300</xdr:colOff>
      <xdr:row>36</xdr:row>
      <xdr:rowOff>96266</xdr:rowOff>
    </xdr:to>
    <xdr:cxnSp macro="">
      <xdr:nvCxnSpPr>
        <xdr:cNvPr id="70" name="直線コネクタ 69"/>
        <xdr:cNvCxnSpPr/>
      </xdr:nvCxnSpPr>
      <xdr:spPr>
        <a:xfrm>
          <a:off x="1130300" y="6148070"/>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158242</xdr:rowOff>
    </xdr:from>
    <xdr:to>
      <xdr:col>24</xdr:col>
      <xdr:colOff>114300</xdr:colOff>
      <xdr:row>36</xdr:row>
      <xdr:rowOff>88392</xdr:rowOff>
    </xdr:to>
    <xdr:sp macro="" textlink="">
      <xdr:nvSpPr>
        <xdr:cNvPr id="80" name="楕円 79"/>
        <xdr:cNvSpPr/>
      </xdr:nvSpPr>
      <xdr:spPr>
        <a:xfrm>
          <a:off x="45847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136669</xdr:rowOff>
    </xdr:from>
    <xdr:ext cx="469744" cy="259045"/>
    <xdr:sp macro="" textlink="">
      <xdr:nvSpPr>
        <xdr:cNvPr id="81" name="議会費該当値テキスト"/>
        <xdr:cNvSpPr txBox="1"/>
      </xdr:nvSpPr>
      <xdr:spPr>
        <a:xfrm>
          <a:off x="4686300"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127762</xdr:rowOff>
    </xdr:from>
    <xdr:to>
      <xdr:col>20</xdr:col>
      <xdr:colOff>38100</xdr:colOff>
      <xdr:row>36</xdr:row>
      <xdr:rowOff>57912</xdr:rowOff>
    </xdr:to>
    <xdr:sp macro="" textlink="">
      <xdr:nvSpPr>
        <xdr:cNvPr id="82" name="楕円 81"/>
        <xdr:cNvSpPr/>
      </xdr:nvSpPr>
      <xdr:spPr>
        <a:xfrm>
          <a:off x="3746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49039</xdr:rowOff>
    </xdr:from>
    <xdr:ext cx="469744" cy="259045"/>
    <xdr:sp macro="" textlink="">
      <xdr:nvSpPr>
        <xdr:cNvPr id="83" name="テキスト ボックス 82"/>
        <xdr:cNvSpPr txBox="1"/>
      </xdr:nvSpPr>
      <xdr:spPr>
        <a:xfrm>
          <a:off x="3562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155194</xdr:rowOff>
    </xdr:from>
    <xdr:to>
      <xdr:col>15</xdr:col>
      <xdr:colOff>101600</xdr:colOff>
      <xdr:row>36</xdr:row>
      <xdr:rowOff>85344</xdr:rowOff>
    </xdr:to>
    <xdr:sp macro="" textlink="">
      <xdr:nvSpPr>
        <xdr:cNvPr id="84" name="楕円 83"/>
        <xdr:cNvSpPr/>
      </xdr:nvSpPr>
      <xdr:spPr>
        <a:xfrm>
          <a:off x="2857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76471</xdr:rowOff>
    </xdr:from>
    <xdr:ext cx="469744" cy="259045"/>
    <xdr:sp macro="" textlink="">
      <xdr:nvSpPr>
        <xdr:cNvPr id="85" name="テキスト ボックス 84"/>
        <xdr:cNvSpPr txBox="1"/>
      </xdr:nvSpPr>
      <xdr:spPr>
        <a:xfrm>
          <a:off x="2673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45466</xdr:rowOff>
    </xdr:from>
    <xdr:to>
      <xdr:col>10</xdr:col>
      <xdr:colOff>165100</xdr:colOff>
      <xdr:row>36</xdr:row>
      <xdr:rowOff>147066</xdr:rowOff>
    </xdr:to>
    <xdr:sp macro="" textlink="">
      <xdr:nvSpPr>
        <xdr:cNvPr id="86" name="楕円 85"/>
        <xdr:cNvSpPr/>
      </xdr:nvSpPr>
      <xdr:spPr>
        <a:xfrm>
          <a:off x="1968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138193</xdr:rowOff>
    </xdr:from>
    <xdr:ext cx="469744" cy="259045"/>
    <xdr:sp macro="" textlink="">
      <xdr:nvSpPr>
        <xdr:cNvPr id="87" name="テキスト ボックス 86"/>
        <xdr:cNvSpPr txBox="1"/>
      </xdr:nvSpPr>
      <xdr:spPr>
        <a:xfrm>
          <a:off x="1784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96520</xdr:rowOff>
    </xdr:from>
    <xdr:to>
      <xdr:col>6</xdr:col>
      <xdr:colOff>38100</xdr:colOff>
      <xdr:row>36</xdr:row>
      <xdr:rowOff>26670</xdr:rowOff>
    </xdr:to>
    <xdr:sp macro="" textlink="">
      <xdr:nvSpPr>
        <xdr:cNvPr id="88" name="楕円 87"/>
        <xdr:cNvSpPr/>
      </xdr:nvSpPr>
      <xdr:spPr>
        <a:xfrm>
          <a:off x="1079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17797</xdr:rowOff>
    </xdr:from>
    <xdr:ext cx="469744" cy="259045"/>
    <xdr:sp macro="" textlink="">
      <xdr:nvSpPr>
        <xdr:cNvPr id="89" name="テキスト ボックス 88"/>
        <xdr:cNvSpPr txBox="1"/>
      </xdr:nvSpPr>
      <xdr:spPr>
        <a:xfrm>
          <a:off x="895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17475</xdr:rowOff>
    </xdr:from>
    <xdr:to>
      <xdr:col>24</xdr:col>
      <xdr:colOff>63500</xdr:colOff>
      <xdr:row>58</xdr:row>
      <xdr:rowOff>85878</xdr:rowOff>
    </xdr:to>
    <xdr:cxnSp macro="">
      <xdr:nvCxnSpPr>
        <xdr:cNvPr id="119" name="直線コネクタ 118"/>
        <xdr:cNvCxnSpPr/>
      </xdr:nvCxnSpPr>
      <xdr:spPr>
        <a:xfrm>
          <a:off x="3797300" y="9961575"/>
          <a:ext cx="838200" cy="6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15037</xdr:rowOff>
    </xdr:from>
    <xdr:to>
      <xdr:col>19</xdr:col>
      <xdr:colOff>177800</xdr:colOff>
      <xdr:row>58</xdr:row>
      <xdr:rowOff>17475</xdr:rowOff>
    </xdr:to>
    <xdr:cxnSp macro="">
      <xdr:nvCxnSpPr>
        <xdr:cNvPr id="122" name="直線コネクタ 121"/>
        <xdr:cNvCxnSpPr/>
      </xdr:nvCxnSpPr>
      <xdr:spPr>
        <a:xfrm>
          <a:off x="2908300" y="9959137"/>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157353</xdr:rowOff>
    </xdr:from>
    <xdr:to>
      <xdr:col>15</xdr:col>
      <xdr:colOff>50800</xdr:colOff>
      <xdr:row>58</xdr:row>
      <xdr:rowOff>15037</xdr:rowOff>
    </xdr:to>
    <xdr:cxnSp macro="">
      <xdr:nvCxnSpPr>
        <xdr:cNvPr id="125" name="直線コネクタ 124"/>
        <xdr:cNvCxnSpPr/>
      </xdr:nvCxnSpPr>
      <xdr:spPr>
        <a:xfrm>
          <a:off x="2019300" y="8729853"/>
          <a:ext cx="889000" cy="12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157353</xdr:rowOff>
    </xdr:from>
    <xdr:to>
      <xdr:col>10</xdr:col>
      <xdr:colOff>114300</xdr:colOff>
      <xdr:row>58</xdr:row>
      <xdr:rowOff>155461</xdr:rowOff>
    </xdr:to>
    <xdr:cxnSp macro="">
      <xdr:nvCxnSpPr>
        <xdr:cNvPr id="128" name="直線コネクタ 127"/>
        <xdr:cNvCxnSpPr/>
      </xdr:nvCxnSpPr>
      <xdr:spPr>
        <a:xfrm flipV="1">
          <a:off x="1130300" y="8729853"/>
          <a:ext cx="889000" cy="13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35078</xdr:rowOff>
    </xdr:from>
    <xdr:to>
      <xdr:col>24</xdr:col>
      <xdr:colOff>114300</xdr:colOff>
      <xdr:row>58</xdr:row>
      <xdr:rowOff>136678</xdr:rowOff>
    </xdr:to>
    <xdr:sp macro="" textlink="">
      <xdr:nvSpPr>
        <xdr:cNvPr id="138" name="楕円 137"/>
        <xdr:cNvSpPr/>
      </xdr:nvSpPr>
      <xdr:spPr>
        <a:xfrm>
          <a:off x="4584700" y="997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13505</xdr:rowOff>
    </xdr:from>
    <xdr:ext cx="534377" cy="259045"/>
    <xdr:sp macro="" textlink="">
      <xdr:nvSpPr>
        <xdr:cNvPr id="139" name="総務費該当値テキスト"/>
        <xdr:cNvSpPr txBox="1"/>
      </xdr:nvSpPr>
      <xdr:spPr>
        <a:xfrm>
          <a:off x="4686300" y="99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138125</xdr:rowOff>
    </xdr:from>
    <xdr:to>
      <xdr:col>20</xdr:col>
      <xdr:colOff>38100</xdr:colOff>
      <xdr:row>58</xdr:row>
      <xdr:rowOff>68275</xdr:rowOff>
    </xdr:to>
    <xdr:sp macro="" textlink="">
      <xdr:nvSpPr>
        <xdr:cNvPr id="140" name="楕円 139"/>
        <xdr:cNvSpPr/>
      </xdr:nvSpPr>
      <xdr:spPr>
        <a:xfrm>
          <a:off x="3746500" y="99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84802</xdr:rowOff>
    </xdr:from>
    <xdr:ext cx="534377" cy="259045"/>
    <xdr:sp macro="" textlink="">
      <xdr:nvSpPr>
        <xdr:cNvPr id="141" name="テキスト ボックス 140"/>
        <xdr:cNvSpPr txBox="1"/>
      </xdr:nvSpPr>
      <xdr:spPr>
        <a:xfrm>
          <a:off x="3530111" y="968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135687</xdr:rowOff>
    </xdr:from>
    <xdr:to>
      <xdr:col>15</xdr:col>
      <xdr:colOff>101600</xdr:colOff>
      <xdr:row>58</xdr:row>
      <xdr:rowOff>65837</xdr:rowOff>
    </xdr:to>
    <xdr:sp macro="" textlink="">
      <xdr:nvSpPr>
        <xdr:cNvPr id="142" name="楕円 141"/>
        <xdr:cNvSpPr/>
      </xdr:nvSpPr>
      <xdr:spPr>
        <a:xfrm>
          <a:off x="2857500" y="99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82364</xdr:rowOff>
    </xdr:from>
    <xdr:ext cx="534377" cy="259045"/>
    <xdr:sp macro="" textlink="">
      <xdr:nvSpPr>
        <xdr:cNvPr id="143" name="テキスト ボックス 142"/>
        <xdr:cNvSpPr txBox="1"/>
      </xdr:nvSpPr>
      <xdr:spPr>
        <a:xfrm>
          <a:off x="2641111" y="968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106553</xdr:rowOff>
    </xdr:from>
    <xdr:to>
      <xdr:col>10</xdr:col>
      <xdr:colOff>165100</xdr:colOff>
      <xdr:row>51</xdr:row>
      <xdr:rowOff>36703</xdr:rowOff>
    </xdr:to>
    <xdr:sp macro="" textlink="">
      <xdr:nvSpPr>
        <xdr:cNvPr id="144" name="楕円 143"/>
        <xdr:cNvSpPr/>
      </xdr:nvSpPr>
      <xdr:spPr>
        <a:xfrm>
          <a:off x="1968500" y="86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53230</xdr:rowOff>
    </xdr:from>
    <xdr:ext cx="599010" cy="259045"/>
    <xdr:sp macro="" textlink="">
      <xdr:nvSpPr>
        <xdr:cNvPr id="145" name="テキスト ボックス 144"/>
        <xdr:cNvSpPr txBox="1"/>
      </xdr:nvSpPr>
      <xdr:spPr>
        <a:xfrm>
          <a:off x="1719795" y="84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104661</xdr:rowOff>
    </xdr:from>
    <xdr:to>
      <xdr:col>6</xdr:col>
      <xdr:colOff>38100</xdr:colOff>
      <xdr:row>59</xdr:row>
      <xdr:rowOff>34811</xdr:rowOff>
    </xdr:to>
    <xdr:sp macro="" textlink="">
      <xdr:nvSpPr>
        <xdr:cNvPr id="146" name="楕円 145"/>
        <xdr:cNvSpPr/>
      </xdr:nvSpPr>
      <xdr:spPr>
        <a:xfrm>
          <a:off x="1079500" y="100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25938</xdr:rowOff>
    </xdr:from>
    <xdr:ext cx="534377" cy="259045"/>
    <xdr:sp macro="" textlink="">
      <xdr:nvSpPr>
        <xdr:cNvPr id="147" name="テキスト ボックス 146"/>
        <xdr:cNvSpPr txBox="1"/>
      </xdr:nvSpPr>
      <xdr:spPr>
        <a:xfrm>
          <a:off x="863111" y="101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21295</xdr:rowOff>
    </xdr:from>
    <xdr:to>
      <xdr:col>24</xdr:col>
      <xdr:colOff>63500</xdr:colOff>
      <xdr:row>76</xdr:row>
      <xdr:rowOff>105411</xdr:rowOff>
    </xdr:to>
    <xdr:cxnSp macro="">
      <xdr:nvCxnSpPr>
        <xdr:cNvPr id="175" name="直線コネクタ 174"/>
        <xdr:cNvCxnSpPr/>
      </xdr:nvCxnSpPr>
      <xdr:spPr>
        <a:xfrm flipV="1">
          <a:off x="3797300" y="13051495"/>
          <a:ext cx="838200" cy="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21075</xdr:rowOff>
    </xdr:from>
    <xdr:to>
      <xdr:col>19</xdr:col>
      <xdr:colOff>177800</xdr:colOff>
      <xdr:row>76</xdr:row>
      <xdr:rowOff>105411</xdr:rowOff>
    </xdr:to>
    <xdr:cxnSp macro="">
      <xdr:nvCxnSpPr>
        <xdr:cNvPr id="178" name="直線コネクタ 177"/>
        <xdr:cNvCxnSpPr/>
      </xdr:nvCxnSpPr>
      <xdr:spPr>
        <a:xfrm>
          <a:off x="2908300" y="13051275"/>
          <a:ext cx="889000" cy="8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21075</xdr:rowOff>
    </xdr:from>
    <xdr:to>
      <xdr:col>15</xdr:col>
      <xdr:colOff>50800</xdr:colOff>
      <xdr:row>77</xdr:row>
      <xdr:rowOff>129860</xdr:rowOff>
    </xdr:to>
    <xdr:cxnSp macro="">
      <xdr:nvCxnSpPr>
        <xdr:cNvPr id="181" name="直線コネクタ 180"/>
        <xdr:cNvCxnSpPr/>
      </xdr:nvCxnSpPr>
      <xdr:spPr>
        <a:xfrm flipV="1">
          <a:off x="2019300" y="13051275"/>
          <a:ext cx="889000" cy="28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129860</xdr:rowOff>
    </xdr:from>
    <xdr:to>
      <xdr:col>10</xdr:col>
      <xdr:colOff>114300</xdr:colOff>
      <xdr:row>78</xdr:row>
      <xdr:rowOff>25958</xdr:rowOff>
    </xdr:to>
    <xdr:cxnSp macro="">
      <xdr:nvCxnSpPr>
        <xdr:cNvPr id="184" name="直線コネクタ 183"/>
        <xdr:cNvCxnSpPr/>
      </xdr:nvCxnSpPr>
      <xdr:spPr>
        <a:xfrm flipV="1">
          <a:off x="1130300" y="13331510"/>
          <a:ext cx="889000" cy="6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141944</xdr:rowOff>
    </xdr:from>
    <xdr:to>
      <xdr:col>24</xdr:col>
      <xdr:colOff>114300</xdr:colOff>
      <xdr:row>76</xdr:row>
      <xdr:rowOff>72095</xdr:rowOff>
    </xdr:to>
    <xdr:sp macro="" textlink="">
      <xdr:nvSpPr>
        <xdr:cNvPr id="194" name="楕円 193"/>
        <xdr:cNvSpPr/>
      </xdr:nvSpPr>
      <xdr:spPr>
        <a:xfrm>
          <a:off x="4584700" y="130006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120372</xdr:rowOff>
    </xdr:from>
    <xdr:ext cx="599010" cy="259045"/>
    <xdr:sp macro="" textlink="">
      <xdr:nvSpPr>
        <xdr:cNvPr id="195" name="民生費該当値テキスト"/>
        <xdr:cNvSpPr txBox="1"/>
      </xdr:nvSpPr>
      <xdr:spPr>
        <a:xfrm>
          <a:off x="4686300" y="1297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54611</xdr:rowOff>
    </xdr:from>
    <xdr:to>
      <xdr:col>20</xdr:col>
      <xdr:colOff>38100</xdr:colOff>
      <xdr:row>76</xdr:row>
      <xdr:rowOff>156211</xdr:rowOff>
    </xdr:to>
    <xdr:sp macro="" textlink="">
      <xdr:nvSpPr>
        <xdr:cNvPr id="196" name="楕円 195"/>
        <xdr:cNvSpPr/>
      </xdr:nvSpPr>
      <xdr:spPr>
        <a:xfrm>
          <a:off x="3746500" y="130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147338</xdr:rowOff>
    </xdr:from>
    <xdr:ext cx="599010" cy="259045"/>
    <xdr:sp macro="" textlink="">
      <xdr:nvSpPr>
        <xdr:cNvPr id="197" name="テキスト ボックス 196"/>
        <xdr:cNvSpPr txBox="1"/>
      </xdr:nvSpPr>
      <xdr:spPr>
        <a:xfrm>
          <a:off x="3497795" y="1317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141725</xdr:rowOff>
    </xdr:from>
    <xdr:to>
      <xdr:col>15</xdr:col>
      <xdr:colOff>101600</xdr:colOff>
      <xdr:row>76</xdr:row>
      <xdr:rowOff>71875</xdr:rowOff>
    </xdr:to>
    <xdr:sp macro="" textlink="">
      <xdr:nvSpPr>
        <xdr:cNvPr id="198" name="楕円 197"/>
        <xdr:cNvSpPr/>
      </xdr:nvSpPr>
      <xdr:spPr>
        <a:xfrm>
          <a:off x="2857500" y="130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88402</xdr:rowOff>
    </xdr:from>
    <xdr:ext cx="599010" cy="259045"/>
    <xdr:sp macro="" textlink="">
      <xdr:nvSpPr>
        <xdr:cNvPr id="199" name="テキスト ボックス 198"/>
        <xdr:cNvSpPr txBox="1"/>
      </xdr:nvSpPr>
      <xdr:spPr>
        <a:xfrm>
          <a:off x="2608795" y="1277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79060</xdr:rowOff>
    </xdr:from>
    <xdr:to>
      <xdr:col>10</xdr:col>
      <xdr:colOff>165100</xdr:colOff>
      <xdr:row>78</xdr:row>
      <xdr:rowOff>9210</xdr:rowOff>
    </xdr:to>
    <xdr:sp macro="" textlink="">
      <xdr:nvSpPr>
        <xdr:cNvPr id="200" name="楕円 199"/>
        <xdr:cNvSpPr/>
      </xdr:nvSpPr>
      <xdr:spPr>
        <a:xfrm>
          <a:off x="1968500" y="132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337</xdr:rowOff>
    </xdr:from>
    <xdr:ext cx="599010" cy="259045"/>
    <xdr:sp macro="" textlink="">
      <xdr:nvSpPr>
        <xdr:cNvPr id="201" name="テキスト ボックス 200"/>
        <xdr:cNvSpPr txBox="1"/>
      </xdr:nvSpPr>
      <xdr:spPr>
        <a:xfrm>
          <a:off x="1719795" y="1337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146608</xdr:rowOff>
    </xdr:from>
    <xdr:to>
      <xdr:col>6</xdr:col>
      <xdr:colOff>38100</xdr:colOff>
      <xdr:row>78</xdr:row>
      <xdr:rowOff>76758</xdr:rowOff>
    </xdr:to>
    <xdr:sp macro="" textlink="">
      <xdr:nvSpPr>
        <xdr:cNvPr id="202" name="楕円 201"/>
        <xdr:cNvSpPr/>
      </xdr:nvSpPr>
      <xdr:spPr>
        <a:xfrm>
          <a:off x="1079500" y="1334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67885</xdr:rowOff>
    </xdr:from>
    <xdr:ext cx="599010" cy="259045"/>
    <xdr:sp macro="" textlink="">
      <xdr:nvSpPr>
        <xdr:cNvPr id="203" name="テキスト ボックス 202"/>
        <xdr:cNvSpPr txBox="1"/>
      </xdr:nvSpPr>
      <xdr:spPr>
        <a:xfrm>
          <a:off x="830795" y="134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130632</xdr:rowOff>
    </xdr:from>
    <xdr:to>
      <xdr:col>24</xdr:col>
      <xdr:colOff>63500</xdr:colOff>
      <xdr:row>97</xdr:row>
      <xdr:rowOff>64872</xdr:rowOff>
    </xdr:to>
    <xdr:cxnSp macro="">
      <xdr:nvCxnSpPr>
        <xdr:cNvPr id="233" name="直線コネクタ 232"/>
        <xdr:cNvCxnSpPr/>
      </xdr:nvCxnSpPr>
      <xdr:spPr>
        <a:xfrm>
          <a:off x="3797300" y="16589832"/>
          <a:ext cx="8382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130632</xdr:rowOff>
    </xdr:from>
    <xdr:to>
      <xdr:col>19</xdr:col>
      <xdr:colOff>177800</xdr:colOff>
      <xdr:row>96</xdr:row>
      <xdr:rowOff>152254</xdr:rowOff>
    </xdr:to>
    <xdr:cxnSp macro="">
      <xdr:nvCxnSpPr>
        <xdr:cNvPr id="236" name="直線コネクタ 235"/>
        <xdr:cNvCxnSpPr/>
      </xdr:nvCxnSpPr>
      <xdr:spPr>
        <a:xfrm flipV="1">
          <a:off x="2908300" y="16589832"/>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152254</xdr:rowOff>
    </xdr:from>
    <xdr:to>
      <xdr:col>15</xdr:col>
      <xdr:colOff>50800</xdr:colOff>
      <xdr:row>97</xdr:row>
      <xdr:rowOff>132823</xdr:rowOff>
    </xdr:to>
    <xdr:cxnSp macro="">
      <xdr:nvCxnSpPr>
        <xdr:cNvPr id="239" name="直線コネクタ 238"/>
        <xdr:cNvCxnSpPr/>
      </xdr:nvCxnSpPr>
      <xdr:spPr>
        <a:xfrm flipV="1">
          <a:off x="2019300" y="16611454"/>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132823</xdr:rowOff>
    </xdr:from>
    <xdr:to>
      <xdr:col>10</xdr:col>
      <xdr:colOff>114300</xdr:colOff>
      <xdr:row>98</xdr:row>
      <xdr:rowOff>6235</xdr:rowOff>
    </xdr:to>
    <xdr:cxnSp macro="">
      <xdr:nvCxnSpPr>
        <xdr:cNvPr id="242" name="直線コネクタ 241"/>
        <xdr:cNvCxnSpPr/>
      </xdr:nvCxnSpPr>
      <xdr:spPr>
        <a:xfrm flipV="1">
          <a:off x="1130300" y="16763473"/>
          <a:ext cx="8890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14072</xdr:rowOff>
    </xdr:from>
    <xdr:to>
      <xdr:col>24</xdr:col>
      <xdr:colOff>114300</xdr:colOff>
      <xdr:row>97</xdr:row>
      <xdr:rowOff>115672</xdr:rowOff>
    </xdr:to>
    <xdr:sp macro="" textlink="">
      <xdr:nvSpPr>
        <xdr:cNvPr id="252" name="楕円 251"/>
        <xdr:cNvSpPr/>
      </xdr:nvSpPr>
      <xdr:spPr>
        <a:xfrm>
          <a:off x="4584700" y="166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163949</xdr:rowOff>
    </xdr:from>
    <xdr:ext cx="534377" cy="259045"/>
    <xdr:sp macro="" textlink="">
      <xdr:nvSpPr>
        <xdr:cNvPr id="253" name="衛生費該当値テキスト"/>
        <xdr:cNvSpPr txBox="1"/>
      </xdr:nvSpPr>
      <xdr:spPr>
        <a:xfrm>
          <a:off x="4686300" y="166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79832</xdr:rowOff>
    </xdr:from>
    <xdr:to>
      <xdr:col>20</xdr:col>
      <xdr:colOff>38100</xdr:colOff>
      <xdr:row>97</xdr:row>
      <xdr:rowOff>9982</xdr:rowOff>
    </xdr:to>
    <xdr:sp macro="" textlink="">
      <xdr:nvSpPr>
        <xdr:cNvPr id="254" name="楕円 253"/>
        <xdr:cNvSpPr/>
      </xdr:nvSpPr>
      <xdr:spPr>
        <a:xfrm>
          <a:off x="3746500" y="165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1109</xdr:rowOff>
    </xdr:from>
    <xdr:ext cx="534377" cy="259045"/>
    <xdr:sp macro="" textlink="">
      <xdr:nvSpPr>
        <xdr:cNvPr id="255" name="テキスト ボックス 254"/>
        <xdr:cNvSpPr txBox="1"/>
      </xdr:nvSpPr>
      <xdr:spPr>
        <a:xfrm>
          <a:off x="3530111" y="1663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101454</xdr:rowOff>
    </xdr:from>
    <xdr:to>
      <xdr:col>15</xdr:col>
      <xdr:colOff>101600</xdr:colOff>
      <xdr:row>97</xdr:row>
      <xdr:rowOff>31604</xdr:rowOff>
    </xdr:to>
    <xdr:sp macro="" textlink="">
      <xdr:nvSpPr>
        <xdr:cNvPr id="256" name="楕円 255"/>
        <xdr:cNvSpPr/>
      </xdr:nvSpPr>
      <xdr:spPr>
        <a:xfrm>
          <a:off x="2857500" y="165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22731</xdr:rowOff>
    </xdr:from>
    <xdr:ext cx="534377" cy="259045"/>
    <xdr:sp macro="" textlink="">
      <xdr:nvSpPr>
        <xdr:cNvPr id="257" name="テキスト ボックス 256"/>
        <xdr:cNvSpPr txBox="1"/>
      </xdr:nvSpPr>
      <xdr:spPr>
        <a:xfrm>
          <a:off x="2641111" y="166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82023</xdr:rowOff>
    </xdr:from>
    <xdr:to>
      <xdr:col>10</xdr:col>
      <xdr:colOff>165100</xdr:colOff>
      <xdr:row>98</xdr:row>
      <xdr:rowOff>12173</xdr:rowOff>
    </xdr:to>
    <xdr:sp macro="" textlink="">
      <xdr:nvSpPr>
        <xdr:cNvPr id="258" name="楕円 257"/>
        <xdr:cNvSpPr/>
      </xdr:nvSpPr>
      <xdr:spPr>
        <a:xfrm>
          <a:off x="1968500" y="167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3300</xdr:rowOff>
    </xdr:from>
    <xdr:ext cx="534377" cy="259045"/>
    <xdr:sp macro="" textlink="">
      <xdr:nvSpPr>
        <xdr:cNvPr id="259" name="テキスト ボックス 258"/>
        <xdr:cNvSpPr txBox="1"/>
      </xdr:nvSpPr>
      <xdr:spPr>
        <a:xfrm>
          <a:off x="1752111" y="168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126885</xdr:rowOff>
    </xdr:from>
    <xdr:to>
      <xdr:col>6</xdr:col>
      <xdr:colOff>38100</xdr:colOff>
      <xdr:row>98</xdr:row>
      <xdr:rowOff>57035</xdr:rowOff>
    </xdr:to>
    <xdr:sp macro="" textlink="">
      <xdr:nvSpPr>
        <xdr:cNvPr id="260" name="楕円 259"/>
        <xdr:cNvSpPr/>
      </xdr:nvSpPr>
      <xdr:spPr>
        <a:xfrm>
          <a:off x="1079500" y="16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48162</xdr:rowOff>
    </xdr:from>
    <xdr:ext cx="534377" cy="259045"/>
    <xdr:sp macro="" textlink="">
      <xdr:nvSpPr>
        <xdr:cNvPr id="261" name="テキスト ボックス 260"/>
        <xdr:cNvSpPr txBox="1"/>
      </xdr:nvSpPr>
      <xdr:spPr>
        <a:xfrm>
          <a:off x="863111" y="1685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58928</xdr:rowOff>
    </xdr:from>
    <xdr:to>
      <xdr:col>55</xdr:col>
      <xdr:colOff>0</xdr:colOff>
      <xdr:row>38</xdr:row>
      <xdr:rowOff>21590</xdr:rowOff>
    </xdr:to>
    <xdr:cxnSp macro="">
      <xdr:nvCxnSpPr>
        <xdr:cNvPr id="290" name="直線コネクタ 289"/>
        <xdr:cNvCxnSpPr/>
      </xdr:nvCxnSpPr>
      <xdr:spPr>
        <a:xfrm>
          <a:off x="9639300" y="6402578"/>
          <a:ext cx="8382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108077</xdr:rowOff>
    </xdr:from>
    <xdr:to>
      <xdr:col>50</xdr:col>
      <xdr:colOff>114300</xdr:colOff>
      <xdr:row>37</xdr:row>
      <xdr:rowOff>58928</xdr:rowOff>
    </xdr:to>
    <xdr:cxnSp macro="">
      <xdr:nvCxnSpPr>
        <xdr:cNvPr id="293" name="直線コネクタ 292"/>
        <xdr:cNvCxnSpPr/>
      </xdr:nvCxnSpPr>
      <xdr:spPr>
        <a:xfrm>
          <a:off x="8750300" y="6280277"/>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108077</xdr:rowOff>
    </xdr:from>
    <xdr:to>
      <xdr:col>45</xdr:col>
      <xdr:colOff>177800</xdr:colOff>
      <xdr:row>37</xdr:row>
      <xdr:rowOff>85979</xdr:rowOff>
    </xdr:to>
    <xdr:cxnSp macro="">
      <xdr:nvCxnSpPr>
        <xdr:cNvPr id="296" name="直線コネクタ 295"/>
        <xdr:cNvCxnSpPr/>
      </xdr:nvCxnSpPr>
      <xdr:spPr>
        <a:xfrm flipV="1">
          <a:off x="7861300" y="6280277"/>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85979</xdr:rowOff>
    </xdr:from>
    <xdr:to>
      <xdr:col>41</xdr:col>
      <xdr:colOff>50800</xdr:colOff>
      <xdr:row>37</xdr:row>
      <xdr:rowOff>127889</xdr:rowOff>
    </xdr:to>
    <xdr:cxnSp macro="">
      <xdr:nvCxnSpPr>
        <xdr:cNvPr id="299" name="直線コネクタ 298"/>
        <xdr:cNvCxnSpPr/>
      </xdr:nvCxnSpPr>
      <xdr:spPr>
        <a:xfrm flipV="1">
          <a:off x="6972300" y="6429629"/>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142240</xdr:rowOff>
    </xdr:from>
    <xdr:to>
      <xdr:col>55</xdr:col>
      <xdr:colOff>50800</xdr:colOff>
      <xdr:row>38</xdr:row>
      <xdr:rowOff>72390</xdr:rowOff>
    </xdr:to>
    <xdr:sp macro="" textlink="">
      <xdr:nvSpPr>
        <xdr:cNvPr id="309" name="楕円 308"/>
        <xdr:cNvSpPr/>
      </xdr:nvSpPr>
      <xdr:spPr>
        <a:xfrm>
          <a:off x="10426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120667</xdr:rowOff>
    </xdr:from>
    <xdr:ext cx="378565" cy="259045"/>
    <xdr:sp macro="" textlink="">
      <xdr:nvSpPr>
        <xdr:cNvPr id="310" name="労働費該当値テキスト"/>
        <xdr:cNvSpPr txBox="1"/>
      </xdr:nvSpPr>
      <xdr:spPr>
        <a:xfrm>
          <a:off x="10528300" y="64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8128</xdr:rowOff>
    </xdr:from>
    <xdr:to>
      <xdr:col>50</xdr:col>
      <xdr:colOff>165100</xdr:colOff>
      <xdr:row>37</xdr:row>
      <xdr:rowOff>109728</xdr:rowOff>
    </xdr:to>
    <xdr:sp macro="" textlink="">
      <xdr:nvSpPr>
        <xdr:cNvPr id="311" name="楕円 310"/>
        <xdr:cNvSpPr/>
      </xdr:nvSpPr>
      <xdr:spPr>
        <a:xfrm>
          <a:off x="9588500" y="63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126255</xdr:rowOff>
    </xdr:from>
    <xdr:ext cx="378565" cy="259045"/>
    <xdr:sp macro="" textlink="">
      <xdr:nvSpPr>
        <xdr:cNvPr id="312" name="テキスト ボックス 311"/>
        <xdr:cNvSpPr txBox="1"/>
      </xdr:nvSpPr>
      <xdr:spPr>
        <a:xfrm>
          <a:off x="9450017" y="6127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57277</xdr:rowOff>
    </xdr:from>
    <xdr:to>
      <xdr:col>46</xdr:col>
      <xdr:colOff>38100</xdr:colOff>
      <xdr:row>36</xdr:row>
      <xdr:rowOff>158877</xdr:rowOff>
    </xdr:to>
    <xdr:sp macro="" textlink="">
      <xdr:nvSpPr>
        <xdr:cNvPr id="313" name="楕円 312"/>
        <xdr:cNvSpPr/>
      </xdr:nvSpPr>
      <xdr:spPr>
        <a:xfrm>
          <a:off x="8699500" y="62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3954</xdr:rowOff>
    </xdr:from>
    <xdr:ext cx="469744" cy="259045"/>
    <xdr:sp macro="" textlink="">
      <xdr:nvSpPr>
        <xdr:cNvPr id="314" name="テキスト ボックス 313"/>
        <xdr:cNvSpPr txBox="1"/>
      </xdr:nvSpPr>
      <xdr:spPr>
        <a:xfrm>
          <a:off x="8515428" y="600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35179</xdr:rowOff>
    </xdr:from>
    <xdr:to>
      <xdr:col>41</xdr:col>
      <xdr:colOff>101600</xdr:colOff>
      <xdr:row>37</xdr:row>
      <xdr:rowOff>136779</xdr:rowOff>
    </xdr:to>
    <xdr:sp macro="" textlink="">
      <xdr:nvSpPr>
        <xdr:cNvPr id="315" name="楕円 314"/>
        <xdr:cNvSpPr/>
      </xdr:nvSpPr>
      <xdr:spPr>
        <a:xfrm>
          <a:off x="7810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153306</xdr:rowOff>
    </xdr:from>
    <xdr:ext cx="378565" cy="259045"/>
    <xdr:sp macro="" textlink="">
      <xdr:nvSpPr>
        <xdr:cNvPr id="316" name="テキスト ボックス 315"/>
        <xdr:cNvSpPr txBox="1"/>
      </xdr:nvSpPr>
      <xdr:spPr>
        <a:xfrm>
          <a:off x="7672017" y="615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77089</xdr:rowOff>
    </xdr:from>
    <xdr:to>
      <xdr:col>36</xdr:col>
      <xdr:colOff>165100</xdr:colOff>
      <xdr:row>38</xdr:row>
      <xdr:rowOff>7239</xdr:rowOff>
    </xdr:to>
    <xdr:sp macro="" textlink="">
      <xdr:nvSpPr>
        <xdr:cNvPr id="317" name="楕円 316"/>
        <xdr:cNvSpPr/>
      </xdr:nvSpPr>
      <xdr:spPr>
        <a:xfrm>
          <a:off x="6921500" y="64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169816</xdr:rowOff>
    </xdr:from>
    <xdr:ext cx="378565" cy="259045"/>
    <xdr:sp macro="" textlink="">
      <xdr:nvSpPr>
        <xdr:cNvPr id="318" name="テキスト ボックス 317"/>
        <xdr:cNvSpPr txBox="1"/>
      </xdr:nvSpPr>
      <xdr:spPr>
        <a:xfrm>
          <a:off x="6783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19228</xdr:rowOff>
    </xdr:from>
    <xdr:to>
      <xdr:col>55</xdr:col>
      <xdr:colOff>0</xdr:colOff>
      <xdr:row>59</xdr:row>
      <xdr:rowOff>19685</xdr:rowOff>
    </xdr:to>
    <xdr:cxnSp macro="">
      <xdr:nvCxnSpPr>
        <xdr:cNvPr id="347" name="直線コネクタ 346"/>
        <xdr:cNvCxnSpPr/>
      </xdr:nvCxnSpPr>
      <xdr:spPr>
        <a:xfrm>
          <a:off x="9639300" y="1013477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17780</xdr:rowOff>
    </xdr:from>
    <xdr:to>
      <xdr:col>50</xdr:col>
      <xdr:colOff>114300</xdr:colOff>
      <xdr:row>59</xdr:row>
      <xdr:rowOff>19228</xdr:rowOff>
    </xdr:to>
    <xdr:cxnSp macro="">
      <xdr:nvCxnSpPr>
        <xdr:cNvPr id="350" name="直線コネクタ 349"/>
        <xdr:cNvCxnSpPr/>
      </xdr:nvCxnSpPr>
      <xdr:spPr>
        <a:xfrm>
          <a:off x="8750300" y="1013333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15951</xdr:rowOff>
    </xdr:from>
    <xdr:to>
      <xdr:col>45</xdr:col>
      <xdr:colOff>177800</xdr:colOff>
      <xdr:row>59</xdr:row>
      <xdr:rowOff>17780</xdr:rowOff>
    </xdr:to>
    <xdr:cxnSp macro="">
      <xdr:nvCxnSpPr>
        <xdr:cNvPr id="353" name="直線コネクタ 352"/>
        <xdr:cNvCxnSpPr/>
      </xdr:nvCxnSpPr>
      <xdr:spPr>
        <a:xfrm>
          <a:off x="7861300" y="1013150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15951</xdr:rowOff>
    </xdr:from>
    <xdr:to>
      <xdr:col>41</xdr:col>
      <xdr:colOff>50800</xdr:colOff>
      <xdr:row>59</xdr:row>
      <xdr:rowOff>17704</xdr:rowOff>
    </xdr:to>
    <xdr:cxnSp macro="">
      <xdr:nvCxnSpPr>
        <xdr:cNvPr id="356" name="直線コネクタ 355"/>
        <xdr:cNvCxnSpPr/>
      </xdr:nvCxnSpPr>
      <xdr:spPr>
        <a:xfrm flipV="1">
          <a:off x="6972300" y="10131501"/>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140335</xdr:rowOff>
    </xdr:from>
    <xdr:to>
      <xdr:col>55</xdr:col>
      <xdr:colOff>50800</xdr:colOff>
      <xdr:row>59</xdr:row>
      <xdr:rowOff>70485</xdr:rowOff>
    </xdr:to>
    <xdr:sp macro="" textlink="">
      <xdr:nvSpPr>
        <xdr:cNvPr id="366" name="楕円 365"/>
        <xdr:cNvSpPr/>
      </xdr:nvSpPr>
      <xdr:spPr>
        <a:xfrm>
          <a:off x="104267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55262</xdr:rowOff>
    </xdr:from>
    <xdr:ext cx="378565" cy="259045"/>
    <xdr:sp macro="" textlink="">
      <xdr:nvSpPr>
        <xdr:cNvPr id="367" name="農林水産業費該当値テキスト"/>
        <xdr:cNvSpPr txBox="1"/>
      </xdr:nvSpPr>
      <xdr:spPr>
        <a:xfrm>
          <a:off x="10528300" y="999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139878</xdr:rowOff>
    </xdr:from>
    <xdr:to>
      <xdr:col>50</xdr:col>
      <xdr:colOff>165100</xdr:colOff>
      <xdr:row>59</xdr:row>
      <xdr:rowOff>70028</xdr:rowOff>
    </xdr:to>
    <xdr:sp macro="" textlink="">
      <xdr:nvSpPr>
        <xdr:cNvPr id="368" name="楕円 367"/>
        <xdr:cNvSpPr/>
      </xdr:nvSpPr>
      <xdr:spPr>
        <a:xfrm>
          <a:off x="9588500" y="100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61155</xdr:rowOff>
    </xdr:from>
    <xdr:ext cx="378565" cy="259045"/>
    <xdr:sp macro="" textlink="">
      <xdr:nvSpPr>
        <xdr:cNvPr id="369" name="テキスト ボックス 368"/>
        <xdr:cNvSpPr txBox="1"/>
      </xdr:nvSpPr>
      <xdr:spPr>
        <a:xfrm>
          <a:off x="9450017" y="10176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138430</xdr:rowOff>
    </xdr:from>
    <xdr:to>
      <xdr:col>46</xdr:col>
      <xdr:colOff>38100</xdr:colOff>
      <xdr:row>59</xdr:row>
      <xdr:rowOff>68580</xdr:rowOff>
    </xdr:to>
    <xdr:sp macro="" textlink="">
      <xdr:nvSpPr>
        <xdr:cNvPr id="370" name="楕円 369"/>
        <xdr:cNvSpPr/>
      </xdr:nvSpPr>
      <xdr:spPr>
        <a:xfrm>
          <a:off x="8699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59707</xdr:rowOff>
    </xdr:from>
    <xdr:ext cx="378565" cy="259045"/>
    <xdr:sp macro="" textlink="">
      <xdr:nvSpPr>
        <xdr:cNvPr id="371" name="テキスト ボックス 370"/>
        <xdr:cNvSpPr txBox="1"/>
      </xdr:nvSpPr>
      <xdr:spPr>
        <a:xfrm>
          <a:off x="8561017" y="1017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136601</xdr:rowOff>
    </xdr:from>
    <xdr:to>
      <xdr:col>41</xdr:col>
      <xdr:colOff>101600</xdr:colOff>
      <xdr:row>59</xdr:row>
      <xdr:rowOff>66751</xdr:rowOff>
    </xdr:to>
    <xdr:sp macro="" textlink="">
      <xdr:nvSpPr>
        <xdr:cNvPr id="372" name="楕円 371"/>
        <xdr:cNvSpPr/>
      </xdr:nvSpPr>
      <xdr:spPr>
        <a:xfrm>
          <a:off x="7810500" y="100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57878</xdr:rowOff>
    </xdr:from>
    <xdr:ext cx="378565" cy="259045"/>
    <xdr:sp macro="" textlink="">
      <xdr:nvSpPr>
        <xdr:cNvPr id="373" name="テキスト ボックス 372"/>
        <xdr:cNvSpPr txBox="1"/>
      </xdr:nvSpPr>
      <xdr:spPr>
        <a:xfrm>
          <a:off x="7672017" y="1017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138354</xdr:rowOff>
    </xdr:from>
    <xdr:to>
      <xdr:col>36</xdr:col>
      <xdr:colOff>165100</xdr:colOff>
      <xdr:row>59</xdr:row>
      <xdr:rowOff>68504</xdr:rowOff>
    </xdr:to>
    <xdr:sp macro="" textlink="">
      <xdr:nvSpPr>
        <xdr:cNvPr id="374" name="楕円 373"/>
        <xdr:cNvSpPr/>
      </xdr:nvSpPr>
      <xdr:spPr>
        <a:xfrm>
          <a:off x="6921500" y="100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59631</xdr:rowOff>
    </xdr:from>
    <xdr:ext cx="378565" cy="259045"/>
    <xdr:sp macro="" textlink="">
      <xdr:nvSpPr>
        <xdr:cNvPr id="375" name="テキスト ボックス 374"/>
        <xdr:cNvSpPr txBox="1"/>
      </xdr:nvSpPr>
      <xdr:spPr>
        <a:xfrm>
          <a:off x="6783017" y="1017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49843</xdr:rowOff>
    </xdr:from>
    <xdr:to>
      <xdr:col>55</xdr:col>
      <xdr:colOff>0</xdr:colOff>
      <xdr:row>79</xdr:row>
      <xdr:rowOff>71839</xdr:rowOff>
    </xdr:to>
    <xdr:cxnSp macro="">
      <xdr:nvCxnSpPr>
        <xdr:cNvPr id="406" name="直線コネクタ 405"/>
        <xdr:cNvCxnSpPr/>
      </xdr:nvCxnSpPr>
      <xdr:spPr>
        <a:xfrm flipV="1">
          <a:off x="9639300" y="13594393"/>
          <a:ext cx="838200" cy="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28552</xdr:rowOff>
    </xdr:from>
    <xdr:to>
      <xdr:col>50</xdr:col>
      <xdr:colOff>114300</xdr:colOff>
      <xdr:row>79</xdr:row>
      <xdr:rowOff>71839</xdr:rowOff>
    </xdr:to>
    <xdr:cxnSp macro="">
      <xdr:nvCxnSpPr>
        <xdr:cNvPr id="409" name="直線コネクタ 408"/>
        <xdr:cNvCxnSpPr/>
      </xdr:nvCxnSpPr>
      <xdr:spPr>
        <a:xfrm>
          <a:off x="8750300" y="13573102"/>
          <a:ext cx="889000" cy="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28552</xdr:rowOff>
    </xdr:from>
    <xdr:to>
      <xdr:col>45</xdr:col>
      <xdr:colOff>177800</xdr:colOff>
      <xdr:row>79</xdr:row>
      <xdr:rowOff>47101</xdr:rowOff>
    </xdr:to>
    <xdr:cxnSp macro="">
      <xdr:nvCxnSpPr>
        <xdr:cNvPr id="412" name="直線コネクタ 411"/>
        <xdr:cNvCxnSpPr/>
      </xdr:nvCxnSpPr>
      <xdr:spPr>
        <a:xfrm flipV="1">
          <a:off x="7861300" y="13573102"/>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47101</xdr:rowOff>
    </xdr:from>
    <xdr:to>
      <xdr:col>41</xdr:col>
      <xdr:colOff>50800</xdr:colOff>
      <xdr:row>79</xdr:row>
      <xdr:rowOff>61061</xdr:rowOff>
    </xdr:to>
    <xdr:cxnSp macro="">
      <xdr:nvCxnSpPr>
        <xdr:cNvPr id="415" name="直線コネクタ 414"/>
        <xdr:cNvCxnSpPr/>
      </xdr:nvCxnSpPr>
      <xdr:spPr>
        <a:xfrm flipV="1">
          <a:off x="6972300" y="13591651"/>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170493</xdr:rowOff>
    </xdr:from>
    <xdr:to>
      <xdr:col>55</xdr:col>
      <xdr:colOff>50800</xdr:colOff>
      <xdr:row>79</xdr:row>
      <xdr:rowOff>100643</xdr:rowOff>
    </xdr:to>
    <xdr:sp macro="" textlink="">
      <xdr:nvSpPr>
        <xdr:cNvPr id="425" name="楕円 424"/>
        <xdr:cNvSpPr/>
      </xdr:nvSpPr>
      <xdr:spPr>
        <a:xfrm>
          <a:off x="10426700" y="135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85420</xdr:rowOff>
    </xdr:from>
    <xdr:ext cx="469744" cy="259045"/>
    <xdr:sp macro="" textlink="">
      <xdr:nvSpPr>
        <xdr:cNvPr id="426" name="商工費該当値テキスト"/>
        <xdr:cNvSpPr txBox="1"/>
      </xdr:nvSpPr>
      <xdr:spPr>
        <a:xfrm>
          <a:off x="10528300" y="134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21039</xdr:rowOff>
    </xdr:from>
    <xdr:to>
      <xdr:col>50</xdr:col>
      <xdr:colOff>165100</xdr:colOff>
      <xdr:row>79</xdr:row>
      <xdr:rowOff>122639</xdr:rowOff>
    </xdr:to>
    <xdr:sp macro="" textlink="">
      <xdr:nvSpPr>
        <xdr:cNvPr id="427" name="楕円 426"/>
        <xdr:cNvSpPr/>
      </xdr:nvSpPr>
      <xdr:spPr>
        <a:xfrm>
          <a:off x="9588500" y="135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113766</xdr:rowOff>
    </xdr:from>
    <xdr:ext cx="469744" cy="259045"/>
    <xdr:sp macro="" textlink="">
      <xdr:nvSpPr>
        <xdr:cNvPr id="428" name="テキスト ボックス 427"/>
        <xdr:cNvSpPr txBox="1"/>
      </xdr:nvSpPr>
      <xdr:spPr>
        <a:xfrm>
          <a:off x="9404428" y="1365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149202</xdr:rowOff>
    </xdr:from>
    <xdr:to>
      <xdr:col>46</xdr:col>
      <xdr:colOff>38100</xdr:colOff>
      <xdr:row>79</xdr:row>
      <xdr:rowOff>79352</xdr:rowOff>
    </xdr:to>
    <xdr:sp macro="" textlink="">
      <xdr:nvSpPr>
        <xdr:cNvPr id="429" name="楕円 428"/>
        <xdr:cNvSpPr/>
      </xdr:nvSpPr>
      <xdr:spPr>
        <a:xfrm>
          <a:off x="8699500" y="135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70479</xdr:rowOff>
    </xdr:from>
    <xdr:ext cx="469744" cy="259045"/>
    <xdr:sp macro="" textlink="">
      <xdr:nvSpPr>
        <xdr:cNvPr id="430" name="テキスト ボックス 429"/>
        <xdr:cNvSpPr txBox="1"/>
      </xdr:nvSpPr>
      <xdr:spPr>
        <a:xfrm>
          <a:off x="8515428" y="1361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167751</xdr:rowOff>
    </xdr:from>
    <xdr:to>
      <xdr:col>41</xdr:col>
      <xdr:colOff>101600</xdr:colOff>
      <xdr:row>79</xdr:row>
      <xdr:rowOff>97901</xdr:rowOff>
    </xdr:to>
    <xdr:sp macro="" textlink="">
      <xdr:nvSpPr>
        <xdr:cNvPr id="431" name="楕円 430"/>
        <xdr:cNvSpPr/>
      </xdr:nvSpPr>
      <xdr:spPr>
        <a:xfrm>
          <a:off x="7810500" y="13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89028</xdr:rowOff>
    </xdr:from>
    <xdr:ext cx="469744" cy="259045"/>
    <xdr:sp macro="" textlink="">
      <xdr:nvSpPr>
        <xdr:cNvPr id="432" name="テキスト ボックス 431"/>
        <xdr:cNvSpPr txBox="1"/>
      </xdr:nvSpPr>
      <xdr:spPr>
        <a:xfrm>
          <a:off x="7626428" y="1363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10261</xdr:rowOff>
    </xdr:from>
    <xdr:to>
      <xdr:col>36</xdr:col>
      <xdr:colOff>165100</xdr:colOff>
      <xdr:row>79</xdr:row>
      <xdr:rowOff>111861</xdr:rowOff>
    </xdr:to>
    <xdr:sp macro="" textlink="">
      <xdr:nvSpPr>
        <xdr:cNvPr id="433" name="楕円 432"/>
        <xdr:cNvSpPr/>
      </xdr:nvSpPr>
      <xdr:spPr>
        <a:xfrm>
          <a:off x="6921500" y="135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102988</xdr:rowOff>
    </xdr:from>
    <xdr:ext cx="469744" cy="259045"/>
    <xdr:sp macro="" textlink="">
      <xdr:nvSpPr>
        <xdr:cNvPr id="434" name="テキスト ボックス 433"/>
        <xdr:cNvSpPr txBox="1"/>
      </xdr:nvSpPr>
      <xdr:spPr>
        <a:xfrm>
          <a:off x="6737428" y="136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99329</xdr:rowOff>
    </xdr:from>
    <xdr:to>
      <xdr:col>55</xdr:col>
      <xdr:colOff>0</xdr:colOff>
      <xdr:row>97</xdr:row>
      <xdr:rowOff>114965</xdr:rowOff>
    </xdr:to>
    <xdr:cxnSp macro="">
      <xdr:nvCxnSpPr>
        <xdr:cNvPr id="462" name="直線コネクタ 461"/>
        <xdr:cNvCxnSpPr/>
      </xdr:nvCxnSpPr>
      <xdr:spPr>
        <a:xfrm flipV="1">
          <a:off x="9639300" y="16729979"/>
          <a:ext cx="8382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83601</xdr:rowOff>
    </xdr:from>
    <xdr:to>
      <xdr:col>50</xdr:col>
      <xdr:colOff>114300</xdr:colOff>
      <xdr:row>97</xdr:row>
      <xdr:rowOff>114965</xdr:rowOff>
    </xdr:to>
    <xdr:cxnSp macro="">
      <xdr:nvCxnSpPr>
        <xdr:cNvPr id="465" name="直線コネクタ 464"/>
        <xdr:cNvCxnSpPr/>
      </xdr:nvCxnSpPr>
      <xdr:spPr>
        <a:xfrm>
          <a:off x="8750300" y="16714251"/>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64148</xdr:rowOff>
    </xdr:from>
    <xdr:to>
      <xdr:col>45</xdr:col>
      <xdr:colOff>177800</xdr:colOff>
      <xdr:row>97</xdr:row>
      <xdr:rowOff>83601</xdr:rowOff>
    </xdr:to>
    <xdr:cxnSp macro="">
      <xdr:nvCxnSpPr>
        <xdr:cNvPr id="468" name="直線コネクタ 467"/>
        <xdr:cNvCxnSpPr/>
      </xdr:nvCxnSpPr>
      <xdr:spPr>
        <a:xfrm>
          <a:off x="7861300" y="16694798"/>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6426</xdr:rowOff>
    </xdr:from>
    <xdr:to>
      <xdr:col>41</xdr:col>
      <xdr:colOff>50800</xdr:colOff>
      <xdr:row>97</xdr:row>
      <xdr:rowOff>64148</xdr:rowOff>
    </xdr:to>
    <xdr:cxnSp macro="">
      <xdr:nvCxnSpPr>
        <xdr:cNvPr id="471" name="直線コネクタ 470"/>
        <xdr:cNvCxnSpPr/>
      </xdr:nvCxnSpPr>
      <xdr:spPr>
        <a:xfrm>
          <a:off x="6972300" y="16637076"/>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81" name="楕円 480"/>
        <xdr:cNvSpPr/>
      </xdr:nvSpPr>
      <xdr:spPr>
        <a:xfrm>
          <a:off x="10426700" y="166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34377" cy="259045"/>
    <xdr:sp macro="" textlink="">
      <xdr:nvSpPr>
        <xdr:cNvPr id="482" name="土木費該当値テキスト"/>
        <xdr:cNvSpPr txBox="1"/>
      </xdr:nvSpPr>
      <xdr:spPr>
        <a:xfrm>
          <a:off x="10528300" y="1665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64165</xdr:rowOff>
    </xdr:from>
    <xdr:to>
      <xdr:col>50</xdr:col>
      <xdr:colOff>165100</xdr:colOff>
      <xdr:row>97</xdr:row>
      <xdr:rowOff>165765</xdr:rowOff>
    </xdr:to>
    <xdr:sp macro="" textlink="">
      <xdr:nvSpPr>
        <xdr:cNvPr id="483" name="楕円 482"/>
        <xdr:cNvSpPr/>
      </xdr:nvSpPr>
      <xdr:spPr>
        <a:xfrm>
          <a:off x="9588500" y="166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156892</xdr:rowOff>
    </xdr:from>
    <xdr:ext cx="534377" cy="259045"/>
    <xdr:sp macro="" textlink="">
      <xdr:nvSpPr>
        <xdr:cNvPr id="484" name="テキスト ボックス 483"/>
        <xdr:cNvSpPr txBox="1"/>
      </xdr:nvSpPr>
      <xdr:spPr>
        <a:xfrm>
          <a:off x="9372111" y="1678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32801</xdr:rowOff>
    </xdr:from>
    <xdr:to>
      <xdr:col>46</xdr:col>
      <xdr:colOff>38100</xdr:colOff>
      <xdr:row>97</xdr:row>
      <xdr:rowOff>134401</xdr:rowOff>
    </xdr:to>
    <xdr:sp macro="" textlink="">
      <xdr:nvSpPr>
        <xdr:cNvPr id="485" name="楕円 484"/>
        <xdr:cNvSpPr/>
      </xdr:nvSpPr>
      <xdr:spPr>
        <a:xfrm>
          <a:off x="8699500" y="1666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125528</xdr:rowOff>
    </xdr:from>
    <xdr:ext cx="534377" cy="259045"/>
    <xdr:sp macro="" textlink="">
      <xdr:nvSpPr>
        <xdr:cNvPr id="486" name="テキスト ボックス 485"/>
        <xdr:cNvSpPr txBox="1"/>
      </xdr:nvSpPr>
      <xdr:spPr>
        <a:xfrm>
          <a:off x="8483111" y="1675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13348</xdr:rowOff>
    </xdr:from>
    <xdr:to>
      <xdr:col>41</xdr:col>
      <xdr:colOff>101600</xdr:colOff>
      <xdr:row>97</xdr:row>
      <xdr:rowOff>114948</xdr:rowOff>
    </xdr:to>
    <xdr:sp macro="" textlink="">
      <xdr:nvSpPr>
        <xdr:cNvPr id="487" name="楕円 486"/>
        <xdr:cNvSpPr/>
      </xdr:nvSpPr>
      <xdr:spPr>
        <a:xfrm>
          <a:off x="7810500" y="166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106075</xdr:rowOff>
    </xdr:from>
    <xdr:ext cx="534377" cy="259045"/>
    <xdr:sp macro="" textlink="">
      <xdr:nvSpPr>
        <xdr:cNvPr id="488" name="テキスト ボックス 487"/>
        <xdr:cNvSpPr txBox="1"/>
      </xdr:nvSpPr>
      <xdr:spPr>
        <a:xfrm>
          <a:off x="7594111" y="1673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127076</xdr:rowOff>
    </xdr:from>
    <xdr:to>
      <xdr:col>36</xdr:col>
      <xdr:colOff>165100</xdr:colOff>
      <xdr:row>97</xdr:row>
      <xdr:rowOff>57226</xdr:rowOff>
    </xdr:to>
    <xdr:sp macro="" textlink="">
      <xdr:nvSpPr>
        <xdr:cNvPr id="489" name="楕円 488"/>
        <xdr:cNvSpPr/>
      </xdr:nvSpPr>
      <xdr:spPr>
        <a:xfrm>
          <a:off x="6921500" y="165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48353</xdr:rowOff>
    </xdr:from>
    <xdr:ext cx="534377" cy="259045"/>
    <xdr:sp macro="" textlink="">
      <xdr:nvSpPr>
        <xdr:cNvPr id="490" name="テキスト ボックス 489"/>
        <xdr:cNvSpPr txBox="1"/>
      </xdr:nvSpPr>
      <xdr:spPr>
        <a:xfrm>
          <a:off x="6705111" y="166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9725</xdr:rowOff>
    </xdr:from>
    <xdr:to>
      <xdr:col>85</xdr:col>
      <xdr:colOff>127000</xdr:colOff>
      <xdr:row>37</xdr:row>
      <xdr:rowOff>1996</xdr:rowOff>
    </xdr:to>
    <xdr:cxnSp macro="">
      <xdr:nvCxnSpPr>
        <xdr:cNvPr id="522" name="直線コネクタ 521"/>
        <xdr:cNvCxnSpPr/>
      </xdr:nvCxnSpPr>
      <xdr:spPr>
        <a:xfrm>
          <a:off x="15481300" y="6181925"/>
          <a:ext cx="838200" cy="1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162342</xdr:rowOff>
    </xdr:from>
    <xdr:to>
      <xdr:col>81</xdr:col>
      <xdr:colOff>50800</xdr:colOff>
      <xdr:row>36</xdr:row>
      <xdr:rowOff>9725</xdr:rowOff>
    </xdr:to>
    <xdr:cxnSp macro="">
      <xdr:nvCxnSpPr>
        <xdr:cNvPr id="525" name="直線コネクタ 524"/>
        <xdr:cNvCxnSpPr/>
      </xdr:nvCxnSpPr>
      <xdr:spPr>
        <a:xfrm>
          <a:off x="14592300" y="5991642"/>
          <a:ext cx="889000" cy="19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162342</xdr:rowOff>
    </xdr:from>
    <xdr:to>
      <xdr:col>76</xdr:col>
      <xdr:colOff>114300</xdr:colOff>
      <xdr:row>36</xdr:row>
      <xdr:rowOff>15276</xdr:rowOff>
    </xdr:to>
    <xdr:cxnSp macro="">
      <xdr:nvCxnSpPr>
        <xdr:cNvPr id="528" name="直線コネクタ 527"/>
        <xdr:cNvCxnSpPr/>
      </xdr:nvCxnSpPr>
      <xdr:spPr>
        <a:xfrm flipV="1">
          <a:off x="13703300" y="5991642"/>
          <a:ext cx="8890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15276</xdr:rowOff>
    </xdr:from>
    <xdr:to>
      <xdr:col>71</xdr:col>
      <xdr:colOff>177800</xdr:colOff>
      <xdr:row>37</xdr:row>
      <xdr:rowOff>113466</xdr:rowOff>
    </xdr:to>
    <xdr:cxnSp macro="">
      <xdr:nvCxnSpPr>
        <xdr:cNvPr id="531" name="直線コネクタ 530"/>
        <xdr:cNvCxnSpPr/>
      </xdr:nvCxnSpPr>
      <xdr:spPr>
        <a:xfrm flipV="1">
          <a:off x="12814300" y="6187476"/>
          <a:ext cx="889000" cy="26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122646</xdr:rowOff>
    </xdr:from>
    <xdr:to>
      <xdr:col>85</xdr:col>
      <xdr:colOff>177800</xdr:colOff>
      <xdr:row>37</xdr:row>
      <xdr:rowOff>52796</xdr:rowOff>
    </xdr:to>
    <xdr:sp macro="" textlink="">
      <xdr:nvSpPr>
        <xdr:cNvPr id="541" name="楕円 540"/>
        <xdr:cNvSpPr/>
      </xdr:nvSpPr>
      <xdr:spPr>
        <a:xfrm>
          <a:off x="16268700" y="62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145523</xdr:rowOff>
    </xdr:from>
    <xdr:ext cx="534377" cy="259045"/>
    <xdr:sp macro="" textlink="">
      <xdr:nvSpPr>
        <xdr:cNvPr id="542" name="消防費該当値テキスト"/>
        <xdr:cNvSpPr txBox="1"/>
      </xdr:nvSpPr>
      <xdr:spPr>
        <a:xfrm>
          <a:off x="16370300" y="614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130375</xdr:rowOff>
    </xdr:from>
    <xdr:to>
      <xdr:col>81</xdr:col>
      <xdr:colOff>101600</xdr:colOff>
      <xdr:row>36</xdr:row>
      <xdr:rowOff>60525</xdr:rowOff>
    </xdr:to>
    <xdr:sp macro="" textlink="">
      <xdr:nvSpPr>
        <xdr:cNvPr id="543" name="楕円 542"/>
        <xdr:cNvSpPr/>
      </xdr:nvSpPr>
      <xdr:spPr>
        <a:xfrm>
          <a:off x="15430500" y="613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77052</xdr:rowOff>
    </xdr:from>
    <xdr:ext cx="534377" cy="259045"/>
    <xdr:sp macro="" textlink="">
      <xdr:nvSpPr>
        <xdr:cNvPr id="544" name="テキスト ボックス 543"/>
        <xdr:cNvSpPr txBox="1"/>
      </xdr:nvSpPr>
      <xdr:spPr>
        <a:xfrm>
          <a:off x="15214111" y="590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111542</xdr:rowOff>
    </xdr:from>
    <xdr:to>
      <xdr:col>76</xdr:col>
      <xdr:colOff>165100</xdr:colOff>
      <xdr:row>35</xdr:row>
      <xdr:rowOff>41692</xdr:rowOff>
    </xdr:to>
    <xdr:sp macro="" textlink="">
      <xdr:nvSpPr>
        <xdr:cNvPr id="545" name="楕円 544"/>
        <xdr:cNvSpPr/>
      </xdr:nvSpPr>
      <xdr:spPr>
        <a:xfrm>
          <a:off x="14541500" y="59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58219</xdr:rowOff>
    </xdr:from>
    <xdr:ext cx="534377" cy="259045"/>
    <xdr:sp macro="" textlink="">
      <xdr:nvSpPr>
        <xdr:cNvPr id="546" name="テキスト ボックス 545"/>
        <xdr:cNvSpPr txBox="1"/>
      </xdr:nvSpPr>
      <xdr:spPr>
        <a:xfrm>
          <a:off x="14325111" y="57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135926</xdr:rowOff>
    </xdr:from>
    <xdr:to>
      <xdr:col>72</xdr:col>
      <xdr:colOff>38100</xdr:colOff>
      <xdr:row>36</xdr:row>
      <xdr:rowOff>66076</xdr:rowOff>
    </xdr:to>
    <xdr:sp macro="" textlink="">
      <xdr:nvSpPr>
        <xdr:cNvPr id="547" name="楕円 546"/>
        <xdr:cNvSpPr/>
      </xdr:nvSpPr>
      <xdr:spPr>
        <a:xfrm>
          <a:off x="13652500" y="61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82603</xdr:rowOff>
    </xdr:from>
    <xdr:ext cx="534377" cy="259045"/>
    <xdr:sp macro="" textlink="">
      <xdr:nvSpPr>
        <xdr:cNvPr id="548" name="テキスト ボックス 547"/>
        <xdr:cNvSpPr txBox="1"/>
      </xdr:nvSpPr>
      <xdr:spPr>
        <a:xfrm>
          <a:off x="13436111" y="59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62666</xdr:rowOff>
    </xdr:from>
    <xdr:to>
      <xdr:col>67</xdr:col>
      <xdr:colOff>101600</xdr:colOff>
      <xdr:row>37</xdr:row>
      <xdr:rowOff>164266</xdr:rowOff>
    </xdr:to>
    <xdr:sp macro="" textlink="">
      <xdr:nvSpPr>
        <xdr:cNvPr id="549" name="楕円 548"/>
        <xdr:cNvSpPr/>
      </xdr:nvSpPr>
      <xdr:spPr>
        <a:xfrm>
          <a:off x="12763500" y="64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155392</xdr:rowOff>
    </xdr:from>
    <xdr:ext cx="534377" cy="259045"/>
    <xdr:sp macro="" textlink="">
      <xdr:nvSpPr>
        <xdr:cNvPr id="550" name="テキスト ボックス 549"/>
        <xdr:cNvSpPr txBox="1"/>
      </xdr:nvSpPr>
      <xdr:spPr>
        <a:xfrm>
          <a:off x="12547111" y="649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135265</xdr:rowOff>
    </xdr:from>
    <xdr:to>
      <xdr:col>85</xdr:col>
      <xdr:colOff>127000</xdr:colOff>
      <xdr:row>54</xdr:row>
      <xdr:rowOff>52260</xdr:rowOff>
    </xdr:to>
    <xdr:cxnSp macro="">
      <xdr:nvCxnSpPr>
        <xdr:cNvPr id="578" name="直線コネクタ 577"/>
        <xdr:cNvCxnSpPr/>
      </xdr:nvCxnSpPr>
      <xdr:spPr>
        <a:xfrm>
          <a:off x="15481300" y="9222115"/>
          <a:ext cx="838200" cy="8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135265</xdr:rowOff>
    </xdr:from>
    <xdr:to>
      <xdr:col>81</xdr:col>
      <xdr:colOff>50800</xdr:colOff>
      <xdr:row>54</xdr:row>
      <xdr:rowOff>78573</xdr:rowOff>
    </xdr:to>
    <xdr:cxnSp macro="">
      <xdr:nvCxnSpPr>
        <xdr:cNvPr id="581" name="直線コネクタ 580"/>
        <xdr:cNvCxnSpPr/>
      </xdr:nvCxnSpPr>
      <xdr:spPr>
        <a:xfrm flipV="1">
          <a:off x="14592300" y="9222115"/>
          <a:ext cx="8890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149964</xdr:rowOff>
    </xdr:from>
    <xdr:to>
      <xdr:col>76</xdr:col>
      <xdr:colOff>114300</xdr:colOff>
      <xdr:row>54</xdr:row>
      <xdr:rowOff>78573</xdr:rowOff>
    </xdr:to>
    <xdr:cxnSp macro="">
      <xdr:nvCxnSpPr>
        <xdr:cNvPr id="584" name="直線コネクタ 583"/>
        <xdr:cNvCxnSpPr/>
      </xdr:nvCxnSpPr>
      <xdr:spPr>
        <a:xfrm>
          <a:off x="13703300" y="9236814"/>
          <a:ext cx="889000" cy="10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149964</xdr:rowOff>
    </xdr:from>
    <xdr:to>
      <xdr:col>71</xdr:col>
      <xdr:colOff>177800</xdr:colOff>
      <xdr:row>54</xdr:row>
      <xdr:rowOff>121458</xdr:rowOff>
    </xdr:to>
    <xdr:cxnSp macro="">
      <xdr:nvCxnSpPr>
        <xdr:cNvPr id="587" name="直線コネクタ 586"/>
        <xdr:cNvCxnSpPr/>
      </xdr:nvCxnSpPr>
      <xdr:spPr>
        <a:xfrm flipV="1">
          <a:off x="12814300" y="9236814"/>
          <a:ext cx="889000" cy="1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1460</xdr:rowOff>
    </xdr:from>
    <xdr:to>
      <xdr:col>85</xdr:col>
      <xdr:colOff>177800</xdr:colOff>
      <xdr:row>54</xdr:row>
      <xdr:rowOff>103060</xdr:rowOff>
    </xdr:to>
    <xdr:sp macro="" textlink="">
      <xdr:nvSpPr>
        <xdr:cNvPr id="597" name="楕円 596"/>
        <xdr:cNvSpPr/>
      </xdr:nvSpPr>
      <xdr:spPr>
        <a:xfrm>
          <a:off x="16268700" y="92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24337</xdr:rowOff>
    </xdr:from>
    <xdr:ext cx="534377" cy="259045"/>
    <xdr:sp macro="" textlink="">
      <xdr:nvSpPr>
        <xdr:cNvPr id="598" name="教育費該当値テキスト"/>
        <xdr:cNvSpPr txBox="1"/>
      </xdr:nvSpPr>
      <xdr:spPr>
        <a:xfrm>
          <a:off x="16370300" y="91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84465</xdr:rowOff>
    </xdr:from>
    <xdr:to>
      <xdr:col>81</xdr:col>
      <xdr:colOff>101600</xdr:colOff>
      <xdr:row>54</xdr:row>
      <xdr:rowOff>14615</xdr:rowOff>
    </xdr:to>
    <xdr:sp macro="" textlink="">
      <xdr:nvSpPr>
        <xdr:cNvPr id="599" name="楕円 598"/>
        <xdr:cNvSpPr/>
      </xdr:nvSpPr>
      <xdr:spPr>
        <a:xfrm>
          <a:off x="15430500" y="91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31142</xdr:rowOff>
    </xdr:from>
    <xdr:ext cx="534377" cy="259045"/>
    <xdr:sp macro="" textlink="">
      <xdr:nvSpPr>
        <xdr:cNvPr id="600" name="テキスト ボックス 599"/>
        <xdr:cNvSpPr txBox="1"/>
      </xdr:nvSpPr>
      <xdr:spPr>
        <a:xfrm>
          <a:off x="15214111" y="894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27773</xdr:rowOff>
    </xdr:from>
    <xdr:to>
      <xdr:col>76</xdr:col>
      <xdr:colOff>165100</xdr:colOff>
      <xdr:row>54</xdr:row>
      <xdr:rowOff>129373</xdr:rowOff>
    </xdr:to>
    <xdr:sp macro="" textlink="">
      <xdr:nvSpPr>
        <xdr:cNvPr id="601" name="楕円 600"/>
        <xdr:cNvSpPr/>
      </xdr:nvSpPr>
      <xdr:spPr>
        <a:xfrm>
          <a:off x="14541500" y="92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145900</xdr:rowOff>
    </xdr:from>
    <xdr:ext cx="534377" cy="259045"/>
    <xdr:sp macro="" textlink="">
      <xdr:nvSpPr>
        <xdr:cNvPr id="602" name="テキスト ボックス 601"/>
        <xdr:cNvSpPr txBox="1"/>
      </xdr:nvSpPr>
      <xdr:spPr>
        <a:xfrm>
          <a:off x="14325111" y="90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99164</xdr:rowOff>
    </xdr:from>
    <xdr:to>
      <xdr:col>72</xdr:col>
      <xdr:colOff>38100</xdr:colOff>
      <xdr:row>54</xdr:row>
      <xdr:rowOff>29314</xdr:rowOff>
    </xdr:to>
    <xdr:sp macro="" textlink="">
      <xdr:nvSpPr>
        <xdr:cNvPr id="603" name="楕円 602"/>
        <xdr:cNvSpPr/>
      </xdr:nvSpPr>
      <xdr:spPr>
        <a:xfrm>
          <a:off x="13652500" y="91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45841</xdr:rowOff>
    </xdr:from>
    <xdr:ext cx="534377" cy="259045"/>
    <xdr:sp macro="" textlink="">
      <xdr:nvSpPr>
        <xdr:cNvPr id="604" name="テキスト ボックス 603"/>
        <xdr:cNvSpPr txBox="1"/>
      </xdr:nvSpPr>
      <xdr:spPr>
        <a:xfrm>
          <a:off x="13436111" y="89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70658</xdr:rowOff>
    </xdr:from>
    <xdr:to>
      <xdr:col>67</xdr:col>
      <xdr:colOff>101600</xdr:colOff>
      <xdr:row>55</xdr:row>
      <xdr:rowOff>808</xdr:rowOff>
    </xdr:to>
    <xdr:sp macro="" textlink="">
      <xdr:nvSpPr>
        <xdr:cNvPr id="605" name="楕円 604"/>
        <xdr:cNvSpPr/>
      </xdr:nvSpPr>
      <xdr:spPr>
        <a:xfrm>
          <a:off x="12763500" y="93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17335</xdr:rowOff>
    </xdr:from>
    <xdr:ext cx="534377" cy="259045"/>
    <xdr:sp macro="" textlink="">
      <xdr:nvSpPr>
        <xdr:cNvPr id="606" name="テキスト ボックス 605"/>
        <xdr:cNvSpPr txBox="1"/>
      </xdr:nvSpPr>
      <xdr:spPr>
        <a:xfrm>
          <a:off x="12547111" y="910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41554</xdr:rowOff>
    </xdr:from>
    <xdr:to>
      <xdr:col>81</xdr:col>
      <xdr:colOff>50800</xdr:colOff>
      <xdr:row>79</xdr:row>
      <xdr:rowOff>44450</xdr:rowOff>
    </xdr:to>
    <xdr:cxnSp macro="">
      <xdr:nvCxnSpPr>
        <xdr:cNvPr id="638" name="直線コネクタ 637"/>
        <xdr:cNvCxnSpPr/>
      </xdr:nvCxnSpPr>
      <xdr:spPr>
        <a:xfrm>
          <a:off x="14592300" y="13586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41554</xdr:rowOff>
    </xdr:from>
    <xdr:to>
      <xdr:col>76</xdr:col>
      <xdr:colOff>114300</xdr:colOff>
      <xdr:row>79</xdr:row>
      <xdr:rowOff>42163</xdr:rowOff>
    </xdr:to>
    <xdr:cxnSp macro="">
      <xdr:nvCxnSpPr>
        <xdr:cNvPr id="641" name="直線コネクタ 640"/>
        <xdr:cNvCxnSpPr/>
      </xdr:nvCxnSpPr>
      <xdr:spPr>
        <a:xfrm flipV="1">
          <a:off x="13703300" y="1358610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42163</xdr:rowOff>
    </xdr:from>
    <xdr:to>
      <xdr:col>71</xdr:col>
      <xdr:colOff>177800</xdr:colOff>
      <xdr:row>79</xdr:row>
      <xdr:rowOff>42241</xdr:rowOff>
    </xdr:to>
    <xdr:cxnSp macro="">
      <xdr:nvCxnSpPr>
        <xdr:cNvPr id="644" name="直線コネクタ 643"/>
        <xdr:cNvCxnSpPr/>
      </xdr:nvCxnSpPr>
      <xdr:spPr>
        <a:xfrm flipV="1">
          <a:off x="12814300" y="13586713"/>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162204</xdr:rowOff>
    </xdr:from>
    <xdr:to>
      <xdr:col>76</xdr:col>
      <xdr:colOff>165100</xdr:colOff>
      <xdr:row>79</xdr:row>
      <xdr:rowOff>92354</xdr:rowOff>
    </xdr:to>
    <xdr:sp macro="" textlink="">
      <xdr:nvSpPr>
        <xdr:cNvPr id="658" name="楕円 657"/>
        <xdr:cNvSpPr/>
      </xdr:nvSpPr>
      <xdr:spPr>
        <a:xfrm>
          <a:off x="14541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83481</xdr:rowOff>
    </xdr:from>
    <xdr:ext cx="313932" cy="259045"/>
    <xdr:sp macro="" textlink="">
      <xdr:nvSpPr>
        <xdr:cNvPr id="659" name="テキスト ボックス 658"/>
        <xdr:cNvSpPr txBox="1"/>
      </xdr:nvSpPr>
      <xdr:spPr>
        <a:xfrm>
          <a:off x="14435333" y="13628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162813</xdr:rowOff>
    </xdr:from>
    <xdr:to>
      <xdr:col>72</xdr:col>
      <xdr:colOff>38100</xdr:colOff>
      <xdr:row>79</xdr:row>
      <xdr:rowOff>92963</xdr:rowOff>
    </xdr:to>
    <xdr:sp macro="" textlink="">
      <xdr:nvSpPr>
        <xdr:cNvPr id="660" name="楕円 659"/>
        <xdr:cNvSpPr/>
      </xdr:nvSpPr>
      <xdr:spPr>
        <a:xfrm>
          <a:off x="13652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84090</xdr:rowOff>
    </xdr:from>
    <xdr:ext cx="313932" cy="259045"/>
    <xdr:sp macro="" textlink="">
      <xdr:nvSpPr>
        <xdr:cNvPr id="661" name="テキスト ボックス 660"/>
        <xdr:cNvSpPr txBox="1"/>
      </xdr:nvSpPr>
      <xdr:spPr>
        <a:xfrm>
          <a:off x="13546333" y="13628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162891</xdr:rowOff>
    </xdr:from>
    <xdr:to>
      <xdr:col>67</xdr:col>
      <xdr:colOff>101600</xdr:colOff>
      <xdr:row>79</xdr:row>
      <xdr:rowOff>93041</xdr:rowOff>
    </xdr:to>
    <xdr:sp macro="" textlink="">
      <xdr:nvSpPr>
        <xdr:cNvPr id="662" name="楕円 661"/>
        <xdr:cNvSpPr/>
      </xdr:nvSpPr>
      <xdr:spPr>
        <a:xfrm>
          <a:off x="12763500" y="135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84168</xdr:rowOff>
    </xdr:from>
    <xdr:ext cx="313932" cy="259045"/>
    <xdr:sp macro="" textlink="">
      <xdr:nvSpPr>
        <xdr:cNvPr id="663" name="テキスト ボックス 662"/>
        <xdr:cNvSpPr txBox="1"/>
      </xdr:nvSpPr>
      <xdr:spPr>
        <a:xfrm>
          <a:off x="12657333" y="13628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87607</xdr:rowOff>
    </xdr:from>
    <xdr:to>
      <xdr:col>85</xdr:col>
      <xdr:colOff>127000</xdr:colOff>
      <xdr:row>96</xdr:row>
      <xdr:rowOff>93408</xdr:rowOff>
    </xdr:to>
    <xdr:cxnSp macro="">
      <xdr:nvCxnSpPr>
        <xdr:cNvPr id="697" name="直線コネクタ 696"/>
        <xdr:cNvCxnSpPr/>
      </xdr:nvCxnSpPr>
      <xdr:spPr>
        <a:xfrm>
          <a:off x="15481300" y="16546807"/>
          <a:ext cx="8382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87607</xdr:rowOff>
    </xdr:from>
    <xdr:to>
      <xdr:col>81</xdr:col>
      <xdr:colOff>50800</xdr:colOff>
      <xdr:row>96</xdr:row>
      <xdr:rowOff>101209</xdr:rowOff>
    </xdr:to>
    <xdr:cxnSp macro="">
      <xdr:nvCxnSpPr>
        <xdr:cNvPr id="700" name="直線コネクタ 699"/>
        <xdr:cNvCxnSpPr/>
      </xdr:nvCxnSpPr>
      <xdr:spPr>
        <a:xfrm flipV="1">
          <a:off x="14592300" y="1654680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90466</xdr:rowOff>
    </xdr:from>
    <xdr:to>
      <xdr:col>76</xdr:col>
      <xdr:colOff>114300</xdr:colOff>
      <xdr:row>96</xdr:row>
      <xdr:rowOff>101209</xdr:rowOff>
    </xdr:to>
    <xdr:cxnSp macro="">
      <xdr:nvCxnSpPr>
        <xdr:cNvPr id="703" name="直線コネクタ 702"/>
        <xdr:cNvCxnSpPr/>
      </xdr:nvCxnSpPr>
      <xdr:spPr>
        <a:xfrm>
          <a:off x="13703300" y="16549666"/>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67090</xdr:rowOff>
    </xdr:from>
    <xdr:to>
      <xdr:col>71</xdr:col>
      <xdr:colOff>177800</xdr:colOff>
      <xdr:row>96</xdr:row>
      <xdr:rowOff>90466</xdr:rowOff>
    </xdr:to>
    <xdr:cxnSp macro="">
      <xdr:nvCxnSpPr>
        <xdr:cNvPr id="706" name="直線コネクタ 705"/>
        <xdr:cNvCxnSpPr/>
      </xdr:nvCxnSpPr>
      <xdr:spPr>
        <a:xfrm>
          <a:off x="12814300" y="16526290"/>
          <a:ext cx="889000" cy="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42608</xdr:rowOff>
    </xdr:from>
    <xdr:to>
      <xdr:col>85</xdr:col>
      <xdr:colOff>177800</xdr:colOff>
      <xdr:row>96</xdr:row>
      <xdr:rowOff>144208</xdr:rowOff>
    </xdr:to>
    <xdr:sp macro="" textlink="">
      <xdr:nvSpPr>
        <xdr:cNvPr id="716" name="楕円 715"/>
        <xdr:cNvSpPr/>
      </xdr:nvSpPr>
      <xdr:spPr>
        <a:xfrm>
          <a:off x="16268700" y="165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21035</xdr:rowOff>
    </xdr:from>
    <xdr:ext cx="534377" cy="259045"/>
    <xdr:sp macro="" textlink="">
      <xdr:nvSpPr>
        <xdr:cNvPr id="717" name="公債費該当値テキスト"/>
        <xdr:cNvSpPr txBox="1"/>
      </xdr:nvSpPr>
      <xdr:spPr>
        <a:xfrm>
          <a:off x="16370300" y="164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36807</xdr:rowOff>
    </xdr:from>
    <xdr:to>
      <xdr:col>81</xdr:col>
      <xdr:colOff>101600</xdr:colOff>
      <xdr:row>96</xdr:row>
      <xdr:rowOff>138407</xdr:rowOff>
    </xdr:to>
    <xdr:sp macro="" textlink="">
      <xdr:nvSpPr>
        <xdr:cNvPr id="718" name="楕円 717"/>
        <xdr:cNvSpPr/>
      </xdr:nvSpPr>
      <xdr:spPr>
        <a:xfrm>
          <a:off x="15430500" y="164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129534</xdr:rowOff>
    </xdr:from>
    <xdr:ext cx="534377" cy="259045"/>
    <xdr:sp macro="" textlink="">
      <xdr:nvSpPr>
        <xdr:cNvPr id="719" name="テキスト ボックス 718"/>
        <xdr:cNvSpPr txBox="1"/>
      </xdr:nvSpPr>
      <xdr:spPr>
        <a:xfrm>
          <a:off x="15214111" y="1658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50409</xdr:rowOff>
    </xdr:from>
    <xdr:to>
      <xdr:col>76</xdr:col>
      <xdr:colOff>165100</xdr:colOff>
      <xdr:row>96</xdr:row>
      <xdr:rowOff>152009</xdr:rowOff>
    </xdr:to>
    <xdr:sp macro="" textlink="">
      <xdr:nvSpPr>
        <xdr:cNvPr id="720" name="楕円 719"/>
        <xdr:cNvSpPr/>
      </xdr:nvSpPr>
      <xdr:spPr>
        <a:xfrm>
          <a:off x="14541500" y="165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143136</xdr:rowOff>
    </xdr:from>
    <xdr:ext cx="534377" cy="259045"/>
    <xdr:sp macro="" textlink="">
      <xdr:nvSpPr>
        <xdr:cNvPr id="721" name="テキスト ボックス 720"/>
        <xdr:cNvSpPr txBox="1"/>
      </xdr:nvSpPr>
      <xdr:spPr>
        <a:xfrm>
          <a:off x="14325111" y="166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39666</xdr:rowOff>
    </xdr:from>
    <xdr:to>
      <xdr:col>72</xdr:col>
      <xdr:colOff>38100</xdr:colOff>
      <xdr:row>96</xdr:row>
      <xdr:rowOff>141266</xdr:rowOff>
    </xdr:to>
    <xdr:sp macro="" textlink="">
      <xdr:nvSpPr>
        <xdr:cNvPr id="722" name="楕円 721"/>
        <xdr:cNvSpPr/>
      </xdr:nvSpPr>
      <xdr:spPr>
        <a:xfrm>
          <a:off x="13652500" y="164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132393</xdr:rowOff>
    </xdr:from>
    <xdr:ext cx="534377" cy="259045"/>
    <xdr:sp macro="" textlink="">
      <xdr:nvSpPr>
        <xdr:cNvPr id="723" name="テキスト ボックス 722"/>
        <xdr:cNvSpPr txBox="1"/>
      </xdr:nvSpPr>
      <xdr:spPr>
        <a:xfrm>
          <a:off x="13436111" y="1659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16290</xdr:rowOff>
    </xdr:from>
    <xdr:to>
      <xdr:col>67</xdr:col>
      <xdr:colOff>101600</xdr:colOff>
      <xdr:row>96</xdr:row>
      <xdr:rowOff>117890</xdr:rowOff>
    </xdr:to>
    <xdr:sp macro="" textlink="">
      <xdr:nvSpPr>
        <xdr:cNvPr id="724" name="楕円 723"/>
        <xdr:cNvSpPr/>
      </xdr:nvSpPr>
      <xdr:spPr>
        <a:xfrm>
          <a:off x="12763500" y="164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109017</xdr:rowOff>
    </xdr:from>
    <xdr:ext cx="534377" cy="259045"/>
    <xdr:sp macro="" textlink="">
      <xdr:nvSpPr>
        <xdr:cNvPr id="725" name="テキスト ボックス 724"/>
        <xdr:cNvSpPr txBox="1"/>
      </xdr:nvSpPr>
      <xdr:spPr>
        <a:xfrm>
          <a:off x="12547111" y="165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本市の目的別歳出においては類似団体と比較して、ほとんどの費目で同等、若しくは低い水準となっており、特に農林水産業費及び商工費は低くなっている。教育費については平成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年度より学校給食が公金化されたことや、小中学校において自校調理方式で給食を実施していること、及び高等学校を２校有していることに加え、平成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については普通建設事業費が大幅に増となったことなどにより、類似団体平均よりも高い水準となっている。土木費については類似団体を下回る数値となっているが、これは普通建設事業費が低い水準となっているためである。</a:t>
          </a:r>
        </a:p>
        <a:p>
          <a:r>
            <a:rPr kumimoji="1" lang="ja-JP" altLang="en-US" sz="1300">
              <a:latin typeface="ＭＳ Ｐゴシック" panose="020B0600070205080204" pitchFamily="50" charset="-128"/>
              <a:ea typeface="ＭＳ Ｐゴシック" panose="020B0600070205080204" pitchFamily="50" charset="-128"/>
            </a:rPr>
            <a:t>　なお、令和５年度においては、総務費は決算剰余積立金額の減に伴う財政基金積立金の減などにより、前年度と比べ大幅な減となったほか、衛生費は新型コロナウイルス感染症の５類移行に伴い、感染症予防対策に係る経費が減となったことなどにより大幅な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実質単年度収支は平成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令和元年度においては赤字となった。令和２年度では、用地の先行取得に係る土地開発公社貸付金の返還等により黒字となり、令和３年度においては地方交付税の増などにより黒字となったが、令和４年度においては地方交付税が減となったこと、光熱費等の物件費や扶助費などの増などにより、再び赤字に転じた。令和５年度においては、株式等譲渡所得等の減による個人市民税の減や前年度繰越金の減、扶助費など経常経費の増などにより赤字となった。財政調整基金については、収支の結果による財源不足に対応するため</a:t>
          </a:r>
          <a:r>
            <a:rPr kumimoji="1" lang="en-US" altLang="ja-JP" sz="900">
              <a:latin typeface="ＭＳ ゴシック" pitchFamily="49" charset="-128"/>
              <a:ea typeface="ＭＳ ゴシック" pitchFamily="49" charset="-128"/>
            </a:rPr>
            <a:t>41</a:t>
          </a:r>
          <a:r>
            <a:rPr kumimoji="1" lang="ja-JP" altLang="en-US" sz="900">
              <a:latin typeface="ＭＳ ゴシック" pitchFamily="49" charset="-128"/>
              <a:ea typeface="ＭＳ ゴシック" pitchFamily="49" charset="-128"/>
            </a:rPr>
            <a:t>億円取り崩したが、今後とも公共施設の老朽化対策などの経費が増大していくことが想定されており、財政調整基金の活用を見込んでいる。今後の財政運営については、社会情勢の変化に的確に対応するとともに、将来にわたって安定的な財政運営が行えるよう、施策・事業の一層の見直しを図り、必要な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実質赤字は発生していない。病院事業会計に対しては平成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年度に一般会計より長期貸付を行うとともに、平成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年度、令和元年度、令和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年度には補助金を交付することで資金不足を圧縮しているが、令和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年度については空床補償による国県補助金により、実質黒字を確保している。</a:t>
          </a:r>
        </a:p>
        <a:p>
          <a:r>
            <a:rPr kumimoji="1" lang="ja-JP" altLang="en-US" sz="1400">
              <a:latin typeface="ＭＳ ゴシック" pitchFamily="49" charset="-128"/>
              <a:ea typeface="ＭＳ ゴシック" pitchFamily="49" charset="-128"/>
            </a:rPr>
            <a:t>　今後の推移については、病院事業会計において資金不足額が生じることが懸念され、水道事業会計においても給水量の減少が見込まれるため、経営状況は厳しくなると想定される。さらに、一般会計においても、これまで減少傾向だった公債費は今後増加傾向で推移することが予測され、また、扶助費等の社会保障関係経費や公共施設の老朽化対策などの投資的経費の増大が見込まれることなどから、厳しい財政運営が想定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198092866</v>
      </c>
      <c r="BO4" s="371"/>
      <c r="BP4" s="371"/>
      <c r="BQ4" s="371"/>
      <c r="BR4" s="371"/>
      <c r="BS4" s="371"/>
      <c r="BT4" s="371"/>
      <c r="BU4" s="372"/>
      <c r="BV4" s="370">
        <v>201067541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0.5</v>
      </c>
      <c r="CU4" s="377"/>
      <c r="CV4" s="377"/>
      <c r="CW4" s="377"/>
      <c r="CX4" s="377"/>
      <c r="CY4" s="377"/>
      <c r="CZ4" s="377"/>
      <c r="DA4" s="378"/>
      <c r="DB4" s="376">
        <v>0.5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197327086</v>
      </c>
      <c r="BO5" s="408"/>
      <c r="BP5" s="408"/>
      <c r="BQ5" s="408"/>
      <c r="BR5" s="408"/>
      <c r="BS5" s="408"/>
      <c r="BT5" s="408"/>
      <c r="BU5" s="409"/>
      <c r="BV5" s="407">
        <v>200150332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98.3</v>
      </c>
      <c r="CU5" s="405"/>
      <c r="CV5" s="405"/>
      <c r="CW5" s="405"/>
      <c r="CX5" s="405"/>
      <c r="CY5" s="405"/>
      <c r="CZ5" s="405"/>
      <c r="DA5" s="406"/>
      <c r="DB5" s="404">
        <v>96.6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765780</v>
      </c>
      <c r="BO6" s="408"/>
      <c r="BP6" s="408"/>
      <c r="BQ6" s="408"/>
      <c r="BR6" s="408"/>
      <c r="BS6" s="408"/>
      <c r="BT6" s="408"/>
      <c r="BU6" s="409"/>
      <c r="BV6" s="407">
        <v>917209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99.4</v>
      </c>
      <c r="CU6" s="445"/>
      <c r="CV6" s="445"/>
      <c r="CW6" s="445"/>
      <c r="CX6" s="445"/>
      <c r="CY6" s="445"/>
      <c r="CZ6" s="445"/>
      <c r="DA6" s="446"/>
      <c r="DB6" s="444">
        <v>98.4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234730</v>
      </c>
      <c r="BO7" s="408"/>
      <c r="BP7" s="408"/>
      <c r="BQ7" s="408"/>
      <c r="BR7" s="408"/>
      <c r="BS7" s="408"/>
      <c r="BT7" s="408"/>
      <c r="BU7" s="409"/>
      <c r="BV7" s="407">
        <v>397096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103054608</v>
      </c>
      <c r="CU7" s="408"/>
      <c r="CV7" s="408"/>
      <c r="CW7" s="408"/>
      <c r="CX7" s="408"/>
      <c r="CY7" s="408"/>
      <c r="CZ7" s="408"/>
      <c r="DA7" s="409"/>
      <c r="DB7" s="407">
        <v>101589657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531050</v>
      </c>
      <c r="BO8" s="408"/>
      <c r="BP8" s="408"/>
      <c r="BQ8" s="408"/>
      <c r="BR8" s="408"/>
      <c r="BS8" s="408"/>
      <c r="BT8" s="408"/>
      <c r="BU8" s="409"/>
      <c r="BV8" s="407">
        <v>520113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0.93</v>
      </c>
      <c r="CU8" s="448"/>
      <c r="CV8" s="448"/>
      <c r="CW8" s="448"/>
      <c r="CX8" s="448"/>
      <c r="CY8" s="448"/>
      <c r="CZ8" s="448"/>
      <c r="DA8" s="449"/>
      <c r="DB8" s="447">
        <v>0.94</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485587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10937</v>
      </c>
      <c r="BO9" s="408"/>
      <c r="BP9" s="408"/>
      <c r="BQ9" s="408"/>
      <c r="BR9" s="408"/>
      <c r="BS9" s="408"/>
      <c r="BT9" s="408"/>
      <c r="BU9" s="409"/>
      <c r="BV9" s="407">
        <v>-4742380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487850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208251</v>
      </c>
      <c r="BO10" s="408"/>
      <c r="BP10" s="408"/>
      <c r="BQ10" s="408"/>
      <c r="BR10" s="408"/>
      <c r="BS10" s="408"/>
      <c r="BT10" s="408"/>
      <c r="BU10" s="409"/>
      <c r="BV10" s="407">
        <v>2601785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482594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4100000</v>
      </c>
      <c r="BO12" s="408"/>
      <c r="BP12" s="408"/>
      <c r="BQ12" s="408"/>
      <c r="BR12" s="408"/>
      <c r="BS12" s="408"/>
      <c r="BT12" s="408"/>
      <c r="BU12" s="409"/>
      <c r="BV12" s="407">
        <v>2100000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474335</v>
      </c>
      <c r="S13" s="492"/>
      <c r="T13" s="492"/>
      <c r="U13" s="492"/>
      <c r="V13" s="493"/>
      <c r="W13" s="423" t="s">
        <v>131</v>
      </c>
      <c r="X13" s="424"/>
      <c r="Y13" s="424"/>
      <c r="Z13" s="424"/>
      <c r="AA13" s="424"/>
      <c r="AB13" s="414"/>
      <c r="AC13" s="458">
        <v>728</v>
      </c>
      <c r="AD13" s="459"/>
      <c r="AE13" s="459"/>
      <c r="AF13" s="459"/>
      <c r="AG13" s="501"/>
      <c r="AH13" s="458">
        <v>646</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-3880812</v>
      </c>
      <c r="BO13" s="408"/>
      <c r="BP13" s="408"/>
      <c r="BQ13" s="408"/>
      <c r="BR13" s="408"/>
      <c r="BS13" s="408"/>
      <c r="BT13" s="408"/>
      <c r="BU13" s="409"/>
      <c r="BV13" s="407">
        <v>-4240595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4.7</v>
      </c>
      <c r="CU13" s="405"/>
      <c r="CV13" s="405"/>
      <c r="CW13" s="405"/>
      <c r="CX13" s="405"/>
      <c r="CY13" s="405"/>
      <c r="CZ13" s="405"/>
      <c r="DA13" s="406"/>
      <c r="DB13" s="404">
        <v>4.5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482796</v>
      </c>
      <c r="S14" s="492"/>
      <c r="T14" s="492"/>
      <c r="U14" s="492"/>
      <c r="V14" s="493"/>
      <c r="W14" s="397"/>
      <c r="X14" s="398"/>
      <c r="Y14" s="398"/>
      <c r="Z14" s="398"/>
      <c r="AA14" s="398"/>
      <c r="AB14" s="387"/>
      <c r="AC14" s="494">
        <v>0.4</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475000</v>
      </c>
      <c r="S15" s="492"/>
      <c r="T15" s="492"/>
      <c r="U15" s="492"/>
      <c r="V15" s="493"/>
      <c r="W15" s="423" t="s">
        <v>137</v>
      </c>
      <c r="X15" s="424"/>
      <c r="Y15" s="424"/>
      <c r="Z15" s="424"/>
      <c r="AA15" s="424"/>
      <c r="AB15" s="414"/>
      <c r="AC15" s="458">
        <v>36858</v>
      </c>
      <c r="AD15" s="459"/>
      <c r="AE15" s="459"/>
      <c r="AF15" s="459"/>
      <c r="AG15" s="501"/>
      <c r="AH15" s="458">
        <v>38197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74057144</v>
      </c>
      <c r="BO15" s="371"/>
      <c r="BP15" s="371"/>
      <c r="BQ15" s="371"/>
      <c r="BR15" s="371"/>
      <c r="BS15" s="371"/>
      <c r="BT15" s="371"/>
      <c r="BU15" s="372"/>
      <c r="BV15" s="370">
        <v>73054781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18.3</v>
      </c>
      <c r="AD16" s="495"/>
      <c r="AE16" s="495"/>
      <c r="AF16" s="495"/>
      <c r="AG16" s="496"/>
      <c r="AH16" s="494">
        <v>19.7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79514323</v>
      </c>
      <c r="BO16" s="408"/>
      <c r="BP16" s="408"/>
      <c r="BQ16" s="408"/>
      <c r="BR16" s="408"/>
      <c r="BS16" s="408"/>
      <c r="BT16" s="408"/>
      <c r="BU16" s="409"/>
      <c r="BV16" s="407">
        <v>77718846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164327</v>
      </c>
      <c r="AD17" s="459"/>
      <c r="AE17" s="459"/>
      <c r="AF17" s="459"/>
      <c r="AG17" s="501"/>
      <c r="AH17" s="458">
        <v>155543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96407145</v>
      </c>
      <c r="BO17" s="408"/>
      <c r="BP17" s="408"/>
      <c r="BQ17" s="408"/>
      <c r="BR17" s="408"/>
      <c r="BS17" s="408"/>
      <c r="BT17" s="408"/>
      <c r="BU17" s="409"/>
      <c r="BV17" s="407">
        <v>94984132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99.95</v>
      </c>
      <c r="M18" s="531"/>
      <c r="N18" s="531"/>
      <c r="O18" s="531"/>
      <c r="P18" s="531"/>
      <c r="Q18" s="531"/>
      <c r="R18" s="532"/>
      <c r="S18" s="532"/>
      <c r="T18" s="532"/>
      <c r="U18" s="532"/>
      <c r="V18" s="533"/>
      <c r="W18" s="425"/>
      <c r="X18" s="426"/>
      <c r="Y18" s="426"/>
      <c r="Z18" s="426"/>
      <c r="AA18" s="426"/>
      <c r="AB18" s="417"/>
      <c r="AC18" s="534">
        <v>81.400000000000006</v>
      </c>
      <c r="AD18" s="535"/>
      <c r="AE18" s="535"/>
      <c r="AF18" s="535"/>
      <c r="AG18" s="536"/>
      <c r="AH18" s="534">
        <v>80</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104162308</v>
      </c>
      <c r="BO18" s="408"/>
      <c r="BP18" s="408"/>
      <c r="BQ18" s="408"/>
      <c r="BR18" s="408"/>
      <c r="BS18" s="408"/>
      <c r="BT18" s="408"/>
      <c r="BU18" s="409"/>
      <c r="BV18" s="407">
        <v>102100893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4858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128140474</v>
      </c>
      <c r="BO19" s="408"/>
      <c r="BP19" s="408"/>
      <c r="BQ19" s="408"/>
      <c r="BR19" s="408"/>
      <c r="BS19" s="408"/>
      <c r="BT19" s="408"/>
      <c r="BU19" s="409"/>
      <c r="BV19" s="407">
        <v>126252734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215651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126732700</v>
      </c>
      <c r="BO22" s="371"/>
      <c r="BP22" s="371"/>
      <c r="BQ22" s="371"/>
      <c r="BR22" s="371"/>
      <c r="BS22" s="371"/>
      <c r="BT22" s="371"/>
      <c r="BU22" s="372"/>
      <c r="BV22" s="370">
        <v>133024882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97189004</v>
      </c>
      <c r="BO23" s="408"/>
      <c r="BP23" s="408"/>
      <c r="BQ23" s="408"/>
      <c r="BR23" s="408"/>
      <c r="BS23" s="408"/>
      <c r="BT23" s="408"/>
      <c r="BU23" s="409"/>
      <c r="BV23" s="407">
        <v>103307700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12060</v>
      </c>
      <c r="R24" s="459"/>
      <c r="S24" s="459"/>
      <c r="T24" s="459"/>
      <c r="U24" s="459"/>
      <c r="V24" s="501"/>
      <c r="W24" s="553"/>
      <c r="X24" s="554"/>
      <c r="Y24" s="555"/>
      <c r="Z24" s="457" t="s">
        <v>162</v>
      </c>
      <c r="AA24" s="437"/>
      <c r="AB24" s="437"/>
      <c r="AC24" s="437"/>
      <c r="AD24" s="437"/>
      <c r="AE24" s="437"/>
      <c r="AF24" s="437"/>
      <c r="AG24" s="438"/>
      <c r="AH24" s="458">
        <v>3069</v>
      </c>
      <c r="AI24" s="459"/>
      <c r="AJ24" s="459"/>
      <c r="AK24" s="459"/>
      <c r="AL24" s="501"/>
      <c r="AM24" s="458">
        <v>9768627</v>
      </c>
      <c r="AN24" s="459"/>
      <c r="AO24" s="459"/>
      <c r="AP24" s="459"/>
      <c r="AQ24" s="459"/>
      <c r="AR24" s="501"/>
      <c r="AS24" s="458">
        <v>3183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72826664</v>
      </c>
      <c r="BO24" s="408"/>
      <c r="BP24" s="408"/>
      <c r="BQ24" s="408"/>
      <c r="BR24" s="408"/>
      <c r="BS24" s="408"/>
      <c r="BT24" s="408"/>
      <c r="BU24" s="409"/>
      <c r="BV24" s="407">
        <v>74470482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9740</v>
      </c>
      <c r="R25" s="459"/>
      <c r="S25" s="459"/>
      <c r="T25" s="459"/>
      <c r="U25" s="459"/>
      <c r="V25" s="501"/>
      <c r="W25" s="553"/>
      <c r="X25" s="554"/>
      <c r="Y25" s="555"/>
      <c r="Z25" s="457" t="s">
        <v>165</v>
      </c>
      <c r="AA25" s="437"/>
      <c r="AB25" s="437"/>
      <c r="AC25" s="437"/>
      <c r="AD25" s="437"/>
      <c r="AE25" s="437"/>
      <c r="AF25" s="437"/>
      <c r="AG25" s="438"/>
      <c r="AH25" s="458">
        <v>504</v>
      </c>
      <c r="AI25" s="459"/>
      <c r="AJ25" s="459"/>
      <c r="AK25" s="459"/>
      <c r="AL25" s="501"/>
      <c r="AM25" s="458">
        <v>1514520</v>
      </c>
      <c r="AN25" s="459"/>
      <c r="AO25" s="459"/>
      <c r="AP25" s="459"/>
      <c r="AQ25" s="459"/>
      <c r="AR25" s="501"/>
      <c r="AS25" s="458">
        <v>3005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104992073</v>
      </c>
      <c r="BO25" s="371"/>
      <c r="BP25" s="371"/>
      <c r="BQ25" s="371"/>
      <c r="BR25" s="371"/>
      <c r="BS25" s="371"/>
      <c r="BT25" s="371"/>
      <c r="BU25" s="372"/>
      <c r="BV25" s="370">
        <v>74252140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8270</v>
      </c>
      <c r="R26" s="459"/>
      <c r="S26" s="459"/>
      <c r="T26" s="459"/>
      <c r="U26" s="459"/>
      <c r="V26" s="501"/>
      <c r="W26" s="553"/>
      <c r="X26" s="554"/>
      <c r="Y26" s="555"/>
      <c r="Z26" s="457" t="s">
        <v>168</v>
      </c>
      <c r="AA26" s="559"/>
      <c r="AB26" s="559"/>
      <c r="AC26" s="559"/>
      <c r="AD26" s="559"/>
      <c r="AE26" s="559"/>
      <c r="AF26" s="559"/>
      <c r="AG26" s="560"/>
      <c r="AH26" s="458">
        <v>399</v>
      </c>
      <c r="AI26" s="459"/>
      <c r="AJ26" s="459"/>
      <c r="AK26" s="459"/>
      <c r="AL26" s="501"/>
      <c r="AM26" s="458">
        <v>1347024</v>
      </c>
      <c r="AN26" s="459"/>
      <c r="AO26" s="459"/>
      <c r="AP26" s="459"/>
      <c r="AQ26" s="459"/>
      <c r="AR26" s="501"/>
      <c r="AS26" s="458">
        <v>3376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8270</v>
      </c>
      <c r="R27" s="459"/>
      <c r="S27" s="459"/>
      <c r="T27" s="459"/>
      <c r="U27" s="459"/>
      <c r="V27" s="501"/>
      <c r="W27" s="553"/>
      <c r="X27" s="554"/>
      <c r="Y27" s="555"/>
      <c r="Z27" s="457" t="s">
        <v>171</v>
      </c>
      <c r="AA27" s="437"/>
      <c r="AB27" s="437"/>
      <c r="AC27" s="437"/>
      <c r="AD27" s="437"/>
      <c r="AE27" s="437"/>
      <c r="AF27" s="437"/>
      <c r="AG27" s="438"/>
      <c r="AH27" s="458">
        <v>189</v>
      </c>
      <c r="AI27" s="459"/>
      <c r="AJ27" s="459"/>
      <c r="AK27" s="459"/>
      <c r="AL27" s="501"/>
      <c r="AM27" s="458">
        <v>747648</v>
      </c>
      <c r="AN27" s="459"/>
      <c r="AO27" s="459"/>
      <c r="AP27" s="459"/>
      <c r="AQ27" s="459"/>
      <c r="AR27" s="501"/>
      <c r="AS27" s="458">
        <v>3956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7480</v>
      </c>
      <c r="R28" s="459"/>
      <c r="S28" s="459"/>
      <c r="T28" s="459"/>
      <c r="U28" s="459"/>
      <c r="V28" s="501"/>
      <c r="W28" s="553"/>
      <c r="X28" s="554"/>
      <c r="Y28" s="555"/>
      <c r="Z28" s="457" t="s">
        <v>174</v>
      </c>
      <c r="AA28" s="437"/>
      <c r="AB28" s="437"/>
      <c r="AC28" s="437"/>
      <c r="AD28" s="437"/>
      <c r="AE28" s="437"/>
      <c r="AF28" s="437"/>
      <c r="AG28" s="438"/>
      <c r="AH28" s="458">
        <v>30</v>
      </c>
      <c r="AI28" s="459"/>
      <c r="AJ28" s="459"/>
      <c r="AK28" s="459"/>
      <c r="AL28" s="501"/>
      <c r="AM28" s="458">
        <v>85830</v>
      </c>
      <c r="AN28" s="459"/>
      <c r="AO28" s="459"/>
      <c r="AP28" s="459"/>
      <c r="AQ28" s="459"/>
      <c r="AR28" s="501"/>
      <c r="AS28" s="458">
        <v>2861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16846624</v>
      </c>
      <c r="BO28" s="371"/>
      <c r="BP28" s="371"/>
      <c r="BQ28" s="371"/>
      <c r="BR28" s="371"/>
      <c r="BS28" s="371"/>
      <c r="BT28" s="371"/>
      <c r="BU28" s="372"/>
      <c r="BV28" s="370">
        <v>20738373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39</v>
      </c>
      <c r="M29" s="459"/>
      <c r="N29" s="459"/>
      <c r="O29" s="459"/>
      <c r="P29" s="501"/>
      <c r="Q29" s="458">
        <v>6870</v>
      </c>
      <c r="R29" s="459"/>
      <c r="S29" s="459"/>
      <c r="T29" s="459"/>
      <c r="U29" s="459"/>
      <c r="V29" s="501"/>
      <c r="W29" s="556"/>
      <c r="X29" s="557"/>
      <c r="Y29" s="558"/>
      <c r="Z29" s="457" t="s">
        <v>177</v>
      </c>
      <c r="AA29" s="437"/>
      <c r="AB29" s="437"/>
      <c r="AC29" s="437"/>
      <c r="AD29" s="437"/>
      <c r="AE29" s="437"/>
      <c r="AF29" s="437"/>
      <c r="AG29" s="438"/>
      <c r="AH29" s="458">
        <v>3288</v>
      </c>
      <c r="AI29" s="459"/>
      <c r="AJ29" s="459"/>
      <c r="AK29" s="459"/>
      <c r="AL29" s="501"/>
      <c r="AM29" s="458">
        <v>10602105</v>
      </c>
      <c r="AN29" s="459"/>
      <c r="AO29" s="459"/>
      <c r="AP29" s="459"/>
      <c r="AQ29" s="459"/>
      <c r="AR29" s="501"/>
      <c r="AS29" s="458">
        <v>3224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3494003</v>
      </c>
      <c r="BO29" s="408"/>
      <c r="BP29" s="408"/>
      <c r="BQ29" s="408"/>
      <c r="BR29" s="408"/>
      <c r="BS29" s="408"/>
      <c r="BT29" s="408"/>
      <c r="BU29" s="409"/>
      <c r="BV29" s="407">
        <v>3493723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18371480</v>
      </c>
      <c r="BO30" s="527"/>
      <c r="BP30" s="527"/>
      <c r="BQ30" s="527"/>
      <c r="BR30" s="527"/>
      <c r="BS30" s="527"/>
      <c r="BT30" s="527"/>
      <c r="BU30" s="528"/>
      <c r="BV30" s="526">
        <v>15475085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IF('各会計、関係団体の財政状況及び健全化判断比率'!B35="","",'各会計、関係団体の財政状況及び健全化判断比率'!B35)</f>
        <v>食肉センター特別会計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阪神水道企業団</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社会福祉法人　阪神福祉事業団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公共用地買収事業特別会計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丹波少年自然の家事務組合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兵庫県信用保証協会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母子父子寡婦福祉資金貸付事業特別会計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81"/>
      <c r="CO36" s="597">
        <f t="shared" si="3"/>
        <v>18</v>
      </c>
      <c r="CP36" s="597"/>
      <c r="CQ36" s="598" t="str">
        <f>IF('各会計、関係団体の財政状況及び健全化判断比率'!BS9="","",'各会計、関係団体の財政状況及び健全化判断比率'!BS9)</f>
        <v>西宮市住宅整備資金等融資</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10</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81"/>
      <c r="CO37" s="597">
        <f t="shared" si="3"/>
        <v>19</v>
      </c>
      <c r="CP37" s="597"/>
      <c r="CQ37" s="598" t="str">
        <f>IF('各会計、関係団体の財政状況及び健全化判断比率'!BS10="","",'各会計、関係団体の財政状況及び健全化判断比率'!BS10)</f>
        <v>公益財団法人　西宮市文化振興財団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20</v>
      </c>
      <c r="CP38" s="597"/>
      <c r="CQ38" s="598" t="str">
        <f>IF('各会計、関係団体の財政状況及び健全化判断比率'!BS11="","",'各会計、関係団体の財政状況及び健全化判断比率'!BS11)</f>
        <v>公益財団法人　西宮スポーツセンター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21</v>
      </c>
      <c r="CP39" s="597"/>
      <c r="CQ39" s="598" t="str">
        <f>IF('各会計、関係団体の財政状況及び健全化判断比率'!BS12="","",'各会計、関係団体の財政状況及び健全化判断比率'!BS12)</f>
        <v>公益財団法人　西宮市国際交流協会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22</v>
      </c>
      <c r="CP40" s="597"/>
      <c r="CQ40" s="598" t="str">
        <f>IF('各会計、関係団体の財政状況及び健全化判断比率'!BS13="","",'各会計、関係団体の財政状況及び健全化判断比率'!BS13)</f>
        <v>西宮市都市管理株式会社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23</v>
      </c>
      <c r="CP41" s="597"/>
      <c r="CQ41" s="598" t="str">
        <f>IF('各会計、関係団体の財政状況及び健全化判断比率'!BS14="","",'各会計、関係団体の財政状況及び健全化判断比率'!BS14)</f>
        <v>一般財団法人　西宮市都市整備公社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24</v>
      </c>
      <c r="CP42" s="597"/>
      <c r="CQ42" s="598" t="str">
        <f>IF('各会計、関係団体の財政状況及び健全化判断比率'!BS15="","",'各会計、関係団体の財政状況及び健全化判断比率'!BS15)</f>
        <v>西宮市土地開発公社</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5hwj+DJwXaDCuruvFLPW0urjqCHt2wwR/ud9JkI/SQNT6AtP+mGHS9YoBvhnFMCbgxtw3VixSmGcpGZI+HU8gQ==" saltValue="jJv8bbN9NQrSL6sJfCKS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538</v>
      </c>
      <c r="D34" s="1151"/>
      <c r="E34" s="1152"/>
      <c r="F34" s="32">
        <v>4.6900000000000004</v>
      </c>
      <c r="G34" s="33">
        <v>4.32</v>
      </c>
      <c r="H34" s="33">
        <v>4.4400000000000004</v>
      </c>
      <c r="I34" s="33">
        <v>4.2</v>
      </c>
      <c r="J34" s="34">
        <v>4.25</v>
      </c>
      <c r="K34" s="22"/>
      <c r="L34" s="22"/>
      <c r="M34" s="22"/>
      <c r="N34" s="22"/>
      <c r="O34" s="22"/>
      <c r="P34" s="22"/>
    </row>
    <row r="35" spans="1:16" ht="39" customHeight="1" x14ac:dyDescent="0.2">
      <c r="A35" s="22"/>
      <c r="B35" s="35"/>
      <c r="C35" s="1145" t="s">
        <v>539</v>
      </c>
      <c r="D35" s="1146"/>
      <c r="E35" s="1147"/>
      <c r="F35" s="36">
        <v>3.05</v>
      </c>
      <c r="G35" s="37">
        <v>3.06</v>
      </c>
      <c r="H35" s="37">
        <v>2.96</v>
      </c>
      <c r="I35" s="37">
        <v>2.95</v>
      </c>
      <c r="J35" s="38">
        <v>2.82</v>
      </c>
      <c r="K35" s="22"/>
      <c r="L35" s="22"/>
      <c r="M35" s="22"/>
      <c r="N35" s="22"/>
      <c r="O35" s="22"/>
      <c r="P35" s="22"/>
    </row>
    <row r="36" spans="1:16" ht="39" customHeight="1" x14ac:dyDescent="0.2">
      <c r="A36" s="22"/>
      <c r="B36" s="35"/>
      <c r="C36" s="1145" t="s">
        <v>540</v>
      </c>
      <c r="D36" s="1146"/>
      <c r="E36" s="1147"/>
      <c r="F36" s="36">
        <v>2.3199999999999998</v>
      </c>
      <c r="G36" s="37">
        <v>2.37</v>
      </c>
      <c r="H36" s="37">
        <v>2.1</v>
      </c>
      <c r="I36" s="37">
        <v>1.88</v>
      </c>
      <c r="J36" s="38">
        <v>1.93</v>
      </c>
      <c r="K36" s="22"/>
      <c r="L36" s="22"/>
      <c r="M36" s="22"/>
      <c r="N36" s="22"/>
      <c r="O36" s="22"/>
      <c r="P36" s="22"/>
    </row>
    <row r="37" spans="1:16" ht="39" customHeight="1" x14ac:dyDescent="0.2">
      <c r="A37" s="22"/>
      <c r="B37" s="35"/>
      <c r="C37" s="1145" t="s">
        <v>541</v>
      </c>
      <c r="D37" s="1146"/>
      <c r="E37" s="1147"/>
      <c r="F37" s="36">
        <v>0.78</v>
      </c>
      <c r="G37" s="37">
        <v>0.72</v>
      </c>
      <c r="H37" s="37">
        <v>0.55000000000000004</v>
      </c>
      <c r="I37" s="37">
        <v>0.79</v>
      </c>
      <c r="J37" s="38">
        <v>0.68</v>
      </c>
      <c r="K37" s="22"/>
      <c r="L37" s="22"/>
      <c r="M37" s="22"/>
      <c r="N37" s="22"/>
      <c r="O37" s="22"/>
      <c r="P37" s="22"/>
    </row>
    <row r="38" spans="1:16" ht="39" customHeight="1" x14ac:dyDescent="0.2">
      <c r="A38" s="22"/>
      <c r="B38" s="35"/>
      <c r="C38" s="1145" t="s">
        <v>542</v>
      </c>
      <c r="D38" s="1146"/>
      <c r="E38" s="1147"/>
      <c r="F38" s="36" t="s">
        <v>543</v>
      </c>
      <c r="G38" s="37">
        <v>0.08</v>
      </c>
      <c r="H38" s="37">
        <v>0.96</v>
      </c>
      <c r="I38" s="37">
        <v>1.1399999999999999</v>
      </c>
      <c r="J38" s="38">
        <v>0.55000000000000004</v>
      </c>
      <c r="K38" s="22"/>
      <c r="L38" s="22"/>
      <c r="M38" s="22"/>
      <c r="N38" s="22"/>
      <c r="O38" s="22"/>
      <c r="P38" s="22"/>
    </row>
    <row r="39" spans="1:16" ht="39" customHeight="1" x14ac:dyDescent="0.2">
      <c r="A39" s="22"/>
      <c r="B39" s="35"/>
      <c r="C39" s="1145" t="s">
        <v>544</v>
      </c>
      <c r="D39" s="1146"/>
      <c r="E39" s="1147"/>
      <c r="F39" s="36">
        <v>0.62</v>
      </c>
      <c r="G39" s="37">
        <v>4.83</v>
      </c>
      <c r="H39" s="37">
        <v>5.0599999999999996</v>
      </c>
      <c r="I39" s="37">
        <v>0.39</v>
      </c>
      <c r="J39" s="38">
        <v>0.5</v>
      </c>
      <c r="K39" s="22"/>
      <c r="L39" s="22"/>
      <c r="M39" s="22"/>
      <c r="N39" s="22"/>
      <c r="O39" s="22"/>
      <c r="P39" s="22"/>
    </row>
    <row r="40" spans="1:16" ht="39" customHeight="1" x14ac:dyDescent="0.2">
      <c r="A40" s="22"/>
      <c r="B40" s="35"/>
      <c r="C40" s="1145" t="s">
        <v>545</v>
      </c>
      <c r="D40" s="1146"/>
      <c r="E40" s="1147"/>
      <c r="F40" s="36">
        <v>0.25</v>
      </c>
      <c r="G40" s="37">
        <v>0.26</v>
      </c>
      <c r="H40" s="37">
        <v>0.25</v>
      </c>
      <c r="I40" s="37">
        <v>0.27</v>
      </c>
      <c r="J40" s="38">
        <v>0.28000000000000003</v>
      </c>
      <c r="K40" s="22"/>
      <c r="L40" s="22"/>
      <c r="M40" s="22"/>
      <c r="N40" s="22"/>
      <c r="O40" s="22"/>
      <c r="P40" s="22"/>
    </row>
    <row r="41" spans="1:16" ht="39" customHeight="1" x14ac:dyDescent="0.2">
      <c r="A41" s="22"/>
      <c r="B41" s="35"/>
      <c r="C41" s="1145" t="s">
        <v>546</v>
      </c>
      <c r="D41" s="1146"/>
      <c r="E41" s="1147"/>
      <c r="F41" s="36">
        <v>0.34</v>
      </c>
      <c r="G41" s="37">
        <v>0.55000000000000004</v>
      </c>
      <c r="H41" s="37">
        <v>0.53</v>
      </c>
      <c r="I41" s="37">
        <v>0.47</v>
      </c>
      <c r="J41" s="38">
        <v>0.26</v>
      </c>
      <c r="K41" s="22"/>
      <c r="L41" s="22"/>
      <c r="M41" s="22"/>
      <c r="N41" s="22"/>
      <c r="O41" s="22"/>
      <c r="P41" s="22"/>
    </row>
    <row r="42" spans="1:16" ht="39" customHeight="1" x14ac:dyDescent="0.2">
      <c r="A42" s="22"/>
      <c r="B42" s="39"/>
      <c r="C42" s="1145" t="s">
        <v>547</v>
      </c>
      <c r="D42" s="1146"/>
      <c r="E42" s="1147"/>
      <c r="F42" s="36" t="s">
        <v>492</v>
      </c>
      <c r="G42" s="37" t="s">
        <v>492</v>
      </c>
      <c r="H42" s="37" t="s">
        <v>492</v>
      </c>
      <c r="I42" s="37" t="s">
        <v>492</v>
      </c>
      <c r="J42" s="38" t="s">
        <v>492</v>
      </c>
      <c r="K42" s="22"/>
      <c r="L42" s="22"/>
      <c r="M42" s="22"/>
      <c r="N42" s="22"/>
      <c r="O42" s="22"/>
      <c r="P42" s="22"/>
    </row>
    <row r="43" spans="1:16" ht="39" customHeight="1" thickBot="1" x14ac:dyDescent="0.25">
      <c r="A43" s="22"/>
      <c r="B43" s="40"/>
      <c r="C43" s="1148" t="s">
        <v>548</v>
      </c>
      <c r="D43" s="1149"/>
      <c r="E43" s="1150"/>
      <c r="F43" s="41">
        <v>0.03</v>
      </c>
      <c r="G43" s="42">
        <v>0.01</v>
      </c>
      <c r="H43" s="42">
        <v>0.06</v>
      </c>
      <c r="I43" s="42">
        <v>0.11</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N5q+tg3oX36E4cQeQJ8txLelgZhuZE8LzhpPfnwYeDO4Ggsk0wnKp47CVJJtNpyJpalIq9AhSQt2/TB8ug7cQ==" saltValue="zMBCnXFmSjn3danFnkty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15112</v>
      </c>
      <c r="L45" s="60">
        <v>14688</v>
      </c>
      <c r="M45" s="60">
        <v>14471</v>
      </c>
      <c r="N45" s="60">
        <v>14683</v>
      </c>
      <c r="O45" s="61">
        <v>14577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2">
      <c r="A48" s="48"/>
      <c r="B48" s="1155"/>
      <c r="C48" s="1156"/>
      <c r="D48" s="62"/>
      <c r="E48" s="1161" t="s">
        <v>13</v>
      </c>
      <c r="F48" s="1161"/>
      <c r="G48" s="1161"/>
      <c r="H48" s="1161"/>
      <c r="I48" s="1161"/>
      <c r="J48" s="1162"/>
      <c r="K48" s="63">
        <v>4165</v>
      </c>
      <c r="L48" s="64">
        <v>3615</v>
      </c>
      <c r="M48" s="64">
        <v>3276</v>
      </c>
      <c r="N48" s="64">
        <v>2991</v>
      </c>
      <c r="O48" s="65">
        <v>2963</v>
      </c>
      <c r="P48" s="48"/>
      <c r="Q48" s="48"/>
      <c r="R48" s="48"/>
      <c r="S48" s="48"/>
      <c r="T48" s="48"/>
      <c r="U48" s="48"/>
    </row>
    <row r="49" spans="1:21" ht="30.75" customHeight="1" x14ac:dyDescent="0.2">
      <c r="A49" s="48"/>
      <c r="B49" s="1155"/>
      <c r="C49" s="1156"/>
      <c r="D49" s="62"/>
      <c r="E49" s="1161" t="s">
        <v>14</v>
      </c>
      <c r="F49" s="1161"/>
      <c r="G49" s="1161"/>
      <c r="H49" s="1161"/>
      <c r="I49" s="1161"/>
      <c r="J49" s="1162"/>
      <c r="K49" s="63">
        <v>72</v>
      </c>
      <c r="L49" s="64">
        <v>65</v>
      </c>
      <c r="M49" s="64">
        <v>11</v>
      </c>
      <c r="N49" s="64">
        <v>9</v>
      </c>
      <c r="O49" s="65">
        <v>12</v>
      </c>
      <c r="P49" s="48"/>
      <c r="Q49" s="48"/>
      <c r="R49" s="48"/>
      <c r="S49" s="48"/>
      <c r="T49" s="48"/>
      <c r="U49" s="48"/>
    </row>
    <row r="50" spans="1:21" ht="30.75" customHeight="1" x14ac:dyDescent="0.2">
      <c r="A50" s="48"/>
      <c r="B50" s="1155"/>
      <c r="C50" s="1156"/>
      <c r="D50" s="62"/>
      <c r="E50" s="1161" t="s">
        <v>15</v>
      </c>
      <c r="F50" s="1161"/>
      <c r="G50" s="1161"/>
      <c r="H50" s="1161"/>
      <c r="I50" s="1161"/>
      <c r="J50" s="1162"/>
      <c r="K50" s="63">
        <v>1051</v>
      </c>
      <c r="L50" s="64">
        <v>1031</v>
      </c>
      <c r="M50" s="64">
        <v>1012</v>
      </c>
      <c r="N50" s="64">
        <v>959</v>
      </c>
      <c r="O50" s="65">
        <v>948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16478</v>
      </c>
      <c r="L52" s="64">
        <v>15302</v>
      </c>
      <c r="M52" s="64">
        <v>14775</v>
      </c>
      <c r="N52" s="64">
        <v>14287</v>
      </c>
      <c r="O52" s="65">
        <v>13651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3922</v>
      </c>
      <c r="L53" s="69">
        <v>4097</v>
      </c>
      <c r="M53" s="69">
        <v>3995</v>
      </c>
      <c r="N53" s="69">
        <v>4355</v>
      </c>
      <c r="O53" s="70">
        <v>4849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7vUSu/SPtVQ63FAvTbIRsV06itnt+K9zMwtX+qZ/H1rf5CN1NlnhYXegEVRw566w8TEHDF1lMvn9O6IMCDSww==" saltValue="1qT9I6nnSiCWYOnKqIpD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4" t="s">
        <v>30</v>
      </c>
      <c r="C41" s="1185"/>
      <c r="D41" s="105"/>
      <c r="E41" s="1190" t="s">
        <v>31</v>
      </c>
      <c r="F41" s="1190"/>
      <c r="G41" s="1190"/>
      <c r="H41" s="1191"/>
      <c r="I41" s="355">
        <v>137751</v>
      </c>
      <c r="J41" s="356">
        <v>138666</v>
      </c>
      <c r="K41" s="356">
        <v>138519</v>
      </c>
      <c r="L41" s="356">
        <v>133801</v>
      </c>
      <c r="M41" s="357">
        <v>127248</v>
      </c>
    </row>
    <row r="42" spans="2:13" ht="27.75" customHeight="1" x14ac:dyDescent="0.2">
      <c r="B42" s="1186"/>
      <c r="C42" s="1187"/>
      <c r="D42" s="106"/>
      <c r="E42" s="1192" t="s">
        <v>32</v>
      </c>
      <c r="F42" s="1192"/>
      <c r="G42" s="1192"/>
      <c r="H42" s="1193"/>
      <c r="I42" s="358">
        <v>6547</v>
      </c>
      <c r="J42" s="359">
        <v>5290</v>
      </c>
      <c r="K42" s="359">
        <v>7892</v>
      </c>
      <c r="L42" s="359">
        <v>6846</v>
      </c>
      <c r="M42" s="360">
        <v>6333</v>
      </c>
    </row>
    <row r="43" spans="2:13" ht="27.75" customHeight="1" x14ac:dyDescent="0.2">
      <c r="B43" s="1186"/>
      <c r="C43" s="1187"/>
      <c r="D43" s="106"/>
      <c r="E43" s="1192" t="s">
        <v>33</v>
      </c>
      <c r="F43" s="1192"/>
      <c r="G43" s="1192"/>
      <c r="H43" s="1193"/>
      <c r="I43" s="358">
        <v>35062</v>
      </c>
      <c r="J43" s="359">
        <v>33443</v>
      </c>
      <c r="K43" s="359">
        <v>31716</v>
      </c>
      <c r="L43" s="359">
        <v>29197</v>
      </c>
      <c r="M43" s="360">
        <v>29882</v>
      </c>
    </row>
    <row r="44" spans="2:13" ht="27.75" customHeight="1" x14ac:dyDescent="0.2">
      <c r="B44" s="1186"/>
      <c r="C44" s="1187"/>
      <c r="D44" s="106"/>
      <c r="E44" s="1192" t="s">
        <v>34</v>
      </c>
      <c r="F44" s="1192"/>
      <c r="G44" s="1192"/>
      <c r="H44" s="1193"/>
      <c r="I44" s="358">
        <v>145</v>
      </c>
      <c r="J44" s="359">
        <v>82</v>
      </c>
      <c r="K44" s="359">
        <v>72</v>
      </c>
      <c r="L44" s="359">
        <v>65</v>
      </c>
      <c r="M44" s="360">
        <v>53</v>
      </c>
    </row>
    <row r="45" spans="2:13" ht="27.75" customHeight="1" x14ac:dyDescent="0.2">
      <c r="B45" s="1186"/>
      <c r="C45" s="1187"/>
      <c r="D45" s="106"/>
      <c r="E45" s="1192" t="s">
        <v>35</v>
      </c>
      <c r="F45" s="1192"/>
      <c r="G45" s="1192"/>
      <c r="H45" s="1193"/>
      <c r="I45" s="358">
        <v>21167</v>
      </c>
      <c r="J45" s="359">
        <v>21290</v>
      </c>
      <c r="K45" s="359">
        <v>22097</v>
      </c>
      <c r="L45" s="359">
        <v>22163</v>
      </c>
      <c r="M45" s="360">
        <v>23012</v>
      </c>
    </row>
    <row r="46" spans="2:13" ht="27.75" customHeight="1" x14ac:dyDescent="0.2">
      <c r="B46" s="1186"/>
      <c r="C46" s="1187"/>
      <c r="D46" s="107"/>
      <c r="E46" s="1192" t="s">
        <v>36</v>
      </c>
      <c r="F46" s="1192"/>
      <c r="G46" s="1192"/>
      <c r="H46" s="1193"/>
      <c r="I46" s="358">
        <v>221</v>
      </c>
      <c r="J46" s="359">
        <v>207</v>
      </c>
      <c r="K46" s="359">
        <v>191</v>
      </c>
      <c r="L46" s="359">
        <v>179</v>
      </c>
      <c r="M46" s="360">
        <v>168</v>
      </c>
    </row>
    <row r="47" spans="2:13" ht="27.75" customHeight="1" x14ac:dyDescent="0.2">
      <c r="B47" s="1186"/>
      <c r="C47" s="1187"/>
      <c r="D47" s="108"/>
      <c r="E47" s="1194" t="s">
        <v>37</v>
      </c>
      <c r="F47" s="1195"/>
      <c r="G47" s="1195"/>
      <c r="H47" s="1196"/>
      <c r="I47" s="358" t="s">
        <v>492</v>
      </c>
      <c r="J47" s="359" t="s">
        <v>492</v>
      </c>
      <c r="K47" s="359" t="s">
        <v>492</v>
      </c>
      <c r="L47" s="359" t="s">
        <v>492</v>
      </c>
      <c r="M47" s="360" t="s">
        <v>492</v>
      </c>
    </row>
    <row r="48" spans="2:13" ht="27.75" customHeight="1" x14ac:dyDescent="0.2">
      <c r="B48" s="1186"/>
      <c r="C48" s="1187"/>
      <c r="D48" s="106"/>
      <c r="E48" s="1192" t="s">
        <v>38</v>
      </c>
      <c r="F48" s="1192"/>
      <c r="G48" s="1192"/>
      <c r="H48" s="1193"/>
      <c r="I48" s="358" t="s">
        <v>492</v>
      </c>
      <c r="J48" s="359" t="s">
        <v>492</v>
      </c>
      <c r="K48" s="359" t="s">
        <v>492</v>
      </c>
      <c r="L48" s="359" t="s">
        <v>492</v>
      </c>
      <c r="M48" s="360" t="s">
        <v>492</v>
      </c>
    </row>
    <row r="49" spans="2:13" ht="27.75" customHeight="1" x14ac:dyDescent="0.2">
      <c r="B49" s="1188"/>
      <c r="C49" s="1189"/>
      <c r="D49" s="106"/>
      <c r="E49" s="1192" t="s">
        <v>39</v>
      </c>
      <c r="F49" s="1192"/>
      <c r="G49" s="1192"/>
      <c r="H49" s="1193"/>
      <c r="I49" s="358" t="s">
        <v>492</v>
      </c>
      <c r="J49" s="359" t="s">
        <v>492</v>
      </c>
      <c r="K49" s="359" t="s">
        <v>492</v>
      </c>
      <c r="L49" s="359" t="s">
        <v>492</v>
      </c>
      <c r="M49" s="360" t="s">
        <v>492</v>
      </c>
    </row>
    <row r="50" spans="2:13" ht="27.75" customHeight="1" x14ac:dyDescent="0.2">
      <c r="B50" s="1197" t="s">
        <v>40</v>
      </c>
      <c r="C50" s="1198"/>
      <c r="D50" s="109"/>
      <c r="E50" s="1192" t="s">
        <v>41</v>
      </c>
      <c r="F50" s="1192"/>
      <c r="G50" s="1192"/>
      <c r="H50" s="1193"/>
      <c r="I50" s="358">
        <v>32777</v>
      </c>
      <c r="J50" s="359">
        <v>34015</v>
      </c>
      <c r="K50" s="359">
        <v>39523</v>
      </c>
      <c r="L50" s="359">
        <v>43806</v>
      </c>
      <c r="M50" s="360">
        <v>41893</v>
      </c>
    </row>
    <row r="51" spans="2:13" ht="27.75" customHeight="1" x14ac:dyDescent="0.2">
      <c r="B51" s="1186"/>
      <c r="C51" s="1187"/>
      <c r="D51" s="106"/>
      <c r="E51" s="1192" t="s">
        <v>42</v>
      </c>
      <c r="F51" s="1192"/>
      <c r="G51" s="1192"/>
      <c r="H51" s="1193"/>
      <c r="I51" s="358">
        <v>45552</v>
      </c>
      <c r="J51" s="359">
        <v>43446</v>
      </c>
      <c r="K51" s="359">
        <v>41317</v>
      </c>
      <c r="L51" s="359">
        <v>39010</v>
      </c>
      <c r="M51" s="360">
        <v>40468</v>
      </c>
    </row>
    <row r="52" spans="2:13" ht="27.75" customHeight="1" x14ac:dyDescent="0.2">
      <c r="B52" s="1188"/>
      <c r="C52" s="1189"/>
      <c r="D52" s="106"/>
      <c r="E52" s="1192" t="s">
        <v>43</v>
      </c>
      <c r="F52" s="1192"/>
      <c r="G52" s="1192"/>
      <c r="H52" s="1193"/>
      <c r="I52" s="358">
        <v>117154</v>
      </c>
      <c r="J52" s="359">
        <v>115957</v>
      </c>
      <c r="K52" s="359">
        <v>115297</v>
      </c>
      <c r="L52" s="359">
        <v>110056</v>
      </c>
      <c r="M52" s="360">
        <v>105335</v>
      </c>
    </row>
    <row r="53" spans="2:13" ht="27.75" customHeight="1" thickBot="1" x14ac:dyDescent="0.25">
      <c r="B53" s="1199" t="s">
        <v>19</v>
      </c>
      <c r="C53" s="1200"/>
      <c r="D53" s="110"/>
      <c r="E53" s="1201" t="s">
        <v>44</v>
      </c>
      <c r="F53" s="1201"/>
      <c r="G53" s="1201"/>
      <c r="H53" s="1202"/>
      <c r="I53" s="361">
        <v>5409</v>
      </c>
      <c r="J53" s="362">
        <v>5559</v>
      </c>
      <c r="K53" s="362">
        <v>4351</v>
      </c>
      <c r="L53" s="362">
        <v>-621</v>
      </c>
      <c r="M53" s="363">
        <v>-1000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WQ8fDB5J3li0b1UH2lahZPj9hdOGS+B6tUp69vqco+mQS/6Kxo3pt5MW1v09GzVJdWerXSqRkKAxIdU6unoww==" saltValue="1K1kIsy3T4UaFeAIovSS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1" t="s">
        <v>46</v>
      </c>
      <c r="D55" s="1211"/>
      <c r="E55" s="1212"/>
      <c r="F55" s="122">
        <v>20237</v>
      </c>
      <c r="G55" s="122">
        <v>20738</v>
      </c>
      <c r="H55" s="123">
        <v>16847</v>
      </c>
    </row>
    <row r="56" spans="2:8" ht="52.5" customHeight="1" x14ac:dyDescent="0.2">
      <c r="B56" s="124"/>
      <c r="C56" s="1213" t="s">
        <v>47</v>
      </c>
      <c r="D56" s="1213"/>
      <c r="E56" s="1214"/>
      <c r="F56" s="125">
        <v>3496</v>
      </c>
      <c r="G56" s="125">
        <v>3494</v>
      </c>
      <c r="H56" s="126">
        <v>3494</v>
      </c>
    </row>
    <row r="57" spans="2:8" ht="53.25" customHeight="1" x14ac:dyDescent="0.2">
      <c r="B57" s="124"/>
      <c r="C57" s="1215" t="s">
        <v>48</v>
      </c>
      <c r="D57" s="1215"/>
      <c r="E57" s="1216"/>
      <c r="F57" s="127">
        <v>11190</v>
      </c>
      <c r="G57" s="127">
        <v>15475</v>
      </c>
      <c r="H57" s="128">
        <v>18371</v>
      </c>
    </row>
    <row r="58" spans="2:8" ht="45.75" customHeight="1" x14ac:dyDescent="0.2">
      <c r="B58" s="129"/>
      <c r="C58" s="1203" t="s">
        <v>569</v>
      </c>
      <c r="D58" s="1204"/>
      <c r="E58" s="1205"/>
      <c r="F58" s="130">
        <v>2659</v>
      </c>
      <c r="G58" s="130">
        <v>5939</v>
      </c>
      <c r="H58" s="131">
        <v>9049</v>
      </c>
    </row>
    <row r="59" spans="2:8" ht="45.75" customHeight="1" x14ac:dyDescent="0.2">
      <c r="B59" s="129"/>
      <c r="C59" s="1203" t="s">
        <v>570</v>
      </c>
      <c r="D59" s="1204"/>
      <c r="E59" s="1205"/>
      <c r="F59" s="130">
        <v>4659</v>
      </c>
      <c r="G59" s="130">
        <v>5466</v>
      </c>
      <c r="H59" s="131">
        <v>5129</v>
      </c>
    </row>
    <row r="60" spans="2:8" ht="45.75" customHeight="1" x14ac:dyDescent="0.2">
      <c r="B60" s="129"/>
      <c r="C60" s="1203" t="s">
        <v>571</v>
      </c>
      <c r="D60" s="1204"/>
      <c r="E60" s="1205"/>
      <c r="F60" s="130">
        <v>1312</v>
      </c>
      <c r="G60" s="130">
        <v>1336</v>
      </c>
      <c r="H60" s="131">
        <v>1347</v>
      </c>
    </row>
    <row r="61" spans="2:8" ht="45.75" customHeight="1" x14ac:dyDescent="0.2">
      <c r="B61" s="129"/>
      <c r="C61" s="1203" t="s">
        <v>572</v>
      </c>
      <c r="D61" s="1204"/>
      <c r="E61" s="1205"/>
      <c r="F61" s="130">
        <v>491</v>
      </c>
      <c r="G61" s="130">
        <v>502</v>
      </c>
      <c r="H61" s="131">
        <v>521</v>
      </c>
    </row>
    <row r="62" spans="2:8" ht="45.75" customHeight="1" thickBot="1" x14ac:dyDescent="0.25">
      <c r="B62" s="132"/>
      <c r="C62" s="1206" t="s">
        <v>573</v>
      </c>
      <c r="D62" s="1207"/>
      <c r="E62" s="1208"/>
      <c r="F62" s="133">
        <v>521</v>
      </c>
      <c r="G62" s="133">
        <v>512</v>
      </c>
      <c r="H62" s="134">
        <v>500</v>
      </c>
    </row>
    <row r="63" spans="2:8" ht="52.5" customHeight="1" thickBot="1" x14ac:dyDescent="0.25">
      <c r="B63" s="135"/>
      <c r="C63" s="1209" t="s">
        <v>49</v>
      </c>
      <c r="D63" s="1209"/>
      <c r="E63" s="1210"/>
      <c r="F63" s="136">
        <v>34923</v>
      </c>
      <c r="G63" s="136">
        <v>39707</v>
      </c>
      <c r="H63" s="137">
        <v>38712</v>
      </c>
    </row>
    <row r="64" spans="2:8" ht="13.2" x14ac:dyDescent="0.2"/>
  </sheetData>
  <sheetProtection algorithmName="SHA-512" hashValue="bm+hiC8U14KCqStltKZ+Pjg/4xBL17oINIIQw8DE6i7WWUPS9Nciw3pzFCNqPfTmu2yZr9AK9U8TLW1KUwI6/Q==" saltValue="Qd5PGLUt02nOgf6yF9oH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32882</v>
      </c>
      <c r="E3" s="156"/>
      <c r="F3" s="157">
        <v>51849</v>
      </c>
      <c r="G3" s="158"/>
      <c r="H3" s="159"/>
    </row>
    <row r="4" spans="1:8" x14ac:dyDescent="0.2">
      <c r="A4" s="160"/>
      <c r="B4" s="161"/>
      <c r="C4" s="162"/>
      <c r="D4" s="163">
        <v>23591</v>
      </c>
      <c r="E4" s="164"/>
      <c r="F4" s="165">
        <v>26326</v>
      </c>
      <c r="G4" s="166"/>
      <c r="H4" s="167"/>
    </row>
    <row r="5" spans="1:8" x14ac:dyDescent="0.2">
      <c r="A5" s="148" t="s">
        <v>524</v>
      </c>
      <c r="B5" s="153"/>
      <c r="C5" s="154"/>
      <c r="D5" s="155">
        <v>46514</v>
      </c>
      <c r="E5" s="156"/>
      <c r="F5" s="157">
        <v>52191</v>
      </c>
      <c r="G5" s="158"/>
      <c r="H5" s="159"/>
    </row>
    <row r="6" spans="1:8" x14ac:dyDescent="0.2">
      <c r="A6" s="160"/>
      <c r="B6" s="161"/>
      <c r="C6" s="162"/>
      <c r="D6" s="163">
        <v>34327</v>
      </c>
      <c r="E6" s="164"/>
      <c r="F6" s="165">
        <v>26807</v>
      </c>
      <c r="G6" s="166"/>
      <c r="H6" s="167"/>
    </row>
    <row r="7" spans="1:8" x14ac:dyDescent="0.2">
      <c r="A7" s="148" t="s">
        <v>525</v>
      </c>
      <c r="B7" s="153"/>
      <c r="C7" s="154"/>
      <c r="D7" s="155">
        <v>38478</v>
      </c>
      <c r="E7" s="156"/>
      <c r="F7" s="157">
        <v>48105</v>
      </c>
      <c r="G7" s="158"/>
      <c r="H7" s="159"/>
    </row>
    <row r="8" spans="1:8" x14ac:dyDescent="0.2">
      <c r="A8" s="160"/>
      <c r="B8" s="161"/>
      <c r="C8" s="162"/>
      <c r="D8" s="163">
        <v>25819</v>
      </c>
      <c r="E8" s="164"/>
      <c r="F8" s="165">
        <v>24072</v>
      </c>
      <c r="G8" s="166"/>
      <c r="H8" s="167"/>
    </row>
    <row r="9" spans="1:8" x14ac:dyDescent="0.2">
      <c r="A9" s="148" t="s">
        <v>526</v>
      </c>
      <c r="B9" s="153"/>
      <c r="C9" s="154"/>
      <c r="D9" s="155">
        <v>32567</v>
      </c>
      <c r="E9" s="156"/>
      <c r="F9" s="157">
        <v>47446</v>
      </c>
      <c r="G9" s="158"/>
      <c r="H9" s="159"/>
    </row>
    <row r="10" spans="1:8" x14ac:dyDescent="0.2">
      <c r="A10" s="160"/>
      <c r="B10" s="161"/>
      <c r="C10" s="162"/>
      <c r="D10" s="163">
        <v>24383</v>
      </c>
      <c r="E10" s="164"/>
      <c r="F10" s="165">
        <v>24371</v>
      </c>
      <c r="G10" s="166"/>
      <c r="H10" s="167"/>
    </row>
    <row r="11" spans="1:8" x14ac:dyDescent="0.2">
      <c r="A11" s="148" t="s">
        <v>527</v>
      </c>
      <c r="B11" s="153"/>
      <c r="C11" s="154"/>
      <c r="D11" s="155">
        <v>28814</v>
      </c>
      <c r="E11" s="156"/>
      <c r="F11" s="157">
        <v>48387</v>
      </c>
      <c r="G11" s="158"/>
      <c r="H11" s="159"/>
    </row>
    <row r="12" spans="1:8" x14ac:dyDescent="0.2">
      <c r="A12" s="160"/>
      <c r="B12" s="161"/>
      <c r="C12" s="168"/>
      <c r="D12" s="163">
        <v>19442</v>
      </c>
      <c r="E12" s="164"/>
      <c r="F12" s="165">
        <v>25592</v>
      </c>
      <c r="G12" s="166"/>
      <c r="H12" s="167"/>
    </row>
    <row r="13" spans="1:8" x14ac:dyDescent="0.2">
      <c r="A13" s="148"/>
      <c r="B13" s="153"/>
      <c r="C13" s="169"/>
      <c r="D13" s="170">
        <v>35851</v>
      </c>
      <c r="E13" s="171"/>
      <c r="F13" s="172">
        <v>49596</v>
      </c>
      <c r="G13" s="173"/>
      <c r="H13" s="159"/>
    </row>
    <row r="14" spans="1:8" x14ac:dyDescent="0.2">
      <c r="A14" s="160"/>
      <c r="B14" s="161"/>
      <c r="C14" s="162"/>
      <c r="D14" s="163">
        <v>25512</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0.64</v>
      </c>
      <c r="C19" s="174">
        <f>ROUND(VALUE(SUBSTITUTE(実質収支比率等に係る経年分析!G$48,"▲","-")),2)</f>
        <v>4.8600000000000003</v>
      </c>
      <c r="D19" s="174">
        <f>ROUND(VALUE(SUBSTITUTE(実質収支比率等に係る経年分析!H$48,"▲","-")),2)</f>
        <v>5.13</v>
      </c>
      <c r="E19" s="174">
        <f>ROUND(VALUE(SUBSTITUTE(実質収支比率等に係る経年分析!I$48,"▲","-")),2)</f>
        <v>0.51</v>
      </c>
      <c r="F19" s="174">
        <f>ROUND(VALUE(SUBSTITUTE(実質収支比率等に係る経年分析!J$48,"▲","-")),2)</f>
        <v>0.52</v>
      </c>
    </row>
    <row r="20" spans="1:11" x14ac:dyDescent="0.2">
      <c r="A20" s="174" t="s">
        <v>53</v>
      </c>
      <c r="B20" s="174">
        <f>ROUND(VALUE(SUBSTITUTE(実質収支比率等に係る経年分析!F$47,"▲","-")),2)</f>
        <v>18.239999999999998</v>
      </c>
      <c r="C20" s="174">
        <f>ROUND(VALUE(SUBSTITUTE(実質収支比率等に係る経年分析!G$47,"▲","-")),2)</f>
        <v>18.27</v>
      </c>
      <c r="D20" s="174">
        <f>ROUND(VALUE(SUBSTITUTE(実質収支比率等に係る経年分析!H$47,"▲","-")),2)</f>
        <v>19.739999999999998</v>
      </c>
      <c r="E20" s="174">
        <f>ROUND(VALUE(SUBSTITUTE(実質収支比率等に係る経年分析!I$47,"▲","-")),2)</f>
        <v>20.41</v>
      </c>
      <c r="F20" s="174">
        <f>ROUND(VALUE(SUBSTITUTE(実質収支比率等に係る経年分析!J$47,"▲","-")),2)</f>
        <v>16.350000000000001</v>
      </c>
    </row>
    <row r="21" spans="1:11" x14ac:dyDescent="0.2">
      <c r="A21" s="174" t="s">
        <v>54</v>
      </c>
      <c r="B21" s="174">
        <f>IF(ISNUMBER(VALUE(SUBSTITUTE(実質収支比率等に係る経年分析!F$49,"▲","-"))),ROUND(VALUE(SUBSTITUTE(実質収支比率等に係る経年分析!F$49,"▲","-")),2),NA())</f>
        <v>-5.24</v>
      </c>
      <c r="C21" s="174">
        <f>IF(ISNUMBER(VALUE(SUBSTITUTE(実質収支比率等に係る経年分析!G$49,"▲","-"))),ROUND(VALUE(SUBSTITUTE(実質収支比率等に係る経年分析!G$49,"▲","-")),2),NA())</f>
        <v>4.54</v>
      </c>
      <c r="D21" s="174">
        <f>IF(ISNUMBER(VALUE(SUBSTITUTE(実質収支比率等に係る経年分析!H$49,"▲","-"))),ROUND(VALUE(SUBSTITUTE(実質収支比率等に係る経年分析!H$49,"▲","-")),2),NA())</f>
        <v>2.82</v>
      </c>
      <c r="E21" s="174">
        <f>IF(ISNUMBER(VALUE(SUBSTITUTE(実質収支比率等に係る経年分析!I$49,"▲","-"))),ROUND(VALUE(SUBSTITUTE(実質収支比率等に係る経年分析!I$49,"▲","-")),2),NA())</f>
        <v>-4.17</v>
      </c>
      <c r="F21" s="174">
        <f>IF(ISNUMBER(VALUE(SUBSTITUTE(実質収支比率等に係る経年分析!J$49,"▲","-"))),ROUND(VALUE(SUBSTITUTE(実質収支比率等に係る経年分析!J$49,"▲","-")),2),NA())</f>
        <v>-3.77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0.55000000000000004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0.53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0.26</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2">
      <c r="A31" s="175" t="str">
        <f>IF(連結実質赤字比率に係る赤字・黒字の構成分析!C$39="",NA(),連結実質赤字比率に係る赤字・黒字の構成分析!C$39)</f>
        <v>一般会計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4.83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5.0599999999999996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v>
      </c>
    </row>
    <row r="32" spans="1:11" x14ac:dyDescent="0.2">
      <c r="A32" s="175" t="str">
        <f>IF(連結実質赤字比率に係る赤字・黒字の構成分析!C$38="",NA(),連結実質赤字比率に係る赤字・黒字の構成分析!C$38)</f>
        <v>病院事業会計</v>
      </c>
      <c r="B32" s="175">
        <f>IF(ROUND(VALUE(SUBSTITUTE(連結実質赤字比率に係る赤字・黒字の構成分析!F$38,"▲", "-")), 2) &lt; 0, ABS(ROUND(VALUE(SUBSTITUTE(連結実質赤字比率に係る赤字・黒字の構成分析!F$38,"▲", "-")), 2)), NA())</f>
        <v>0.06</v>
      </c>
      <c r="C32" s="175" t="e">
        <f>IF(ROUND(VALUE(SUBSTITUTE(連結実質赤字比率に係る赤字・黒字の構成分析!F$38,"▲", "-")), 2) &gt;= 0, ABS(ROUND(VALUE(SUBSTITUTE(連結実質赤字比率に係る赤字・黒字の構成分析!F$38,"▲", "-")), 2)), NA())</f>
        <v>#N/A</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1.1399999999999999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0.55000000000000004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2.3199999999999998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1.93</v>
      </c>
    </row>
    <row r="35" spans="1:16" x14ac:dyDescent="0.2">
      <c r="A35" s="175" t="str">
        <f>IF(連結実質赤字比率に係る赤字・黒字の構成分析!C$35="",NA(),連結実質赤字比率に係る赤字・黒字の構成分析!C$35)</f>
        <v>工業用水道事業会計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4.6900000000000004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4.4400000000000004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16478</v>
      </c>
      <c r="E42" s="176"/>
      <c r="F42" s="176"/>
      <c r="G42" s="176">
        <f>'実質公債費比率（分子）の構造'!L$52</f>
        <v>15302</v>
      </c>
      <c r="H42" s="176"/>
      <c r="I42" s="176"/>
      <c r="J42" s="176">
        <f>'実質公債費比率（分子）の構造'!M$52</f>
        <v>14775</v>
      </c>
      <c r="K42" s="176"/>
      <c r="L42" s="176"/>
      <c r="M42" s="176">
        <f>'実質公債費比率（分子）の構造'!N$52</f>
        <v>14287</v>
      </c>
      <c r="N42" s="176"/>
      <c r="O42" s="176"/>
      <c r="P42" s="176">
        <f>'実質公債費比率（分子）の構造'!O$52</f>
        <v>13651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1051</v>
      </c>
      <c r="C44" s="176"/>
      <c r="D44" s="176"/>
      <c r="E44" s="176">
        <f>'実質公債費比率（分子）の構造'!L$50</f>
        <v>1031</v>
      </c>
      <c r="F44" s="176"/>
      <c r="G44" s="176"/>
      <c r="H44" s="176">
        <f>'実質公債費比率（分子）の構造'!M$50</f>
        <v>1012</v>
      </c>
      <c r="I44" s="176"/>
      <c r="J44" s="176"/>
      <c r="K44" s="176">
        <f>'実質公債費比率（分子）の構造'!N$50</f>
        <v>959</v>
      </c>
      <c r="L44" s="176"/>
      <c r="M44" s="176"/>
      <c r="N44" s="176">
        <f>'実質公債費比率（分子）の構造'!O$50</f>
        <v>948</v>
      </c>
      <c r="O44" s="176"/>
      <c r="P44" s="176"/>
    </row>
    <row r="45" spans="1:16" x14ac:dyDescent="0.2">
      <c r="A45" s="176" t="s">
        <v>63</v>
      </c>
      <c r="B45" s="176">
        <f>'実質公債費比率（分子）の構造'!K$49</f>
        <v>72</v>
      </c>
      <c r="C45" s="176"/>
      <c r="D45" s="176"/>
      <c r="E45" s="176">
        <f>'実質公債費比率（分子）の構造'!L$49</f>
        <v>65</v>
      </c>
      <c r="F45" s="176"/>
      <c r="G45" s="176"/>
      <c r="H45" s="176">
        <f>'実質公債費比率（分子）の構造'!M$49</f>
        <v>11</v>
      </c>
      <c r="I45" s="176"/>
      <c r="J45" s="176"/>
      <c r="K45" s="176">
        <f>'実質公債費比率（分子）の構造'!N$49</f>
        <v>9</v>
      </c>
      <c r="L45" s="176"/>
      <c r="M45" s="176"/>
      <c r="N45" s="176">
        <f>'実質公債費比率（分子）の構造'!O$49</f>
        <v>12</v>
      </c>
      <c r="O45" s="176"/>
      <c r="P45" s="176"/>
    </row>
    <row r="46" spans="1:16" x14ac:dyDescent="0.2">
      <c r="A46" s="176" t="s">
        <v>64</v>
      </c>
      <c r="B46" s="176">
        <f>'実質公債費比率（分子）の構造'!K$48</f>
        <v>4165</v>
      </c>
      <c r="C46" s="176"/>
      <c r="D46" s="176"/>
      <c r="E46" s="176">
        <f>'実質公債費比率（分子）の構造'!L$48</f>
        <v>3615</v>
      </c>
      <c r="F46" s="176"/>
      <c r="G46" s="176"/>
      <c r="H46" s="176">
        <f>'実質公債費比率（分子）の構造'!M$48</f>
        <v>3276</v>
      </c>
      <c r="I46" s="176"/>
      <c r="J46" s="176"/>
      <c r="K46" s="176">
        <f>'実質公債費比率（分子）の構造'!N$48</f>
        <v>2991</v>
      </c>
      <c r="L46" s="176"/>
      <c r="M46" s="176"/>
      <c r="N46" s="176">
        <f>'実質公債費比率（分子）の構造'!O$48</f>
        <v>2963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15112</v>
      </c>
      <c r="C49" s="176"/>
      <c r="D49" s="176"/>
      <c r="E49" s="176">
        <f>'実質公債費比率（分子）の構造'!L$45</f>
        <v>14688</v>
      </c>
      <c r="F49" s="176"/>
      <c r="G49" s="176"/>
      <c r="H49" s="176">
        <f>'実質公債費比率（分子）の構造'!M$45</f>
        <v>14471</v>
      </c>
      <c r="I49" s="176"/>
      <c r="J49" s="176"/>
      <c r="K49" s="176">
        <f>'実質公債費比率（分子）の構造'!N$45</f>
        <v>14683</v>
      </c>
      <c r="L49" s="176"/>
      <c r="M49" s="176"/>
      <c r="N49" s="176">
        <f>'実質公債費比率（分子）の構造'!O$45</f>
        <v>14577</v>
      </c>
      <c r="O49" s="176"/>
      <c r="P49" s="176"/>
    </row>
    <row r="50" spans="1:16" x14ac:dyDescent="0.2">
      <c r="A50" s="176" t="s">
        <v>67</v>
      </c>
      <c r="B50" s="176" t="e">
        <f>NA()</f>
        <v>#N/A</v>
      </c>
      <c r="C50" s="176">
        <f>IF(ISNUMBER('実質公債費比率（分子）の構造'!K$53),'実質公債費比率（分子）の構造'!K$53,NA())</f>
        <v>3922</v>
      </c>
      <c r="D50" s="176" t="e">
        <f>NA()</f>
        <v>#N/A</v>
      </c>
      <c r="E50" s="176" t="e">
        <f>NA()</f>
        <v>#N/A</v>
      </c>
      <c r="F50" s="176">
        <f>IF(ISNUMBER('実質公債費比率（分子）の構造'!L$53),'実質公債費比率（分子）の構造'!L$53,NA())</f>
        <v>4097</v>
      </c>
      <c r="G50" s="176" t="e">
        <f>NA()</f>
        <v>#N/A</v>
      </c>
      <c r="H50" s="176" t="e">
        <f>NA()</f>
        <v>#N/A</v>
      </c>
      <c r="I50" s="176">
        <f>IF(ISNUMBER('実質公債費比率（分子）の構造'!M$53),'実質公債費比率（分子）の構造'!M$53,NA())</f>
        <v>3995</v>
      </c>
      <c r="J50" s="176" t="e">
        <f>NA()</f>
        <v>#N/A</v>
      </c>
      <c r="K50" s="176" t="e">
        <f>NA()</f>
        <v>#N/A</v>
      </c>
      <c r="L50" s="176">
        <f>IF(ISNUMBER('実質公債費比率（分子）の構造'!N$53),'実質公債費比率（分子）の構造'!N$53,NA())</f>
        <v>4355</v>
      </c>
      <c r="M50" s="176" t="e">
        <f>NA()</f>
        <v>#N/A</v>
      </c>
      <c r="N50" s="176" t="e">
        <f>NA()</f>
        <v>#N/A</v>
      </c>
      <c r="O50" s="176">
        <f>IF(ISNUMBER('実質公債費比率（分子）の構造'!O$53),'実質公債費比率（分子）の構造'!O$53,NA())</f>
        <v>4849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117154</v>
      </c>
      <c r="E56" s="175"/>
      <c r="F56" s="175"/>
      <c r="G56" s="175">
        <f>'将来負担比率（分子）の構造'!J$52</f>
        <v>115957</v>
      </c>
      <c r="H56" s="175"/>
      <c r="I56" s="175"/>
      <c r="J56" s="175">
        <f>'将来負担比率（分子）の構造'!K$52</f>
        <v>115297</v>
      </c>
      <c r="K56" s="175"/>
      <c r="L56" s="175"/>
      <c r="M56" s="175">
        <f>'将来負担比率（分子）の構造'!L$52</f>
        <v>110056</v>
      </c>
      <c r="N56" s="175"/>
      <c r="O56" s="175"/>
      <c r="P56" s="175">
        <f>'将来負担比率（分子）の構造'!M$52</f>
        <v>105335</v>
      </c>
    </row>
    <row r="57" spans="1:16" x14ac:dyDescent="0.2">
      <c r="A57" s="175" t="s">
        <v>42</v>
      </c>
      <c r="B57" s="175"/>
      <c r="C57" s="175"/>
      <c r="D57" s="175">
        <f>'将来負担比率（分子）の構造'!I$51</f>
        <v>45552</v>
      </c>
      <c r="E57" s="175"/>
      <c r="F57" s="175"/>
      <c r="G57" s="175">
        <f>'将来負担比率（分子）の構造'!J$51</f>
        <v>43446</v>
      </c>
      <c r="H57" s="175"/>
      <c r="I57" s="175"/>
      <c r="J57" s="175">
        <f>'将来負担比率（分子）の構造'!K$51</f>
        <v>41317</v>
      </c>
      <c r="K57" s="175"/>
      <c r="L57" s="175"/>
      <c r="M57" s="175">
        <f>'将来負担比率（分子）の構造'!L$51</f>
        <v>39010</v>
      </c>
      <c r="N57" s="175"/>
      <c r="O57" s="175"/>
      <c r="P57" s="175">
        <f>'将来負担比率（分子）の構造'!M$51</f>
        <v>40468</v>
      </c>
    </row>
    <row r="58" spans="1:16" x14ac:dyDescent="0.2">
      <c r="A58" s="175" t="s">
        <v>41</v>
      </c>
      <c r="B58" s="175"/>
      <c r="C58" s="175"/>
      <c r="D58" s="175">
        <f>'将来負担比率（分子）の構造'!I$50</f>
        <v>32777</v>
      </c>
      <c r="E58" s="175"/>
      <c r="F58" s="175"/>
      <c r="G58" s="175">
        <f>'将来負担比率（分子）の構造'!J$50</f>
        <v>34015</v>
      </c>
      <c r="H58" s="175"/>
      <c r="I58" s="175"/>
      <c r="J58" s="175">
        <f>'将来負担比率（分子）の構造'!K$50</f>
        <v>39523</v>
      </c>
      <c r="K58" s="175"/>
      <c r="L58" s="175"/>
      <c r="M58" s="175">
        <f>'将来負担比率（分子）の構造'!L$50</f>
        <v>43806</v>
      </c>
      <c r="N58" s="175"/>
      <c r="O58" s="175"/>
      <c r="P58" s="175">
        <f>'将来負担比率（分子）の構造'!M$50</f>
        <v>41893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221</v>
      </c>
      <c r="C61" s="175"/>
      <c r="D61" s="175"/>
      <c r="E61" s="175">
        <f>'将来負担比率（分子）の構造'!J$46</f>
        <v>207</v>
      </c>
      <c r="F61" s="175"/>
      <c r="G61" s="175"/>
      <c r="H61" s="175">
        <f>'将来負担比率（分子）の構造'!K$46</f>
        <v>191</v>
      </c>
      <c r="I61" s="175"/>
      <c r="J61" s="175"/>
      <c r="K61" s="175">
        <f>'将来負担比率（分子）の構造'!L$46</f>
        <v>179</v>
      </c>
      <c r="L61" s="175"/>
      <c r="M61" s="175"/>
      <c r="N61" s="175">
        <f>'将来負担比率（分子）の構造'!M$46</f>
        <v>168</v>
      </c>
      <c r="O61" s="175"/>
      <c r="P61" s="175"/>
    </row>
    <row r="62" spans="1:16" x14ac:dyDescent="0.2">
      <c r="A62" s="175" t="s">
        <v>35</v>
      </c>
      <c r="B62" s="175">
        <f>'将来負担比率（分子）の構造'!I$45</f>
        <v>21167</v>
      </c>
      <c r="C62" s="175"/>
      <c r="D62" s="175"/>
      <c r="E62" s="175">
        <f>'将来負担比率（分子）の構造'!J$45</f>
        <v>21290</v>
      </c>
      <c r="F62" s="175"/>
      <c r="G62" s="175"/>
      <c r="H62" s="175">
        <f>'将来負担比率（分子）の構造'!K$45</f>
        <v>22097</v>
      </c>
      <c r="I62" s="175"/>
      <c r="J62" s="175"/>
      <c r="K62" s="175">
        <f>'将来負担比率（分子）の構造'!L$45</f>
        <v>22163</v>
      </c>
      <c r="L62" s="175"/>
      <c r="M62" s="175"/>
      <c r="N62" s="175">
        <f>'将来負担比率（分子）の構造'!M$45</f>
        <v>23012</v>
      </c>
      <c r="O62" s="175"/>
      <c r="P62" s="175"/>
    </row>
    <row r="63" spans="1:16" x14ac:dyDescent="0.2">
      <c r="A63" s="175" t="s">
        <v>34</v>
      </c>
      <c r="B63" s="175">
        <f>'将来負担比率（分子）の構造'!I$44</f>
        <v>145</v>
      </c>
      <c r="C63" s="175"/>
      <c r="D63" s="175"/>
      <c r="E63" s="175">
        <f>'将来負担比率（分子）の構造'!J$44</f>
        <v>82</v>
      </c>
      <c r="F63" s="175"/>
      <c r="G63" s="175"/>
      <c r="H63" s="175">
        <f>'将来負担比率（分子）の構造'!K$44</f>
        <v>72</v>
      </c>
      <c r="I63" s="175"/>
      <c r="J63" s="175"/>
      <c r="K63" s="175">
        <f>'将来負担比率（分子）の構造'!L$44</f>
        <v>65</v>
      </c>
      <c r="L63" s="175"/>
      <c r="M63" s="175"/>
      <c r="N63" s="175">
        <f>'将来負担比率（分子）の構造'!M$44</f>
        <v>53</v>
      </c>
      <c r="O63" s="175"/>
      <c r="P63" s="175"/>
    </row>
    <row r="64" spans="1:16" x14ac:dyDescent="0.2">
      <c r="A64" s="175" t="s">
        <v>33</v>
      </c>
      <c r="B64" s="175">
        <f>'将来負担比率（分子）の構造'!I$43</f>
        <v>35062</v>
      </c>
      <c r="C64" s="175"/>
      <c r="D64" s="175"/>
      <c r="E64" s="175">
        <f>'将来負担比率（分子）の構造'!J$43</f>
        <v>33443</v>
      </c>
      <c r="F64" s="175"/>
      <c r="G64" s="175"/>
      <c r="H64" s="175">
        <f>'将来負担比率（分子）の構造'!K$43</f>
        <v>31716</v>
      </c>
      <c r="I64" s="175"/>
      <c r="J64" s="175"/>
      <c r="K64" s="175">
        <f>'将来負担比率（分子）の構造'!L$43</f>
        <v>29197</v>
      </c>
      <c r="L64" s="175"/>
      <c r="M64" s="175"/>
      <c r="N64" s="175">
        <f>'将来負担比率（分子）の構造'!M$43</f>
        <v>29882</v>
      </c>
      <c r="O64" s="175"/>
      <c r="P64" s="175"/>
    </row>
    <row r="65" spans="1:16" x14ac:dyDescent="0.2">
      <c r="A65" s="175" t="s">
        <v>32</v>
      </c>
      <c r="B65" s="175">
        <f>'将来負担比率（分子）の構造'!I$42</f>
        <v>6547</v>
      </c>
      <c r="C65" s="175"/>
      <c r="D65" s="175"/>
      <c r="E65" s="175">
        <f>'将来負担比率（分子）の構造'!J$42</f>
        <v>5290</v>
      </c>
      <c r="F65" s="175"/>
      <c r="G65" s="175"/>
      <c r="H65" s="175">
        <f>'将来負担比率（分子）の構造'!K$42</f>
        <v>7892</v>
      </c>
      <c r="I65" s="175"/>
      <c r="J65" s="175"/>
      <c r="K65" s="175">
        <f>'将来負担比率（分子）の構造'!L$42</f>
        <v>6846</v>
      </c>
      <c r="L65" s="175"/>
      <c r="M65" s="175"/>
      <c r="N65" s="175">
        <f>'将来負担比率（分子）の構造'!M$42</f>
        <v>6333</v>
      </c>
      <c r="O65" s="175"/>
      <c r="P65" s="175"/>
    </row>
    <row r="66" spans="1:16" x14ac:dyDescent="0.2">
      <c r="A66" s="175" t="s">
        <v>31</v>
      </c>
      <c r="B66" s="175">
        <f>'将来負担比率（分子）の構造'!I$41</f>
        <v>137751</v>
      </c>
      <c r="C66" s="175"/>
      <c r="D66" s="175"/>
      <c r="E66" s="175">
        <f>'将来負担比率（分子）の構造'!J$41</f>
        <v>138666</v>
      </c>
      <c r="F66" s="175"/>
      <c r="G66" s="175"/>
      <c r="H66" s="175">
        <f>'将来負担比率（分子）の構造'!K$41</f>
        <v>138519</v>
      </c>
      <c r="I66" s="175"/>
      <c r="J66" s="175"/>
      <c r="K66" s="175">
        <f>'将来負担比率（分子）の構造'!L$41</f>
        <v>133801</v>
      </c>
      <c r="L66" s="175"/>
      <c r="M66" s="175"/>
      <c r="N66" s="175">
        <f>'将来負担比率（分子）の構造'!M$41</f>
        <v>127248</v>
      </c>
      <c r="O66" s="175"/>
      <c r="P66" s="175"/>
    </row>
    <row r="67" spans="1:16" x14ac:dyDescent="0.2">
      <c r="A67" s="175" t="s">
        <v>71</v>
      </c>
      <c r="B67" s="175" t="e">
        <f>NA()</f>
        <v>#N/A</v>
      </c>
      <c r="C67" s="175">
        <f>IF(ISNUMBER('将来負担比率（分子）の構造'!I$53), IF('将来負担比率（分子）の構造'!I$53 &lt; 0, 0, '将来負担比率（分子）の構造'!I$53), NA())</f>
        <v>5409</v>
      </c>
      <c r="D67" s="175" t="e">
        <f>NA()</f>
        <v>#N/A</v>
      </c>
      <c r="E67" s="175" t="e">
        <f>NA()</f>
        <v>#N/A</v>
      </c>
      <c r="F67" s="175">
        <f>IF(ISNUMBER('将来負担比率（分子）の構造'!J$53), IF('将来負担比率（分子）の構造'!J$53 &lt; 0, 0, '将来負担比率（分子）の構造'!J$53), NA())</f>
        <v>5559</v>
      </c>
      <c r="G67" s="175" t="e">
        <f>NA()</f>
        <v>#N/A</v>
      </c>
      <c r="H67" s="175" t="e">
        <f>NA()</f>
        <v>#N/A</v>
      </c>
      <c r="I67" s="175">
        <f>IF(ISNUMBER('将来負担比率（分子）の構造'!K$53), IF('将来負担比率（分子）の構造'!K$53 &lt; 0, 0, '将来負担比率（分子）の構造'!K$53), NA())</f>
        <v>4351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20237</v>
      </c>
      <c r="C72" s="179">
        <f>基金残高に係る経年分析!G55</f>
        <v>20738</v>
      </c>
      <c r="D72" s="179">
        <f>基金残高に係る経年分析!H55</f>
        <v>16847</v>
      </c>
    </row>
    <row r="73" spans="1:16" x14ac:dyDescent="0.2">
      <c r="A73" s="178" t="s">
        <v>74</v>
      </c>
      <c r="B73" s="179">
        <f>基金残高に係る経年分析!F56</f>
        <v>3496</v>
      </c>
      <c r="C73" s="179">
        <f>基金残高に係る経年分析!G56</f>
        <v>3494</v>
      </c>
      <c r="D73" s="179">
        <f>基金残高に係る経年分析!H56</f>
        <v>3494</v>
      </c>
    </row>
    <row r="74" spans="1:16" x14ac:dyDescent="0.2">
      <c r="A74" s="178" t="s">
        <v>75</v>
      </c>
      <c r="B74" s="179">
        <f>基金残高に係る経年分析!F57</f>
        <v>11190</v>
      </c>
      <c r="C74" s="179">
        <f>基金残高に係る経年分析!G57</f>
        <v>15475</v>
      </c>
      <c r="D74" s="179">
        <f>基金残高に係る経年分析!H57</f>
        <v>18371</v>
      </c>
    </row>
  </sheetData>
  <sheetProtection algorithmName="SHA-512" hashValue="uLl4XjhvrAlerSnSIr63fljlsj0dl+WvVC7eQXNtXjOUa4CwDDfiSOWNcZMfLGE9J6OAqOg6phDy5kw08WtpnQ==" saltValue="aUzFBkZreIqgtkMsOYpB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90851942</v>
      </c>
      <c r="S5" s="613"/>
      <c r="T5" s="613"/>
      <c r="U5" s="613"/>
      <c r="V5" s="613"/>
      <c r="W5" s="613"/>
      <c r="X5" s="613"/>
      <c r="Y5" s="614"/>
      <c r="Z5" s="615">
        <v>45.9</v>
      </c>
      <c r="AA5" s="615"/>
      <c r="AB5" s="615"/>
      <c r="AC5" s="615"/>
      <c r="AD5" s="616">
        <v>82819838</v>
      </c>
      <c r="AE5" s="616"/>
      <c r="AF5" s="616"/>
      <c r="AG5" s="616"/>
      <c r="AH5" s="616"/>
      <c r="AI5" s="616"/>
      <c r="AJ5" s="616"/>
      <c r="AK5" s="616"/>
      <c r="AL5" s="617">
        <v>79</v>
      </c>
      <c r="AM5" s="618"/>
      <c r="AN5" s="618"/>
      <c r="AO5" s="619"/>
      <c r="AP5" s="609" t="s">
        <v>216</v>
      </c>
      <c r="AQ5" s="610"/>
      <c r="AR5" s="610"/>
      <c r="AS5" s="610"/>
      <c r="AT5" s="610"/>
      <c r="AU5" s="610"/>
      <c r="AV5" s="610"/>
      <c r="AW5" s="610"/>
      <c r="AX5" s="610"/>
      <c r="AY5" s="610"/>
      <c r="AZ5" s="610"/>
      <c r="BA5" s="610"/>
      <c r="BB5" s="610"/>
      <c r="BC5" s="610"/>
      <c r="BD5" s="610"/>
      <c r="BE5" s="610"/>
      <c r="BF5" s="611"/>
      <c r="BG5" s="623">
        <v>81444933</v>
      </c>
      <c r="BH5" s="624"/>
      <c r="BI5" s="624"/>
      <c r="BJ5" s="624"/>
      <c r="BK5" s="624"/>
      <c r="BL5" s="624"/>
      <c r="BM5" s="624"/>
      <c r="BN5" s="625"/>
      <c r="BO5" s="626">
        <v>89.6</v>
      </c>
      <c r="BP5" s="626"/>
      <c r="BQ5" s="626"/>
      <c r="BR5" s="626"/>
      <c r="BS5" s="627">
        <v>885917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878656</v>
      </c>
      <c r="S6" s="624"/>
      <c r="T6" s="624"/>
      <c r="U6" s="624"/>
      <c r="V6" s="624"/>
      <c r="W6" s="624"/>
      <c r="X6" s="624"/>
      <c r="Y6" s="625"/>
      <c r="Z6" s="626">
        <v>0.4</v>
      </c>
      <c r="AA6" s="626"/>
      <c r="AB6" s="626"/>
      <c r="AC6" s="626"/>
      <c r="AD6" s="627">
        <v>878656</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81444933</v>
      </c>
      <c r="BH6" s="624"/>
      <c r="BI6" s="624"/>
      <c r="BJ6" s="624"/>
      <c r="BK6" s="624"/>
      <c r="BL6" s="624"/>
      <c r="BM6" s="624"/>
      <c r="BN6" s="625"/>
      <c r="BO6" s="626">
        <v>89.6</v>
      </c>
      <c r="BP6" s="626"/>
      <c r="BQ6" s="626"/>
      <c r="BR6" s="626"/>
      <c r="BS6" s="627">
        <v>885917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812829</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812823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56332</v>
      </c>
      <c r="S7" s="624"/>
      <c r="T7" s="624"/>
      <c r="U7" s="624"/>
      <c r="V7" s="624"/>
      <c r="W7" s="624"/>
      <c r="X7" s="624"/>
      <c r="Y7" s="625"/>
      <c r="Z7" s="626">
        <v>0</v>
      </c>
      <c r="AA7" s="626"/>
      <c r="AB7" s="626"/>
      <c r="AC7" s="626"/>
      <c r="AD7" s="627">
        <v>56332</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44938388</v>
      </c>
      <c r="BH7" s="624"/>
      <c r="BI7" s="624"/>
      <c r="BJ7" s="624"/>
      <c r="BK7" s="624"/>
      <c r="BL7" s="624"/>
      <c r="BM7" s="624"/>
      <c r="BN7" s="625"/>
      <c r="BO7" s="626">
        <v>49.5</v>
      </c>
      <c r="BP7" s="626"/>
      <c r="BQ7" s="626"/>
      <c r="BR7" s="626"/>
      <c r="BS7" s="627">
        <v>885917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19418521</v>
      </c>
      <c r="CS7" s="624"/>
      <c r="CT7" s="624"/>
      <c r="CU7" s="624"/>
      <c r="CV7" s="624"/>
      <c r="CW7" s="624"/>
      <c r="CX7" s="624"/>
      <c r="CY7" s="625"/>
      <c r="CZ7" s="626">
        <v>9.8000000000000007</v>
      </c>
      <c r="DA7" s="626"/>
      <c r="DB7" s="626"/>
      <c r="DC7" s="626"/>
      <c r="DD7" s="632">
        <v>834190</v>
      </c>
      <c r="DE7" s="624"/>
      <c r="DF7" s="624"/>
      <c r="DG7" s="624"/>
      <c r="DH7" s="624"/>
      <c r="DI7" s="624"/>
      <c r="DJ7" s="624"/>
      <c r="DK7" s="624"/>
      <c r="DL7" s="624"/>
      <c r="DM7" s="624"/>
      <c r="DN7" s="624"/>
      <c r="DO7" s="624"/>
      <c r="DP7" s="625"/>
      <c r="DQ7" s="632">
        <v>16162615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1034422</v>
      </c>
      <c r="S8" s="624"/>
      <c r="T8" s="624"/>
      <c r="U8" s="624"/>
      <c r="V8" s="624"/>
      <c r="W8" s="624"/>
      <c r="X8" s="624"/>
      <c r="Y8" s="625"/>
      <c r="Z8" s="626">
        <v>0.5</v>
      </c>
      <c r="AA8" s="626"/>
      <c r="AB8" s="626"/>
      <c r="AC8" s="626"/>
      <c r="AD8" s="627">
        <v>1034422</v>
      </c>
      <c r="AE8" s="627"/>
      <c r="AF8" s="627"/>
      <c r="AG8" s="627"/>
      <c r="AH8" s="627"/>
      <c r="AI8" s="627"/>
      <c r="AJ8" s="627"/>
      <c r="AK8" s="627"/>
      <c r="AL8" s="628">
        <v>1</v>
      </c>
      <c r="AM8" s="629"/>
      <c r="AN8" s="629"/>
      <c r="AO8" s="630"/>
      <c r="AP8" s="620" t="s">
        <v>227</v>
      </c>
      <c r="AQ8" s="621"/>
      <c r="AR8" s="621"/>
      <c r="AS8" s="621"/>
      <c r="AT8" s="621"/>
      <c r="AU8" s="621"/>
      <c r="AV8" s="621"/>
      <c r="AW8" s="621"/>
      <c r="AX8" s="621"/>
      <c r="AY8" s="621"/>
      <c r="AZ8" s="621"/>
      <c r="BA8" s="621"/>
      <c r="BB8" s="621"/>
      <c r="BC8" s="621"/>
      <c r="BD8" s="621"/>
      <c r="BE8" s="621"/>
      <c r="BF8" s="622"/>
      <c r="BG8" s="623">
        <v>834680</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96735498</v>
      </c>
      <c r="CS8" s="624"/>
      <c r="CT8" s="624"/>
      <c r="CU8" s="624"/>
      <c r="CV8" s="624"/>
      <c r="CW8" s="624"/>
      <c r="CX8" s="624"/>
      <c r="CY8" s="625"/>
      <c r="CZ8" s="626">
        <v>49</v>
      </c>
      <c r="DA8" s="626"/>
      <c r="DB8" s="626"/>
      <c r="DC8" s="626"/>
      <c r="DD8" s="632">
        <v>2541213</v>
      </c>
      <c r="DE8" s="624"/>
      <c r="DF8" s="624"/>
      <c r="DG8" s="624"/>
      <c r="DH8" s="624"/>
      <c r="DI8" s="624"/>
      <c r="DJ8" s="624"/>
      <c r="DK8" s="624"/>
      <c r="DL8" s="624"/>
      <c r="DM8" s="624"/>
      <c r="DN8" s="624"/>
      <c r="DO8" s="624"/>
      <c r="DP8" s="625"/>
      <c r="DQ8" s="632">
        <v>50003457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1108707</v>
      </c>
      <c r="S9" s="624"/>
      <c r="T9" s="624"/>
      <c r="U9" s="624"/>
      <c r="V9" s="624"/>
      <c r="W9" s="624"/>
      <c r="X9" s="624"/>
      <c r="Y9" s="625"/>
      <c r="Z9" s="626">
        <v>0.6</v>
      </c>
      <c r="AA9" s="626"/>
      <c r="AB9" s="626"/>
      <c r="AC9" s="626"/>
      <c r="AD9" s="627">
        <v>1108707</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40376818</v>
      </c>
      <c r="BH9" s="624"/>
      <c r="BI9" s="624"/>
      <c r="BJ9" s="624"/>
      <c r="BK9" s="624"/>
      <c r="BL9" s="624"/>
      <c r="BM9" s="624"/>
      <c r="BN9" s="625"/>
      <c r="BO9" s="626">
        <v>44.4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17821110</v>
      </c>
      <c r="CS9" s="624"/>
      <c r="CT9" s="624"/>
      <c r="CU9" s="624"/>
      <c r="CV9" s="624"/>
      <c r="CW9" s="624"/>
      <c r="CX9" s="624"/>
      <c r="CY9" s="625"/>
      <c r="CZ9" s="626">
        <v>9</v>
      </c>
      <c r="DA9" s="626"/>
      <c r="DB9" s="626"/>
      <c r="DC9" s="626"/>
      <c r="DD9" s="632">
        <v>832420</v>
      </c>
      <c r="DE9" s="624"/>
      <c r="DF9" s="624"/>
      <c r="DG9" s="624"/>
      <c r="DH9" s="624"/>
      <c r="DI9" s="624"/>
      <c r="DJ9" s="624"/>
      <c r="DK9" s="624"/>
      <c r="DL9" s="624"/>
      <c r="DM9" s="624"/>
      <c r="DN9" s="624"/>
      <c r="DO9" s="624"/>
      <c r="DP9" s="625"/>
      <c r="DQ9" s="632">
        <v>12748360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1287981</v>
      </c>
      <c r="BH10" s="624"/>
      <c r="BI10" s="624"/>
      <c r="BJ10" s="624"/>
      <c r="BK10" s="624"/>
      <c r="BL10" s="624"/>
      <c r="BM10" s="624"/>
      <c r="BN10" s="625"/>
      <c r="BO10" s="626">
        <v>1.4</v>
      </c>
      <c r="BP10" s="626"/>
      <c r="BQ10" s="626"/>
      <c r="BR10" s="626"/>
      <c r="BS10" s="627">
        <v>214377</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246330</v>
      </c>
      <c r="CS10" s="624"/>
      <c r="CT10" s="624"/>
      <c r="CU10" s="624"/>
      <c r="CV10" s="624"/>
      <c r="CW10" s="624"/>
      <c r="CX10" s="624"/>
      <c r="CY10" s="625"/>
      <c r="CZ10" s="626">
        <v>0.1</v>
      </c>
      <c r="DA10" s="626"/>
      <c r="DB10" s="626"/>
      <c r="DC10" s="626"/>
      <c r="DD10" s="632">
        <v>8893</v>
      </c>
      <c r="DE10" s="624"/>
      <c r="DF10" s="624"/>
      <c r="DG10" s="624"/>
      <c r="DH10" s="624"/>
      <c r="DI10" s="624"/>
      <c r="DJ10" s="624"/>
      <c r="DK10" s="624"/>
      <c r="DL10" s="624"/>
      <c r="DM10" s="624"/>
      <c r="DN10" s="624"/>
      <c r="DO10" s="624"/>
      <c r="DP10" s="625"/>
      <c r="DQ10" s="632">
        <v>217084</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10778927</v>
      </c>
      <c r="S11" s="624"/>
      <c r="T11" s="624"/>
      <c r="U11" s="624"/>
      <c r="V11" s="624"/>
      <c r="W11" s="624"/>
      <c r="X11" s="624"/>
      <c r="Y11" s="625"/>
      <c r="Z11" s="628">
        <v>5.4</v>
      </c>
      <c r="AA11" s="629"/>
      <c r="AB11" s="629"/>
      <c r="AC11" s="635"/>
      <c r="AD11" s="632">
        <v>10778927</v>
      </c>
      <c r="AE11" s="624"/>
      <c r="AF11" s="624"/>
      <c r="AG11" s="624"/>
      <c r="AH11" s="624"/>
      <c r="AI11" s="624"/>
      <c r="AJ11" s="624"/>
      <c r="AK11" s="625"/>
      <c r="AL11" s="628">
        <v>10.3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2438909</v>
      </c>
      <c r="BH11" s="624"/>
      <c r="BI11" s="624"/>
      <c r="BJ11" s="624"/>
      <c r="BK11" s="624"/>
      <c r="BL11" s="624"/>
      <c r="BM11" s="624"/>
      <c r="BN11" s="625"/>
      <c r="BO11" s="626">
        <v>2.7</v>
      </c>
      <c r="BP11" s="626"/>
      <c r="BQ11" s="626"/>
      <c r="BR11" s="626"/>
      <c r="BS11" s="627">
        <v>671540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156737</v>
      </c>
      <c r="CS11" s="624"/>
      <c r="CT11" s="624"/>
      <c r="CU11" s="624"/>
      <c r="CV11" s="624"/>
      <c r="CW11" s="624"/>
      <c r="CX11" s="624"/>
      <c r="CY11" s="625"/>
      <c r="CZ11" s="626">
        <v>0.1</v>
      </c>
      <c r="DA11" s="626"/>
      <c r="DB11" s="626"/>
      <c r="DC11" s="626"/>
      <c r="DD11" s="632">
        <v>7079</v>
      </c>
      <c r="DE11" s="624"/>
      <c r="DF11" s="624"/>
      <c r="DG11" s="624"/>
      <c r="DH11" s="624"/>
      <c r="DI11" s="624"/>
      <c r="DJ11" s="624"/>
      <c r="DK11" s="624"/>
      <c r="DL11" s="624"/>
      <c r="DM11" s="624"/>
      <c r="DN11" s="624"/>
      <c r="DO11" s="624"/>
      <c r="DP11" s="625"/>
      <c r="DQ11" s="632">
        <v>150611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142542</v>
      </c>
      <c r="S12" s="624"/>
      <c r="T12" s="624"/>
      <c r="U12" s="624"/>
      <c r="V12" s="624"/>
      <c r="W12" s="624"/>
      <c r="X12" s="624"/>
      <c r="Y12" s="625"/>
      <c r="Z12" s="626">
        <v>0.1</v>
      </c>
      <c r="AA12" s="626"/>
      <c r="AB12" s="626"/>
      <c r="AC12" s="626"/>
      <c r="AD12" s="627">
        <v>142542</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33779649</v>
      </c>
      <c r="BH12" s="624"/>
      <c r="BI12" s="624"/>
      <c r="BJ12" s="624"/>
      <c r="BK12" s="624"/>
      <c r="BL12" s="624"/>
      <c r="BM12" s="624"/>
      <c r="BN12" s="625"/>
      <c r="BO12" s="626">
        <v>37.200000000000003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1449322</v>
      </c>
      <c r="CS12" s="624"/>
      <c r="CT12" s="624"/>
      <c r="CU12" s="624"/>
      <c r="CV12" s="624"/>
      <c r="CW12" s="624"/>
      <c r="CX12" s="624"/>
      <c r="CY12" s="625"/>
      <c r="CZ12" s="626">
        <v>0.7</v>
      </c>
      <c r="DA12" s="626"/>
      <c r="DB12" s="626"/>
      <c r="DC12" s="626"/>
      <c r="DD12" s="632">
        <v>156535</v>
      </c>
      <c r="DE12" s="624"/>
      <c r="DF12" s="624"/>
      <c r="DG12" s="624"/>
      <c r="DH12" s="624"/>
      <c r="DI12" s="624"/>
      <c r="DJ12" s="624"/>
      <c r="DK12" s="624"/>
      <c r="DL12" s="624"/>
      <c r="DM12" s="624"/>
      <c r="DN12" s="624"/>
      <c r="DO12" s="624"/>
      <c r="DP12" s="625"/>
      <c r="DQ12" s="632">
        <v>1139064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33480073</v>
      </c>
      <c r="BH13" s="624"/>
      <c r="BI13" s="624"/>
      <c r="BJ13" s="624"/>
      <c r="BK13" s="624"/>
      <c r="BL13" s="624"/>
      <c r="BM13" s="624"/>
      <c r="BN13" s="625"/>
      <c r="BO13" s="626">
        <v>36.9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14123643</v>
      </c>
      <c r="CS13" s="624"/>
      <c r="CT13" s="624"/>
      <c r="CU13" s="624"/>
      <c r="CV13" s="624"/>
      <c r="CW13" s="624"/>
      <c r="CX13" s="624"/>
      <c r="CY13" s="625"/>
      <c r="CZ13" s="626">
        <v>7.2</v>
      </c>
      <c r="DA13" s="626"/>
      <c r="DB13" s="626"/>
      <c r="DC13" s="626"/>
      <c r="DD13" s="632">
        <v>3365906</v>
      </c>
      <c r="DE13" s="624"/>
      <c r="DF13" s="624"/>
      <c r="DG13" s="624"/>
      <c r="DH13" s="624"/>
      <c r="DI13" s="624"/>
      <c r="DJ13" s="624"/>
      <c r="DK13" s="624"/>
      <c r="DL13" s="624"/>
      <c r="DM13" s="624"/>
      <c r="DN13" s="624"/>
      <c r="DO13" s="624"/>
      <c r="DP13" s="625"/>
      <c r="DQ13" s="632">
        <v>9108834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8922</v>
      </c>
      <c r="S14" s="624"/>
      <c r="T14" s="624"/>
      <c r="U14" s="624"/>
      <c r="V14" s="624"/>
      <c r="W14" s="624"/>
      <c r="X14" s="624"/>
      <c r="Y14" s="625"/>
      <c r="Z14" s="626">
        <v>0</v>
      </c>
      <c r="AA14" s="626"/>
      <c r="AB14" s="626"/>
      <c r="AC14" s="626"/>
      <c r="AD14" s="627">
        <v>8922</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418930</v>
      </c>
      <c r="BH14" s="624"/>
      <c r="BI14" s="624"/>
      <c r="BJ14" s="624"/>
      <c r="BK14" s="624"/>
      <c r="BL14" s="624"/>
      <c r="BM14" s="624"/>
      <c r="BN14" s="625"/>
      <c r="BO14" s="626">
        <v>0.5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6292845</v>
      </c>
      <c r="CS14" s="624"/>
      <c r="CT14" s="624"/>
      <c r="CU14" s="624"/>
      <c r="CV14" s="624"/>
      <c r="CW14" s="624"/>
      <c r="CX14" s="624"/>
      <c r="CY14" s="625"/>
      <c r="CZ14" s="626">
        <v>3.2</v>
      </c>
      <c r="DA14" s="626"/>
      <c r="DB14" s="626"/>
      <c r="DC14" s="626"/>
      <c r="DD14" s="632">
        <v>439385</v>
      </c>
      <c r="DE14" s="624"/>
      <c r="DF14" s="624"/>
      <c r="DG14" s="624"/>
      <c r="DH14" s="624"/>
      <c r="DI14" s="624"/>
      <c r="DJ14" s="624"/>
      <c r="DK14" s="624"/>
      <c r="DL14" s="624"/>
      <c r="DM14" s="624"/>
      <c r="DN14" s="624"/>
      <c r="DO14" s="624"/>
      <c r="DP14" s="625"/>
      <c r="DQ14" s="632">
        <v>5898185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2307966</v>
      </c>
      <c r="BH15" s="624"/>
      <c r="BI15" s="624"/>
      <c r="BJ15" s="624"/>
      <c r="BK15" s="624"/>
      <c r="BL15" s="624"/>
      <c r="BM15" s="624"/>
      <c r="BN15" s="625"/>
      <c r="BO15" s="626">
        <v>2.5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25975700</v>
      </c>
      <c r="CS15" s="624"/>
      <c r="CT15" s="624"/>
      <c r="CU15" s="624"/>
      <c r="CV15" s="624"/>
      <c r="CW15" s="624"/>
      <c r="CX15" s="624"/>
      <c r="CY15" s="625"/>
      <c r="CZ15" s="626">
        <v>13.2</v>
      </c>
      <c r="DA15" s="626"/>
      <c r="DB15" s="626"/>
      <c r="DC15" s="626"/>
      <c r="DD15" s="632">
        <v>5719964</v>
      </c>
      <c r="DE15" s="624"/>
      <c r="DF15" s="624"/>
      <c r="DG15" s="624"/>
      <c r="DH15" s="624"/>
      <c r="DI15" s="624"/>
      <c r="DJ15" s="624"/>
      <c r="DK15" s="624"/>
      <c r="DL15" s="624"/>
      <c r="DM15" s="624"/>
      <c r="DN15" s="624"/>
      <c r="DO15" s="624"/>
      <c r="DP15" s="625"/>
      <c r="DQ15" s="632">
        <v>17328721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162433</v>
      </c>
      <c r="S16" s="624"/>
      <c r="T16" s="624"/>
      <c r="U16" s="624"/>
      <c r="V16" s="624"/>
      <c r="W16" s="624"/>
      <c r="X16" s="624"/>
      <c r="Y16" s="625"/>
      <c r="Z16" s="626">
        <v>0.1</v>
      </c>
      <c r="AA16" s="626"/>
      <c r="AB16" s="626"/>
      <c r="AC16" s="626"/>
      <c r="AD16" s="627">
        <v>162433</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862111</v>
      </c>
      <c r="S17" s="624"/>
      <c r="T17" s="624"/>
      <c r="U17" s="624"/>
      <c r="V17" s="624"/>
      <c r="W17" s="624"/>
      <c r="X17" s="624"/>
      <c r="Y17" s="625"/>
      <c r="Z17" s="626">
        <v>0.4</v>
      </c>
      <c r="AA17" s="626"/>
      <c r="AB17" s="626"/>
      <c r="AC17" s="626"/>
      <c r="AD17" s="627">
        <v>862111</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14294551</v>
      </c>
      <c r="CS17" s="624"/>
      <c r="CT17" s="624"/>
      <c r="CU17" s="624"/>
      <c r="CV17" s="624"/>
      <c r="CW17" s="624"/>
      <c r="CX17" s="624"/>
      <c r="CY17" s="625"/>
      <c r="CZ17" s="626">
        <v>7.2</v>
      </c>
      <c r="DA17" s="626"/>
      <c r="DB17" s="626"/>
      <c r="DC17" s="626"/>
      <c r="DD17" s="632" t="s">
        <v>122</v>
      </c>
      <c r="DE17" s="624"/>
      <c r="DF17" s="624"/>
      <c r="DG17" s="624"/>
      <c r="DH17" s="624"/>
      <c r="DI17" s="624"/>
      <c r="DJ17" s="624"/>
      <c r="DK17" s="624"/>
      <c r="DL17" s="624"/>
      <c r="DM17" s="624"/>
      <c r="DN17" s="624"/>
      <c r="DO17" s="624"/>
      <c r="DP17" s="625"/>
      <c r="DQ17" s="632">
        <v>13822783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403941</v>
      </c>
      <c r="S18" s="624"/>
      <c r="T18" s="624"/>
      <c r="U18" s="624"/>
      <c r="V18" s="624"/>
      <c r="W18" s="624"/>
      <c r="X18" s="624"/>
      <c r="Y18" s="625"/>
      <c r="Z18" s="626">
        <v>0.2</v>
      </c>
      <c r="AA18" s="626"/>
      <c r="AB18" s="626"/>
      <c r="AC18" s="626"/>
      <c r="AD18" s="627">
        <v>403941</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399146</v>
      </c>
      <c r="S19" s="624"/>
      <c r="T19" s="624"/>
      <c r="U19" s="624"/>
      <c r="V19" s="624"/>
      <c r="W19" s="624"/>
      <c r="X19" s="624"/>
      <c r="Y19" s="625"/>
      <c r="Z19" s="626">
        <v>0.2</v>
      </c>
      <c r="AA19" s="626"/>
      <c r="AB19" s="626"/>
      <c r="AC19" s="626"/>
      <c r="AD19" s="627">
        <v>399146</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9407009</v>
      </c>
      <c r="BH19" s="624"/>
      <c r="BI19" s="624"/>
      <c r="BJ19" s="624"/>
      <c r="BK19" s="624"/>
      <c r="BL19" s="624"/>
      <c r="BM19" s="624"/>
      <c r="BN19" s="625"/>
      <c r="BO19" s="626">
        <v>10.4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4795</v>
      </c>
      <c r="S20" s="624"/>
      <c r="T20" s="624"/>
      <c r="U20" s="624"/>
      <c r="V20" s="624"/>
      <c r="W20" s="624"/>
      <c r="X20" s="624"/>
      <c r="Y20" s="625"/>
      <c r="Z20" s="626">
        <v>0</v>
      </c>
      <c r="AA20" s="626"/>
      <c r="AB20" s="626"/>
      <c r="AC20" s="626"/>
      <c r="AD20" s="627">
        <v>4795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9407009</v>
      </c>
      <c r="BH20" s="624"/>
      <c r="BI20" s="624"/>
      <c r="BJ20" s="624"/>
      <c r="BK20" s="624"/>
      <c r="BL20" s="624"/>
      <c r="BM20" s="624"/>
      <c r="BN20" s="625"/>
      <c r="BO20" s="626">
        <v>10.4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197327086</v>
      </c>
      <c r="CS20" s="624"/>
      <c r="CT20" s="624"/>
      <c r="CU20" s="624"/>
      <c r="CV20" s="624"/>
      <c r="CW20" s="624"/>
      <c r="CX20" s="624"/>
      <c r="CY20" s="625"/>
      <c r="CZ20" s="626">
        <v>100</v>
      </c>
      <c r="DA20" s="626"/>
      <c r="DB20" s="626"/>
      <c r="DC20" s="626"/>
      <c r="DD20" s="632">
        <v>13905585</v>
      </c>
      <c r="DE20" s="624"/>
      <c r="DF20" s="624"/>
      <c r="DG20" s="624"/>
      <c r="DH20" s="624"/>
      <c r="DI20" s="624"/>
      <c r="DJ20" s="624"/>
      <c r="DK20" s="624"/>
      <c r="DL20" s="624"/>
      <c r="DM20" s="624"/>
      <c r="DN20" s="624"/>
      <c r="DO20" s="624"/>
      <c r="DP20" s="625"/>
      <c r="DQ20" s="632">
        <v>127392537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5918360</v>
      </c>
      <c r="S21" s="624"/>
      <c r="T21" s="624"/>
      <c r="U21" s="624"/>
      <c r="V21" s="624"/>
      <c r="W21" s="624"/>
      <c r="X21" s="624"/>
      <c r="Y21" s="625"/>
      <c r="Z21" s="626">
        <v>3</v>
      </c>
      <c r="AA21" s="626"/>
      <c r="AB21" s="626"/>
      <c r="AC21" s="626"/>
      <c r="AD21" s="627">
        <v>5457179</v>
      </c>
      <c r="AE21" s="627"/>
      <c r="AF21" s="627"/>
      <c r="AG21" s="627"/>
      <c r="AH21" s="627"/>
      <c r="AI21" s="627"/>
      <c r="AJ21" s="627"/>
      <c r="AK21" s="627"/>
      <c r="AL21" s="628">
        <v>5.2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14434</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5457179</v>
      </c>
      <c r="S22" s="624"/>
      <c r="T22" s="624"/>
      <c r="U22" s="624"/>
      <c r="V22" s="624"/>
      <c r="W22" s="624"/>
      <c r="X22" s="624"/>
      <c r="Y22" s="625"/>
      <c r="Z22" s="626">
        <v>2.8</v>
      </c>
      <c r="AA22" s="626"/>
      <c r="AB22" s="626"/>
      <c r="AC22" s="626"/>
      <c r="AD22" s="627">
        <v>5457179</v>
      </c>
      <c r="AE22" s="627"/>
      <c r="AF22" s="627"/>
      <c r="AG22" s="627"/>
      <c r="AH22" s="627"/>
      <c r="AI22" s="627"/>
      <c r="AJ22" s="627"/>
      <c r="AK22" s="627"/>
      <c r="AL22" s="628">
        <v>5.2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1360472</v>
      </c>
      <c r="BH22" s="624"/>
      <c r="BI22" s="624"/>
      <c r="BJ22" s="624"/>
      <c r="BK22" s="624"/>
      <c r="BL22" s="624"/>
      <c r="BM22" s="624"/>
      <c r="BN22" s="625"/>
      <c r="BO22" s="626">
        <v>1.5</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461181</v>
      </c>
      <c r="S23" s="624"/>
      <c r="T23" s="624"/>
      <c r="U23" s="624"/>
      <c r="V23" s="624"/>
      <c r="W23" s="624"/>
      <c r="X23" s="624"/>
      <c r="Y23" s="625"/>
      <c r="Z23" s="626">
        <v>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8032103</v>
      </c>
      <c r="BH23" s="624"/>
      <c r="BI23" s="624"/>
      <c r="BJ23" s="624"/>
      <c r="BK23" s="624"/>
      <c r="BL23" s="624"/>
      <c r="BM23" s="624"/>
      <c r="BN23" s="625"/>
      <c r="BO23" s="626">
        <v>8.8000000000000007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116622250</v>
      </c>
      <c r="CS24" s="613"/>
      <c r="CT24" s="613"/>
      <c r="CU24" s="613"/>
      <c r="CV24" s="613"/>
      <c r="CW24" s="613"/>
      <c r="CX24" s="613"/>
      <c r="CY24" s="614"/>
      <c r="CZ24" s="617">
        <v>59.1</v>
      </c>
      <c r="DA24" s="618"/>
      <c r="DB24" s="618"/>
      <c r="DC24" s="634"/>
      <c r="DD24" s="658">
        <v>72357531</v>
      </c>
      <c r="DE24" s="613"/>
      <c r="DF24" s="613"/>
      <c r="DG24" s="613"/>
      <c r="DH24" s="613"/>
      <c r="DI24" s="613"/>
      <c r="DJ24" s="613"/>
      <c r="DK24" s="614"/>
      <c r="DL24" s="658">
        <v>66116863</v>
      </c>
      <c r="DM24" s="613"/>
      <c r="DN24" s="613"/>
      <c r="DO24" s="613"/>
      <c r="DP24" s="613"/>
      <c r="DQ24" s="613"/>
      <c r="DR24" s="613"/>
      <c r="DS24" s="613"/>
      <c r="DT24" s="613"/>
      <c r="DU24" s="613"/>
      <c r="DV24" s="614"/>
      <c r="DW24" s="617">
        <v>62.4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112207295</v>
      </c>
      <c r="S25" s="624"/>
      <c r="T25" s="624"/>
      <c r="U25" s="624"/>
      <c r="V25" s="624"/>
      <c r="W25" s="624"/>
      <c r="X25" s="624"/>
      <c r="Y25" s="625"/>
      <c r="Z25" s="626">
        <v>56.6</v>
      </c>
      <c r="AA25" s="626"/>
      <c r="AB25" s="626"/>
      <c r="AC25" s="626"/>
      <c r="AD25" s="627">
        <v>103714010</v>
      </c>
      <c r="AE25" s="627"/>
      <c r="AF25" s="627"/>
      <c r="AG25" s="627"/>
      <c r="AH25" s="627"/>
      <c r="AI25" s="627"/>
      <c r="AJ25" s="627"/>
      <c r="AK25" s="627"/>
      <c r="AL25" s="628">
        <v>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36966400</v>
      </c>
      <c r="CS25" s="655"/>
      <c r="CT25" s="655"/>
      <c r="CU25" s="655"/>
      <c r="CV25" s="655"/>
      <c r="CW25" s="655"/>
      <c r="CX25" s="655"/>
      <c r="CY25" s="656"/>
      <c r="CZ25" s="628">
        <v>18.7</v>
      </c>
      <c r="DA25" s="653"/>
      <c r="DB25" s="653"/>
      <c r="DC25" s="657"/>
      <c r="DD25" s="632">
        <v>34431171</v>
      </c>
      <c r="DE25" s="655"/>
      <c r="DF25" s="655"/>
      <c r="DG25" s="655"/>
      <c r="DH25" s="655"/>
      <c r="DI25" s="655"/>
      <c r="DJ25" s="655"/>
      <c r="DK25" s="656"/>
      <c r="DL25" s="632">
        <v>33513973</v>
      </c>
      <c r="DM25" s="655"/>
      <c r="DN25" s="655"/>
      <c r="DO25" s="655"/>
      <c r="DP25" s="655"/>
      <c r="DQ25" s="655"/>
      <c r="DR25" s="655"/>
      <c r="DS25" s="655"/>
      <c r="DT25" s="655"/>
      <c r="DU25" s="655"/>
      <c r="DV25" s="656"/>
      <c r="DW25" s="628">
        <v>31.6</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44808</v>
      </c>
      <c r="S26" s="624"/>
      <c r="T26" s="624"/>
      <c r="U26" s="624"/>
      <c r="V26" s="624"/>
      <c r="W26" s="624"/>
      <c r="X26" s="624"/>
      <c r="Y26" s="625"/>
      <c r="Z26" s="626">
        <v>0</v>
      </c>
      <c r="AA26" s="626"/>
      <c r="AB26" s="626"/>
      <c r="AC26" s="626"/>
      <c r="AD26" s="627">
        <v>44808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23891029</v>
      </c>
      <c r="CS26" s="624"/>
      <c r="CT26" s="624"/>
      <c r="CU26" s="624"/>
      <c r="CV26" s="624"/>
      <c r="CW26" s="624"/>
      <c r="CX26" s="624"/>
      <c r="CY26" s="625"/>
      <c r="CZ26" s="628">
        <v>12.1</v>
      </c>
      <c r="DA26" s="653"/>
      <c r="DB26" s="653"/>
      <c r="DC26" s="657"/>
      <c r="DD26" s="632">
        <v>21786931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495703</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90851942</v>
      </c>
      <c r="BH27" s="624"/>
      <c r="BI27" s="624"/>
      <c r="BJ27" s="624"/>
      <c r="BK27" s="624"/>
      <c r="BL27" s="624"/>
      <c r="BM27" s="624"/>
      <c r="BN27" s="625"/>
      <c r="BO27" s="626">
        <v>100</v>
      </c>
      <c r="BP27" s="626"/>
      <c r="BQ27" s="626"/>
      <c r="BR27" s="626"/>
      <c r="BS27" s="627">
        <v>885917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65361299</v>
      </c>
      <c r="CS27" s="655"/>
      <c r="CT27" s="655"/>
      <c r="CU27" s="655"/>
      <c r="CV27" s="655"/>
      <c r="CW27" s="655"/>
      <c r="CX27" s="655"/>
      <c r="CY27" s="656"/>
      <c r="CZ27" s="628">
        <v>33.1</v>
      </c>
      <c r="DA27" s="653"/>
      <c r="DB27" s="653"/>
      <c r="DC27" s="657"/>
      <c r="DD27" s="632">
        <v>24103577</v>
      </c>
      <c r="DE27" s="655"/>
      <c r="DF27" s="655"/>
      <c r="DG27" s="655"/>
      <c r="DH27" s="655"/>
      <c r="DI27" s="655"/>
      <c r="DJ27" s="655"/>
      <c r="DK27" s="656"/>
      <c r="DL27" s="632">
        <v>18781607</v>
      </c>
      <c r="DM27" s="655"/>
      <c r="DN27" s="655"/>
      <c r="DO27" s="655"/>
      <c r="DP27" s="655"/>
      <c r="DQ27" s="655"/>
      <c r="DR27" s="655"/>
      <c r="DS27" s="655"/>
      <c r="DT27" s="655"/>
      <c r="DU27" s="655"/>
      <c r="DV27" s="656"/>
      <c r="DW27" s="628">
        <v>17.7</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5848950</v>
      </c>
      <c r="S28" s="624"/>
      <c r="T28" s="624"/>
      <c r="U28" s="624"/>
      <c r="V28" s="624"/>
      <c r="W28" s="624"/>
      <c r="X28" s="624"/>
      <c r="Y28" s="625"/>
      <c r="Z28" s="626">
        <v>3</v>
      </c>
      <c r="AA28" s="626"/>
      <c r="AB28" s="626"/>
      <c r="AC28" s="626"/>
      <c r="AD28" s="627">
        <v>1020600</v>
      </c>
      <c r="AE28" s="627"/>
      <c r="AF28" s="627"/>
      <c r="AG28" s="627"/>
      <c r="AH28" s="627"/>
      <c r="AI28" s="627"/>
      <c r="AJ28" s="627"/>
      <c r="AK28" s="627"/>
      <c r="AL28" s="628">
        <v>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14294551</v>
      </c>
      <c r="CS28" s="624"/>
      <c r="CT28" s="624"/>
      <c r="CU28" s="624"/>
      <c r="CV28" s="624"/>
      <c r="CW28" s="624"/>
      <c r="CX28" s="624"/>
      <c r="CY28" s="625"/>
      <c r="CZ28" s="628">
        <v>7.2</v>
      </c>
      <c r="DA28" s="653"/>
      <c r="DB28" s="653"/>
      <c r="DC28" s="657"/>
      <c r="DD28" s="632">
        <v>13822783</v>
      </c>
      <c r="DE28" s="624"/>
      <c r="DF28" s="624"/>
      <c r="DG28" s="624"/>
      <c r="DH28" s="624"/>
      <c r="DI28" s="624"/>
      <c r="DJ28" s="624"/>
      <c r="DK28" s="625"/>
      <c r="DL28" s="632">
        <v>13821283</v>
      </c>
      <c r="DM28" s="624"/>
      <c r="DN28" s="624"/>
      <c r="DO28" s="624"/>
      <c r="DP28" s="624"/>
      <c r="DQ28" s="624"/>
      <c r="DR28" s="624"/>
      <c r="DS28" s="624"/>
      <c r="DT28" s="624"/>
      <c r="DU28" s="624"/>
      <c r="DV28" s="625"/>
      <c r="DW28" s="628">
        <v>13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809319</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14293815</v>
      </c>
      <c r="CS29" s="655"/>
      <c r="CT29" s="655"/>
      <c r="CU29" s="655"/>
      <c r="CV29" s="655"/>
      <c r="CW29" s="655"/>
      <c r="CX29" s="655"/>
      <c r="CY29" s="656"/>
      <c r="CZ29" s="628">
        <v>7.2</v>
      </c>
      <c r="DA29" s="653"/>
      <c r="DB29" s="653"/>
      <c r="DC29" s="657"/>
      <c r="DD29" s="632">
        <v>13822047</v>
      </c>
      <c r="DE29" s="655"/>
      <c r="DF29" s="655"/>
      <c r="DG29" s="655"/>
      <c r="DH29" s="655"/>
      <c r="DI29" s="655"/>
      <c r="DJ29" s="655"/>
      <c r="DK29" s="656"/>
      <c r="DL29" s="632">
        <v>13820547</v>
      </c>
      <c r="DM29" s="655"/>
      <c r="DN29" s="655"/>
      <c r="DO29" s="655"/>
      <c r="DP29" s="655"/>
      <c r="DQ29" s="655"/>
      <c r="DR29" s="655"/>
      <c r="DS29" s="655"/>
      <c r="DT29" s="655"/>
      <c r="DU29" s="655"/>
      <c r="DV29" s="656"/>
      <c r="DW29" s="628">
        <v>13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45517784</v>
      </c>
      <c r="S30" s="624"/>
      <c r="T30" s="624"/>
      <c r="U30" s="624"/>
      <c r="V30" s="624"/>
      <c r="W30" s="624"/>
      <c r="X30" s="624"/>
      <c r="Y30" s="625"/>
      <c r="Z30" s="626">
        <v>23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13765382</v>
      </c>
      <c r="CS30" s="624"/>
      <c r="CT30" s="624"/>
      <c r="CU30" s="624"/>
      <c r="CV30" s="624"/>
      <c r="CW30" s="624"/>
      <c r="CX30" s="624"/>
      <c r="CY30" s="625"/>
      <c r="CZ30" s="628">
        <v>7</v>
      </c>
      <c r="DA30" s="653"/>
      <c r="DB30" s="653"/>
      <c r="DC30" s="657"/>
      <c r="DD30" s="632">
        <v>13335234</v>
      </c>
      <c r="DE30" s="624"/>
      <c r="DF30" s="624"/>
      <c r="DG30" s="624"/>
      <c r="DH30" s="624"/>
      <c r="DI30" s="624"/>
      <c r="DJ30" s="624"/>
      <c r="DK30" s="625"/>
      <c r="DL30" s="632">
        <v>13333734</v>
      </c>
      <c r="DM30" s="624"/>
      <c r="DN30" s="624"/>
      <c r="DO30" s="624"/>
      <c r="DP30" s="624"/>
      <c r="DQ30" s="624"/>
      <c r="DR30" s="624"/>
      <c r="DS30" s="624"/>
      <c r="DT30" s="624"/>
      <c r="DU30" s="624"/>
      <c r="DV30" s="625"/>
      <c r="DW30" s="628">
        <v>12.6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99.5</v>
      </c>
      <c r="BH31" s="667"/>
      <c r="BI31" s="667"/>
      <c r="BJ31" s="667"/>
      <c r="BK31" s="667"/>
      <c r="BL31" s="667"/>
      <c r="BM31" s="618">
        <v>98.4</v>
      </c>
      <c r="BN31" s="667"/>
      <c r="BO31" s="667"/>
      <c r="BP31" s="667"/>
      <c r="BQ31" s="668"/>
      <c r="BR31" s="679">
        <v>99.5</v>
      </c>
      <c r="BS31" s="667"/>
      <c r="BT31" s="667"/>
      <c r="BU31" s="667"/>
      <c r="BV31" s="667"/>
      <c r="BW31" s="667"/>
      <c r="BX31" s="618">
        <v>98.3</v>
      </c>
      <c r="BY31" s="667"/>
      <c r="BZ31" s="667"/>
      <c r="CA31" s="667"/>
      <c r="CB31" s="668"/>
      <c r="CD31" s="661"/>
      <c r="CE31" s="662"/>
      <c r="CF31" s="620" t="s">
        <v>300</v>
      </c>
      <c r="CG31" s="621"/>
      <c r="CH31" s="621"/>
      <c r="CI31" s="621"/>
      <c r="CJ31" s="621"/>
      <c r="CK31" s="621"/>
      <c r="CL31" s="621"/>
      <c r="CM31" s="621"/>
      <c r="CN31" s="621"/>
      <c r="CO31" s="621"/>
      <c r="CP31" s="621"/>
      <c r="CQ31" s="622"/>
      <c r="CR31" s="623">
        <v>528433</v>
      </c>
      <c r="CS31" s="655"/>
      <c r="CT31" s="655"/>
      <c r="CU31" s="655"/>
      <c r="CV31" s="655"/>
      <c r="CW31" s="655"/>
      <c r="CX31" s="655"/>
      <c r="CY31" s="656"/>
      <c r="CZ31" s="628">
        <v>0.3</v>
      </c>
      <c r="DA31" s="653"/>
      <c r="DB31" s="653"/>
      <c r="DC31" s="657"/>
      <c r="DD31" s="632">
        <v>486813</v>
      </c>
      <c r="DE31" s="655"/>
      <c r="DF31" s="655"/>
      <c r="DG31" s="655"/>
      <c r="DH31" s="655"/>
      <c r="DI31" s="655"/>
      <c r="DJ31" s="655"/>
      <c r="DK31" s="656"/>
      <c r="DL31" s="632">
        <v>486813</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13758438</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99.4</v>
      </c>
      <c r="BH32" s="655"/>
      <c r="BI32" s="655"/>
      <c r="BJ32" s="655"/>
      <c r="BK32" s="655"/>
      <c r="BL32" s="655"/>
      <c r="BM32" s="629">
        <v>98.8</v>
      </c>
      <c r="BN32" s="655"/>
      <c r="BO32" s="655"/>
      <c r="BP32" s="655"/>
      <c r="BQ32" s="678"/>
      <c r="BR32" s="680">
        <v>99.4</v>
      </c>
      <c r="BS32" s="655"/>
      <c r="BT32" s="655"/>
      <c r="BU32" s="655"/>
      <c r="BV32" s="655"/>
      <c r="BW32" s="655"/>
      <c r="BX32" s="629">
        <v>98.8</v>
      </c>
      <c r="BY32" s="655"/>
      <c r="BZ32" s="655"/>
      <c r="CA32" s="655"/>
      <c r="CB32" s="678"/>
      <c r="CD32" s="663"/>
      <c r="CE32" s="664"/>
      <c r="CF32" s="620" t="s">
        <v>304</v>
      </c>
      <c r="CG32" s="621"/>
      <c r="CH32" s="621"/>
      <c r="CI32" s="621"/>
      <c r="CJ32" s="621"/>
      <c r="CK32" s="621"/>
      <c r="CL32" s="621"/>
      <c r="CM32" s="621"/>
      <c r="CN32" s="621"/>
      <c r="CO32" s="621"/>
      <c r="CP32" s="621"/>
      <c r="CQ32" s="622"/>
      <c r="CR32" s="623">
        <v>736</v>
      </c>
      <c r="CS32" s="624"/>
      <c r="CT32" s="624"/>
      <c r="CU32" s="624"/>
      <c r="CV32" s="624"/>
      <c r="CW32" s="624"/>
      <c r="CX32" s="624"/>
      <c r="CY32" s="625"/>
      <c r="CZ32" s="628">
        <v>0</v>
      </c>
      <c r="DA32" s="653"/>
      <c r="DB32" s="653"/>
      <c r="DC32" s="657"/>
      <c r="DD32" s="632">
        <v>736</v>
      </c>
      <c r="DE32" s="624"/>
      <c r="DF32" s="624"/>
      <c r="DG32" s="624"/>
      <c r="DH32" s="624"/>
      <c r="DI32" s="624"/>
      <c r="DJ32" s="624"/>
      <c r="DK32" s="625"/>
      <c r="DL32" s="632">
        <v>736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941708</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99.7</v>
      </c>
      <c r="BH33" s="682"/>
      <c r="BI33" s="682"/>
      <c r="BJ33" s="682"/>
      <c r="BK33" s="682"/>
      <c r="BL33" s="682"/>
      <c r="BM33" s="683">
        <v>99.2</v>
      </c>
      <c r="BN33" s="682"/>
      <c r="BO33" s="682"/>
      <c r="BP33" s="682"/>
      <c r="BQ33" s="684"/>
      <c r="BR33" s="681">
        <v>99.7</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66799251</v>
      </c>
      <c r="CS33" s="655"/>
      <c r="CT33" s="655"/>
      <c r="CU33" s="655"/>
      <c r="CV33" s="655"/>
      <c r="CW33" s="655"/>
      <c r="CX33" s="655"/>
      <c r="CY33" s="656"/>
      <c r="CZ33" s="628">
        <v>33.9</v>
      </c>
      <c r="DA33" s="653"/>
      <c r="DB33" s="653"/>
      <c r="DC33" s="657"/>
      <c r="DD33" s="632">
        <v>50491856</v>
      </c>
      <c r="DE33" s="655"/>
      <c r="DF33" s="655"/>
      <c r="DG33" s="655"/>
      <c r="DH33" s="655"/>
      <c r="DI33" s="655"/>
      <c r="DJ33" s="655"/>
      <c r="DK33" s="656"/>
      <c r="DL33" s="632">
        <v>38045445</v>
      </c>
      <c r="DM33" s="655"/>
      <c r="DN33" s="655"/>
      <c r="DO33" s="655"/>
      <c r="DP33" s="655"/>
      <c r="DQ33" s="655"/>
      <c r="DR33" s="655"/>
      <c r="DS33" s="655"/>
      <c r="DT33" s="655"/>
      <c r="DU33" s="655"/>
      <c r="DV33" s="656"/>
      <c r="DW33" s="628">
        <v>35.9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390013</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28122714</v>
      </c>
      <c r="CS34" s="624"/>
      <c r="CT34" s="624"/>
      <c r="CU34" s="624"/>
      <c r="CV34" s="624"/>
      <c r="CW34" s="624"/>
      <c r="CX34" s="624"/>
      <c r="CY34" s="625"/>
      <c r="CZ34" s="628">
        <v>14.3</v>
      </c>
      <c r="DA34" s="653"/>
      <c r="DB34" s="653"/>
      <c r="DC34" s="657"/>
      <c r="DD34" s="632">
        <v>17813362</v>
      </c>
      <c r="DE34" s="624"/>
      <c r="DF34" s="624"/>
      <c r="DG34" s="624"/>
      <c r="DH34" s="624"/>
      <c r="DI34" s="624"/>
      <c r="DJ34" s="624"/>
      <c r="DK34" s="625"/>
      <c r="DL34" s="632">
        <v>15134878</v>
      </c>
      <c r="DM34" s="624"/>
      <c r="DN34" s="624"/>
      <c r="DO34" s="624"/>
      <c r="DP34" s="624"/>
      <c r="DQ34" s="624"/>
      <c r="DR34" s="624"/>
      <c r="DS34" s="624"/>
      <c r="DT34" s="624"/>
      <c r="DU34" s="624"/>
      <c r="DV34" s="625"/>
      <c r="DW34" s="628">
        <v>14.3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5909063</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4714539</v>
      </c>
      <c r="CS35" s="655"/>
      <c r="CT35" s="655"/>
      <c r="CU35" s="655"/>
      <c r="CV35" s="655"/>
      <c r="CW35" s="655"/>
      <c r="CX35" s="655"/>
      <c r="CY35" s="656"/>
      <c r="CZ35" s="628">
        <v>2.4</v>
      </c>
      <c r="DA35" s="653"/>
      <c r="DB35" s="653"/>
      <c r="DC35" s="657"/>
      <c r="DD35" s="632">
        <v>3930067</v>
      </c>
      <c r="DE35" s="655"/>
      <c r="DF35" s="655"/>
      <c r="DG35" s="655"/>
      <c r="DH35" s="655"/>
      <c r="DI35" s="655"/>
      <c r="DJ35" s="655"/>
      <c r="DK35" s="656"/>
      <c r="DL35" s="632">
        <v>3930067</v>
      </c>
      <c r="DM35" s="655"/>
      <c r="DN35" s="655"/>
      <c r="DO35" s="655"/>
      <c r="DP35" s="655"/>
      <c r="DQ35" s="655"/>
      <c r="DR35" s="655"/>
      <c r="DS35" s="655"/>
      <c r="DT35" s="655"/>
      <c r="DU35" s="655"/>
      <c r="DV35" s="656"/>
      <c r="DW35" s="628">
        <v>3.7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917209</v>
      </c>
      <c r="S36" s="624"/>
      <c r="T36" s="624"/>
      <c r="U36" s="624"/>
      <c r="V36" s="624"/>
      <c r="W36" s="624"/>
      <c r="X36" s="624"/>
      <c r="Y36" s="625"/>
      <c r="Z36" s="626">
        <v>0.5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22257095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269328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11686100</v>
      </c>
      <c r="CS36" s="624"/>
      <c r="CT36" s="624"/>
      <c r="CU36" s="624"/>
      <c r="CV36" s="624"/>
      <c r="CW36" s="624"/>
      <c r="CX36" s="624"/>
      <c r="CY36" s="625"/>
      <c r="CZ36" s="628">
        <v>5.9</v>
      </c>
      <c r="DA36" s="653"/>
      <c r="DB36" s="653"/>
      <c r="DC36" s="657"/>
      <c r="DD36" s="632">
        <v>10042154</v>
      </c>
      <c r="DE36" s="624"/>
      <c r="DF36" s="624"/>
      <c r="DG36" s="624"/>
      <c r="DH36" s="624"/>
      <c r="DI36" s="624"/>
      <c r="DJ36" s="624"/>
      <c r="DK36" s="625"/>
      <c r="DL36" s="632">
        <v>6482239</v>
      </c>
      <c r="DM36" s="624"/>
      <c r="DN36" s="624"/>
      <c r="DO36" s="624"/>
      <c r="DP36" s="624"/>
      <c r="DQ36" s="624"/>
      <c r="DR36" s="624"/>
      <c r="DS36" s="624"/>
      <c r="DT36" s="624"/>
      <c r="DU36" s="624"/>
      <c r="DV36" s="625"/>
      <c r="DW36" s="628">
        <v>6.1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3779376</v>
      </c>
      <c r="S37" s="624"/>
      <c r="T37" s="624"/>
      <c r="U37" s="624"/>
      <c r="V37" s="624"/>
      <c r="W37" s="624"/>
      <c r="X37" s="624"/>
      <c r="Y37" s="625"/>
      <c r="Z37" s="626">
        <v>1.9</v>
      </c>
      <c r="AA37" s="626"/>
      <c r="AB37" s="626"/>
      <c r="AC37" s="626"/>
      <c r="AD37" s="627">
        <v>18121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3392434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-1262335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134761</v>
      </c>
      <c r="CS37" s="655"/>
      <c r="CT37" s="655"/>
      <c r="CU37" s="655"/>
      <c r="CV37" s="655"/>
      <c r="CW37" s="655"/>
      <c r="CX37" s="655"/>
      <c r="CY37" s="656"/>
      <c r="CZ37" s="628">
        <v>0.1</v>
      </c>
      <c r="DA37" s="653"/>
      <c r="DB37" s="653"/>
      <c r="DC37" s="657"/>
      <c r="DD37" s="632">
        <v>134761</v>
      </c>
      <c r="DE37" s="655"/>
      <c r="DF37" s="655"/>
      <c r="DG37" s="655"/>
      <c r="DH37" s="655"/>
      <c r="DI37" s="655"/>
      <c r="DJ37" s="655"/>
      <c r="DK37" s="656"/>
      <c r="DL37" s="632">
        <v>60079</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7473200</v>
      </c>
      <c r="S38" s="624"/>
      <c r="T38" s="624"/>
      <c r="U38" s="624"/>
      <c r="V38" s="624"/>
      <c r="W38" s="624"/>
      <c r="X38" s="624"/>
      <c r="Y38" s="625"/>
      <c r="Z38" s="626">
        <v>3.8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1093073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52189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17620631</v>
      </c>
      <c r="CS38" s="624"/>
      <c r="CT38" s="624"/>
      <c r="CU38" s="624"/>
      <c r="CV38" s="624"/>
      <c r="CW38" s="624"/>
      <c r="CX38" s="624"/>
      <c r="CY38" s="625"/>
      <c r="CZ38" s="628">
        <v>8.9</v>
      </c>
      <c r="DA38" s="653"/>
      <c r="DB38" s="653"/>
      <c r="DC38" s="657"/>
      <c r="DD38" s="632">
        <v>14461441</v>
      </c>
      <c r="DE38" s="624"/>
      <c r="DF38" s="624"/>
      <c r="DG38" s="624"/>
      <c r="DH38" s="624"/>
      <c r="DI38" s="624"/>
      <c r="DJ38" s="624"/>
      <c r="DK38" s="625"/>
      <c r="DL38" s="632">
        <v>12498261</v>
      </c>
      <c r="DM38" s="624"/>
      <c r="DN38" s="624"/>
      <c r="DO38" s="624"/>
      <c r="DP38" s="624"/>
      <c r="DQ38" s="624"/>
      <c r="DR38" s="624"/>
      <c r="DS38" s="624"/>
      <c r="DT38" s="624"/>
      <c r="DU38" s="624"/>
      <c r="DV38" s="625"/>
      <c r="DW38" s="628">
        <v>11.8</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218046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75139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4373681</v>
      </c>
      <c r="CS39" s="655"/>
      <c r="CT39" s="655"/>
      <c r="CU39" s="655"/>
      <c r="CV39" s="655"/>
      <c r="CW39" s="655"/>
      <c r="CX39" s="655"/>
      <c r="CY39" s="656"/>
      <c r="CZ39" s="628">
        <v>2.2000000000000002</v>
      </c>
      <c r="DA39" s="653"/>
      <c r="DB39" s="653"/>
      <c r="DC39" s="657"/>
      <c r="DD39" s="632">
        <v>4011669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1190200</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149871</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281586</v>
      </c>
      <c r="CS40" s="624"/>
      <c r="CT40" s="624"/>
      <c r="CU40" s="624"/>
      <c r="CV40" s="624"/>
      <c r="CW40" s="624"/>
      <c r="CX40" s="624"/>
      <c r="CY40" s="625"/>
      <c r="CZ40" s="628">
        <v>0.1</v>
      </c>
      <c r="DA40" s="653"/>
      <c r="DB40" s="653"/>
      <c r="DC40" s="657"/>
      <c r="DD40" s="632">
        <v>233163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198092866</v>
      </c>
      <c r="S41" s="696"/>
      <c r="T41" s="696"/>
      <c r="U41" s="696"/>
      <c r="V41" s="696"/>
      <c r="W41" s="696"/>
      <c r="X41" s="696"/>
      <c r="Y41" s="700"/>
      <c r="Z41" s="701">
        <v>100</v>
      </c>
      <c r="AA41" s="701"/>
      <c r="AB41" s="701"/>
      <c r="AC41" s="701"/>
      <c r="AD41" s="702">
        <v>104797539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4680658</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12723013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391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13905585</v>
      </c>
      <c r="CS42" s="655"/>
      <c r="CT42" s="655"/>
      <c r="CU42" s="655"/>
      <c r="CV42" s="655"/>
      <c r="CW42" s="655"/>
      <c r="CX42" s="655"/>
      <c r="CY42" s="656"/>
      <c r="CZ42" s="628">
        <v>7</v>
      </c>
      <c r="DA42" s="653"/>
      <c r="DB42" s="653"/>
      <c r="DC42" s="657"/>
      <c r="DD42" s="632">
        <v>4543150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377902</v>
      </c>
      <c r="CS43" s="655"/>
      <c r="CT43" s="655"/>
      <c r="CU43" s="655"/>
      <c r="CV43" s="655"/>
      <c r="CW43" s="655"/>
      <c r="CX43" s="655"/>
      <c r="CY43" s="656"/>
      <c r="CZ43" s="628">
        <v>0.2</v>
      </c>
      <c r="DA43" s="653"/>
      <c r="DB43" s="653"/>
      <c r="DC43" s="657"/>
      <c r="DD43" s="632">
        <v>377902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13905585</v>
      </c>
      <c r="CS44" s="624"/>
      <c r="CT44" s="624"/>
      <c r="CU44" s="624"/>
      <c r="CV44" s="624"/>
      <c r="CW44" s="624"/>
      <c r="CX44" s="624"/>
      <c r="CY44" s="625"/>
      <c r="CZ44" s="628">
        <v>7</v>
      </c>
      <c r="DA44" s="629"/>
      <c r="DB44" s="629"/>
      <c r="DC44" s="635"/>
      <c r="DD44" s="632">
        <v>4543150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4447671</v>
      </c>
      <c r="CS45" s="655"/>
      <c r="CT45" s="655"/>
      <c r="CU45" s="655"/>
      <c r="CV45" s="655"/>
      <c r="CW45" s="655"/>
      <c r="CX45" s="655"/>
      <c r="CY45" s="656"/>
      <c r="CZ45" s="628">
        <v>2.2999999999999998</v>
      </c>
      <c r="DA45" s="653"/>
      <c r="DB45" s="653"/>
      <c r="DC45" s="657"/>
      <c r="DD45" s="632">
        <v>375695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9382630</v>
      </c>
      <c r="CS46" s="624"/>
      <c r="CT46" s="624"/>
      <c r="CU46" s="624"/>
      <c r="CV46" s="624"/>
      <c r="CW46" s="624"/>
      <c r="CX46" s="624"/>
      <c r="CY46" s="625"/>
      <c r="CZ46" s="628">
        <v>4.8</v>
      </c>
      <c r="DA46" s="629"/>
      <c r="DB46" s="629"/>
      <c r="DC46" s="635"/>
      <c r="DD46" s="632">
        <v>4152071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197327086</v>
      </c>
      <c r="CS49" s="682"/>
      <c r="CT49" s="682"/>
      <c r="CU49" s="682"/>
      <c r="CV49" s="682"/>
      <c r="CW49" s="682"/>
      <c r="CX49" s="682"/>
      <c r="CY49" s="711"/>
      <c r="CZ49" s="703">
        <v>100</v>
      </c>
      <c r="DA49" s="712"/>
      <c r="DB49" s="712"/>
      <c r="DC49" s="713"/>
      <c r="DD49" s="714">
        <v>127392537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5X0cSsqeDR0qDw+QwO5o8YlG0lc5vEpCZ/aMv/Mjs4Z+H1cae/AWwQipggbZnsgrIb8c58SCnHGe4z9P/z2qw==" saltValue="BFcheh8KuePDF+cL7mTB5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198338</v>
      </c>
      <c r="R7" s="753"/>
      <c r="S7" s="753"/>
      <c r="T7" s="753"/>
      <c r="U7" s="753"/>
      <c r="V7" s="753">
        <v>197599</v>
      </c>
      <c r="W7" s="753"/>
      <c r="X7" s="753"/>
      <c r="Y7" s="753"/>
      <c r="Z7" s="753"/>
      <c r="AA7" s="753">
        <v>739</v>
      </c>
      <c r="AB7" s="753"/>
      <c r="AC7" s="753"/>
      <c r="AD7" s="753"/>
      <c r="AE7" s="754"/>
      <c r="AF7" s="755">
        <v>522</v>
      </c>
      <c r="AG7" s="756"/>
      <c r="AH7" s="756"/>
      <c r="AI7" s="756"/>
      <c r="AJ7" s="757"/>
      <c r="AK7" s="758">
        <v>5529</v>
      </c>
      <c r="AL7" s="759"/>
      <c r="AM7" s="759"/>
      <c r="AN7" s="759"/>
      <c r="AO7" s="759"/>
      <c r="AP7" s="759">
        <v>127222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561</v>
      </c>
      <c r="BS7" s="746" t="s">
        <v>562</v>
      </c>
      <c r="BT7" s="747"/>
      <c r="BU7" s="747"/>
      <c r="BV7" s="747"/>
      <c r="BW7" s="747"/>
      <c r="BX7" s="747"/>
      <c r="BY7" s="747"/>
      <c r="BZ7" s="747"/>
      <c r="CA7" s="747"/>
      <c r="CB7" s="747"/>
      <c r="CC7" s="747"/>
      <c r="CD7" s="747"/>
      <c r="CE7" s="747"/>
      <c r="CF7" s="747"/>
      <c r="CG7" s="762"/>
      <c r="CH7" s="743">
        <v>453</v>
      </c>
      <c r="CI7" s="744"/>
      <c r="CJ7" s="744"/>
      <c r="CK7" s="744"/>
      <c r="CL7" s="745"/>
      <c r="CM7" s="743">
        <v>11896</v>
      </c>
      <c r="CN7" s="744"/>
      <c r="CO7" s="744"/>
      <c r="CP7" s="744"/>
      <c r="CQ7" s="745"/>
      <c r="CR7" s="743" t="s">
        <v>492</v>
      </c>
      <c r="CS7" s="744"/>
      <c r="CT7" s="744"/>
      <c r="CU7" s="744"/>
      <c r="CV7" s="745"/>
      <c r="CW7" s="743">
        <v>104</v>
      </c>
      <c r="CX7" s="744"/>
      <c r="CY7" s="744"/>
      <c r="CZ7" s="744"/>
      <c r="DA7" s="745"/>
      <c r="DB7" s="743" t="s">
        <v>492</v>
      </c>
      <c r="DC7" s="744"/>
      <c r="DD7" s="744"/>
      <c r="DE7" s="744"/>
      <c r="DF7" s="745"/>
      <c r="DG7" s="743" t="s">
        <v>492</v>
      </c>
      <c r="DH7" s="744"/>
      <c r="DI7" s="744"/>
      <c r="DJ7" s="744"/>
      <c r="DK7" s="745"/>
      <c r="DL7" s="743">
        <v>168</v>
      </c>
      <c r="DM7" s="744"/>
      <c r="DN7" s="744"/>
      <c r="DO7" s="744"/>
      <c r="DP7" s="745"/>
      <c r="DQ7" s="743">
        <v>168</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14</v>
      </c>
      <c r="R8" s="784"/>
      <c r="S8" s="784"/>
      <c r="T8" s="784"/>
      <c r="U8" s="784"/>
      <c r="V8" s="784">
        <v>5</v>
      </c>
      <c r="W8" s="784"/>
      <c r="X8" s="784"/>
      <c r="Y8" s="784"/>
      <c r="Z8" s="784"/>
      <c r="AA8" s="784">
        <v>9</v>
      </c>
      <c r="AB8" s="784"/>
      <c r="AC8" s="784"/>
      <c r="AD8" s="784"/>
      <c r="AE8" s="785"/>
      <c r="AF8" s="786">
        <v>9</v>
      </c>
      <c r="AG8" s="787"/>
      <c r="AH8" s="787"/>
      <c r="AI8" s="787"/>
      <c r="AJ8" s="788"/>
      <c r="AK8" s="769">
        <v>2</v>
      </c>
      <c r="AL8" s="770"/>
      <c r="AM8" s="770"/>
      <c r="AN8" s="770"/>
      <c r="AO8" s="770"/>
      <c r="AP8" s="770" t="s">
        <v>492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561</v>
      </c>
      <c r="BS8" s="773" t="s">
        <v>563</v>
      </c>
      <c r="BT8" s="774"/>
      <c r="BU8" s="774"/>
      <c r="BV8" s="774"/>
      <c r="BW8" s="774"/>
      <c r="BX8" s="774"/>
      <c r="BY8" s="774"/>
      <c r="BZ8" s="774"/>
      <c r="CA8" s="774"/>
      <c r="CB8" s="774"/>
      <c r="CC8" s="774"/>
      <c r="CD8" s="774"/>
      <c r="CE8" s="774"/>
      <c r="CF8" s="774"/>
      <c r="CG8" s="775"/>
      <c r="CH8" s="776" t="s">
        <v>492</v>
      </c>
      <c r="CI8" s="777"/>
      <c r="CJ8" s="777"/>
      <c r="CK8" s="777"/>
      <c r="CL8" s="778"/>
      <c r="CM8" s="776" t="s">
        <v>492</v>
      </c>
      <c r="CN8" s="777"/>
      <c r="CO8" s="777"/>
      <c r="CP8" s="777"/>
      <c r="CQ8" s="778"/>
      <c r="CR8" s="776" t="s">
        <v>492</v>
      </c>
      <c r="CS8" s="777"/>
      <c r="CT8" s="777"/>
      <c r="CU8" s="777"/>
      <c r="CV8" s="778"/>
      <c r="CW8" s="776" t="s">
        <v>492</v>
      </c>
      <c r="CX8" s="777"/>
      <c r="CY8" s="777"/>
      <c r="CZ8" s="777"/>
      <c r="DA8" s="778"/>
      <c r="DB8" s="776" t="s">
        <v>492</v>
      </c>
      <c r="DC8" s="777"/>
      <c r="DD8" s="777"/>
      <c r="DE8" s="777"/>
      <c r="DF8" s="778"/>
      <c r="DG8" s="776" t="s">
        <v>492</v>
      </c>
      <c r="DH8" s="777"/>
      <c r="DI8" s="777"/>
      <c r="DJ8" s="777"/>
      <c r="DK8" s="778"/>
      <c r="DL8" s="776">
        <v>22</v>
      </c>
      <c r="DM8" s="777"/>
      <c r="DN8" s="777"/>
      <c r="DO8" s="777"/>
      <c r="DP8" s="778"/>
      <c r="DQ8" s="776" t="s">
        <v>492</v>
      </c>
      <c r="DR8" s="777"/>
      <c r="DS8" s="777"/>
      <c r="DT8" s="777"/>
      <c r="DU8" s="778"/>
      <c r="DV8" s="773"/>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v>30</v>
      </c>
      <c r="R9" s="784"/>
      <c r="S9" s="784"/>
      <c r="T9" s="784"/>
      <c r="U9" s="784"/>
      <c r="V9" s="784">
        <v>12</v>
      </c>
      <c r="W9" s="784"/>
      <c r="X9" s="784"/>
      <c r="Y9" s="784"/>
      <c r="Z9" s="784"/>
      <c r="AA9" s="784">
        <v>18</v>
      </c>
      <c r="AB9" s="784"/>
      <c r="AC9" s="784"/>
      <c r="AD9" s="784"/>
      <c r="AE9" s="785"/>
      <c r="AF9" s="786" t="s">
        <v>122</v>
      </c>
      <c r="AG9" s="787"/>
      <c r="AH9" s="787"/>
      <c r="AI9" s="787"/>
      <c r="AJ9" s="788"/>
      <c r="AK9" s="769">
        <v>1</v>
      </c>
      <c r="AL9" s="770"/>
      <c r="AM9" s="770"/>
      <c r="AN9" s="770"/>
      <c r="AO9" s="770"/>
      <c r="AP9" s="770">
        <v>26</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t="s">
        <v>561</v>
      </c>
      <c r="BS9" s="773" t="s">
        <v>564</v>
      </c>
      <c r="BT9" s="774"/>
      <c r="BU9" s="774"/>
      <c r="BV9" s="774"/>
      <c r="BW9" s="774"/>
      <c r="BX9" s="774"/>
      <c r="BY9" s="774"/>
      <c r="BZ9" s="774"/>
      <c r="CA9" s="774"/>
      <c r="CB9" s="774"/>
      <c r="CC9" s="774"/>
      <c r="CD9" s="774"/>
      <c r="CE9" s="774"/>
      <c r="CF9" s="774"/>
      <c r="CG9" s="775"/>
      <c r="CH9" s="776" t="s">
        <v>492</v>
      </c>
      <c r="CI9" s="777"/>
      <c r="CJ9" s="777"/>
      <c r="CK9" s="777"/>
      <c r="CL9" s="778"/>
      <c r="CM9" s="776" t="s">
        <v>492</v>
      </c>
      <c r="CN9" s="777"/>
      <c r="CO9" s="777"/>
      <c r="CP9" s="777"/>
      <c r="CQ9" s="778"/>
      <c r="CR9" s="776" t="s">
        <v>492</v>
      </c>
      <c r="CS9" s="777"/>
      <c r="CT9" s="777"/>
      <c r="CU9" s="777"/>
      <c r="CV9" s="778"/>
      <c r="CW9" s="776" t="s">
        <v>492</v>
      </c>
      <c r="CX9" s="777"/>
      <c r="CY9" s="777"/>
      <c r="CZ9" s="777"/>
      <c r="DA9" s="778"/>
      <c r="DB9" s="776" t="s">
        <v>492</v>
      </c>
      <c r="DC9" s="777"/>
      <c r="DD9" s="777"/>
      <c r="DE9" s="777"/>
      <c r="DF9" s="778"/>
      <c r="DG9" s="776" t="s">
        <v>492</v>
      </c>
      <c r="DH9" s="777"/>
      <c r="DI9" s="777"/>
      <c r="DJ9" s="777"/>
      <c r="DK9" s="778"/>
      <c r="DL9" s="776">
        <v>48</v>
      </c>
      <c r="DM9" s="777"/>
      <c r="DN9" s="777"/>
      <c r="DO9" s="777"/>
      <c r="DP9" s="778"/>
      <c r="DQ9" s="776" t="s">
        <v>492</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554</v>
      </c>
      <c r="BT10" s="774"/>
      <c r="BU10" s="774"/>
      <c r="BV10" s="774"/>
      <c r="BW10" s="774"/>
      <c r="BX10" s="774"/>
      <c r="BY10" s="774"/>
      <c r="BZ10" s="774"/>
      <c r="CA10" s="774"/>
      <c r="CB10" s="774"/>
      <c r="CC10" s="774"/>
      <c r="CD10" s="774"/>
      <c r="CE10" s="774"/>
      <c r="CF10" s="774"/>
      <c r="CG10" s="775"/>
      <c r="CH10" s="776">
        <v>-1</v>
      </c>
      <c r="CI10" s="777"/>
      <c r="CJ10" s="777"/>
      <c r="CK10" s="777"/>
      <c r="CL10" s="778"/>
      <c r="CM10" s="776">
        <v>590</v>
      </c>
      <c r="CN10" s="777"/>
      <c r="CO10" s="777"/>
      <c r="CP10" s="777"/>
      <c r="CQ10" s="778"/>
      <c r="CR10" s="776">
        <v>500</v>
      </c>
      <c r="CS10" s="777"/>
      <c r="CT10" s="777"/>
      <c r="CU10" s="777"/>
      <c r="CV10" s="778"/>
      <c r="CW10" s="776">
        <v>51</v>
      </c>
      <c r="CX10" s="777"/>
      <c r="CY10" s="777"/>
      <c r="CZ10" s="777"/>
      <c r="DA10" s="778"/>
      <c r="DB10" s="776" t="s">
        <v>560</v>
      </c>
      <c r="DC10" s="777"/>
      <c r="DD10" s="777"/>
      <c r="DE10" s="777"/>
      <c r="DF10" s="778"/>
      <c r="DG10" s="776" t="s">
        <v>560</v>
      </c>
      <c r="DH10" s="777"/>
      <c r="DI10" s="777"/>
      <c r="DJ10" s="777"/>
      <c r="DK10" s="778"/>
      <c r="DL10" s="776" t="s">
        <v>560</v>
      </c>
      <c r="DM10" s="777"/>
      <c r="DN10" s="777"/>
      <c r="DO10" s="777"/>
      <c r="DP10" s="778"/>
      <c r="DQ10" s="776" t="s">
        <v>560</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555</v>
      </c>
      <c r="BT11" s="774"/>
      <c r="BU11" s="774"/>
      <c r="BV11" s="774"/>
      <c r="BW11" s="774"/>
      <c r="BX11" s="774"/>
      <c r="BY11" s="774"/>
      <c r="BZ11" s="774"/>
      <c r="CA11" s="774"/>
      <c r="CB11" s="774"/>
      <c r="CC11" s="774"/>
      <c r="CD11" s="774"/>
      <c r="CE11" s="774"/>
      <c r="CF11" s="774"/>
      <c r="CG11" s="775"/>
      <c r="CH11" s="776">
        <v>5</v>
      </c>
      <c r="CI11" s="777"/>
      <c r="CJ11" s="777"/>
      <c r="CK11" s="777"/>
      <c r="CL11" s="778"/>
      <c r="CM11" s="776">
        <v>113</v>
      </c>
      <c r="CN11" s="777"/>
      <c r="CO11" s="777"/>
      <c r="CP11" s="777"/>
      <c r="CQ11" s="778"/>
      <c r="CR11" s="776">
        <v>61</v>
      </c>
      <c r="CS11" s="777"/>
      <c r="CT11" s="777"/>
      <c r="CU11" s="777"/>
      <c r="CV11" s="778"/>
      <c r="CW11" s="776" t="s">
        <v>560</v>
      </c>
      <c r="CX11" s="777"/>
      <c r="CY11" s="777"/>
      <c r="CZ11" s="777"/>
      <c r="DA11" s="778"/>
      <c r="DB11" s="776" t="s">
        <v>560</v>
      </c>
      <c r="DC11" s="777"/>
      <c r="DD11" s="777"/>
      <c r="DE11" s="777"/>
      <c r="DF11" s="778"/>
      <c r="DG11" s="776" t="s">
        <v>560</v>
      </c>
      <c r="DH11" s="777"/>
      <c r="DI11" s="777"/>
      <c r="DJ11" s="777"/>
      <c r="DK11" s="778"/>
      <c r="DL11" s="776" t="s">
        <v>560</v>
      </c>
      <c r="DM11" s="777"/>
      <c r="DN11" s="777"/>
      <c r="DO11" s="777"/>
      <c r="DP11" s="778"/>
      <c r="DQ11" s="776" t="s">
        <v>560</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556</v>
      </c>
      <c r="BT12" s="774"/>
      <c r="BU12" s="774"/>
      <c r="BV12" s="774"/>
      <c r="BW12" s="774"/>
      <c r="BX12" s="774"/>
      <c r="BY12" s="774"/>
      <c r="BZ12" s="774"/>
      <c r="CA12" s="774"/>
      <c r="CB12" s="774"/>
      <c r="CC12" s="774"/>
      <c r="CD12" s="774"/>
      <c r="CE12" s="774"/>
      <c r="CF12" s="774"/>
      <c r="CG12" s="775"/>
      <c r="CH12" s="776">
        <v>1</v>
      </c>
      <c r="CI12" s="777"/>
      <c r="CJ12" s="777"/>
      <c r="CK12" s="777"/>
      <c r="CL12" s="778"/>
      <c r="CM12" s="776">
        <v>331</v>
      </c>
      <c r="CN12" s="777"/>
      <c r="CO12" s="777"/>
      <c r="CP12" s="777"/>
      <c r="CQ12" s="778"/>
      <c r="CR12" s="776">
        <v>300</v>
      </c>
      <c r="CS12" s="777"/>
      <c r="CT12" s="777"/>
      <c r="CU12" s="777"/>
      <c r="CV12" s="778"/>
      <c r="CW12" s="776">
        <v>20</v>
      </c>
      <c r="CX12" s="777"/>
      <c r="CY12" s="777"/>
      <c r="CZ12" s="777"/>
      <c r="DA12" s="778"/>
      <c r="DB12" s="776" t="s">
        <v>560</v>
      </c>
      <c r="DC12" s="777"/>
      <c r="DD12" s="777"/>
      <c r="DE12" s="777"/>
      <c r="DF12" s="778"/>
      <c r="DG12" s="776" t="s">
        <v>560</v>
      </c>
      <c r="DH12" s="777"/>
      <c r="DI12" s="777"/>
      <c r="DJ12" s="777"/>
      <c r="DK12" s="778"/>
      <c r="DL12" s="776" t="s">
        <v>560</v>
      </c>
      <c r="DM12" s="777"/>
      <c r="DN12" s="777"/>
      <c r="DO12" s="777"/>
      <c r="DP12" s="778"/>
      <c r="DQ12" s="776" t="s">
        <v>560</v>
      </c>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557</v>
      </c>
      <c r="BT13" s="774"/>
      <c r="BU13" s="774"/>
      <c r="BV13" s="774"/>
      <c r="BW13" s="774"/>
      <c r="BX13" s="774"/>
      <c r="BY13" s="774"/>
      <c r="BZ13" s="774"/>
      <c r="CA13" s="774"/>
      <c r="CB13" s="774"/>
      <c r="CC13" s="774"/>
      <c r="CD13" s="774"/>
      <c r="CE13" s="774"/>
      <c r="CF13" s="774"/>
      <c r="CG13" s="775"/>
      <c r="CH13" s="776">
        <v>36</v>
      </c>
      <c r="CI13" s="777"/>
      <c r="CJ13" s="777"/>
      <c r="CK13" s="777"/>
      <c r="CL13" s="778"/>
      <c r="CM13" s="776">
        <v>760</v>
      </c>
      <c r="CN13" s="777"/>
      <c r="CO13" s="777"/>
      <c r="CP13" s="777"/>
      <c r="CQ13" s="778"/>
      <c r="CR13" s="776">
        <v>175</v>
      </c>
      <c r="CS13" s="777"/>
      <c r="CT13" s="777"/>
      <c r="CU13" s="777"/>
      <c r="CV13" s="778"/>
      <c r="CW13" s="776" t="s">
        <v>560</v>
      </c>
      <c r="CX13" s="777"/>
      <c r="CY13" s="777"/>
      <c r="CZ13" s="777"/>
      <c r="DA13" s="778"/>
      <c r="DB13" s="776">
        <v>630</v>
      </c>
      <c r="DC13" s="777"/>
      <c r="DD13" s="777"/>
      <c r="DE13" s="777"/>
      <c r="DF13" s="778"/>
      <c r="DG13" s="776" t="s">
        <v>560</v>
      </c>
      <c r="DH13" s="777"/>
      <c r="DI13" s="777"/>
      <c r="DJ13" s="777"/>
      <c r="DK13" s="778"/>
      <c r="DL13" s="776" t="s">
        <v>560</v>
      </c>
      <c r="DM13" s="777"/>
      <c r="DN13" s="777"/>
      <c r="DO13" s="777"/>
      <c r="DP13" s="778"/>
      <c r="DQ13" s="776" t="s">
        <v>560</v>
      </c>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558</v>
      </c>
      <c r="BT14" s="774"/>
      <c r="BU14" s="774"/>
      <c r="BV14" s="774"/>
      <c r="BW14" s="774"/>
      <c r="BX14" s="774"/>
      <c r="BY14" s="774"/>
      <c r="BZ14" s="774"/>
      <c r="CA14" s="774"/>
      <c r="CB14" s="774"/>
      <c r="CC14" s="774"/>
      <c r="CD14" s="774"/>
      <c r="CE14" s="774"/>
      <c r="CF14" s="774"/>
      <c r="CG14" s="775"/>
      <c r="CH14" s="776">
        <v>-119</v>
      </c>
      <c r="CI14" s="777"/>
      <c r="CJ14" s="777"/>
      <c r="CK14" s="777"/>
      <c r="CL14" s="778"/>
      <c r="CM14" s="776">
        <v>2090</v>
      </c>
      <c r="CN14" s="777"/>
      <c r="CO14" s="777"/>
      <c r="CP14" s="777"/>
      <c r="CQ14" s="778"/>
      <c r="CR14" s="776">
        <v>410</v>
      </c>
      <c r="CS14" s="777"/>
      <c r="CT14" s="777"/>
      <c r="CU14" s="777"/>
      <c r="CV14" s="778"/>
      <c r="CW14" s="776">
        <v>19</v>
      </c>
      <c r="CX14" s="777"/>
      <c r="CY14" s="777"/>
      <c r="CZ14" s="777"/>
      <c r="DA14" s="778"/>
      <c r="DB14" s="776" t="s">
        <v>560</v>
      </c>
      <c r="DC14" s="777"/>
      <c r="DD14" s="777"/>
      <c r="DE14" s="777"/>
      <c r="DF14" s="778"/>
      <c r="DG14" s="776" t="s">
        <v>560</v>
      </c>
      <c r="DH14" s="777"/>
      <c r="DI14" s="777"/>
      <c r="DJ14" s="777"/>
      <c r="DK14" s="778"/>
      <c r="DL14" s="776" t="s">
        <v>560</v>
      </c>
      <c r="DM14" s="777"/>
      <c r="DN14" s="777"/>
      <c r="DO14" s="777"/>
      <c r="DP14" s="778"/>
      <c r="DQ14" s="776" t="s">
        <v>560</v>
      </c>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559</v>
      </c>
      <c r="BT15" s="774"/>
      <c r="BU15" s="774"/>
      <c r="BV15" s="774"/>
      <c r="BW15" s="774"/>
      <c r="BX15" s="774"/>
      <c r="BY15" s="774"/>
      <c r="BZ15" s="774"/>
      <c r="CA15" s="774"/>
      <c r="CB15" s="774"/>
      <c r="CC15" s="774"/>
      <c r="CD15" s="774"/>
      <c r="CE15" s="774"/>
      <c r="CF15" s="774"/>
      <c r="CG15" s="775"/>
      <c r="CH15" s="776">
        <v>71</v>
      </c>
      <c r="CI15" s="777"/>
      <c r="CJ15" s="777"/>
      <c r="CK15" s="777"/>
      <c r="CL15" s="778"/>
      <c r="CM15" s="776">
        <v>1297</v>
      </c>
      <c r="CN15" s="777"/>
      <c r="CO15" s="777"/>
      <c r="CP15" s="777"/>
      <c r="CQ15" s="778"/>
      <c r="CR15" s="776">
        <v>10</v>
      </c>
      <c r="CS15" s="777"/>
      <c r="CT15" s="777"/>
      <c r="CU15" s="777"/>
      <c r="CV15" s="778"/>
      <c r="CW15" s="776" t="s">
        <v>560</v>
      </c>
      <c r="CX15" s="777"/>
      <c r="CY15" s="777"/>
      <c r="CZ15" s="777"/>
      <c r="DA15" s="778"/>
      <c r="DB15" s="776" t="s">
        <v>560</v>
      </c>
      <c r="DC15" s="777"/>
      <c r="DD15" s="777"/>
      <c r="DE15" s="777"/>
      <c r="DF15" s="778"/>
      <c r="DG15" s="776">
        <v>4600</v>
      </c>
      <c r="DH15" s="777"/>
      <c r="DI15" s="777"/>
      <c r="DJ15" s="777"/>
      <c r="DK15" s="778"/>
      <c r="DL15" s="776" t="s">
        <v>560</v>
      </c>
      <c r="DM15" s="777"/>
      <c r="DN15" s="777"/>
      <c r="DO15" s="777"/>
      <c r="DP15" s="778"/>
      <c r="DQ15" s="776" t="s">
        <v>560</v>
      </c>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378</v>
      </c>
      <c r="B23" s="789" t="s">
        <v>379</v>
      </c>
      <c r="C23" s="790"/>
      <c r="D23" s="790"/>
      <c r="E23" s="790"/>
      <c r="F23" s="790"/>
      <c r="G23" s="790"/>
      <c r="H23" s="790"/>
      <c r="I23" s="790"/>
      <c r="J23" s="790"/>
      <c r="K23" s="790"/>
      <c r="L23" s="790"/>
      <c r="M23" s="790"/>
      <c r="N23" s="790"/>
      <c r="O23" s="790"/>
      <c r="P23" s="791"/>
      <c r="Q23" s="792">
        <v>198093</v>
      </c>
      <c r="R23" s="793"/>
      <c r="S23" s="793"/>
      <c r="T23" s="793"/>
      <c r="U23" s="793"/>
      <c r="V23" s="793">
        <v>197327</v>
      </c>
      <c r="W23" s="793"/>
      <c r="X23" s="793"/>
      <c r="Y23" s="793"/>
      <c r="Z23" s="793"/>
      <c r="AA23" s="793">
        <v>766</v>
      </c>
      <c r="AB23" s="793"/>
      <c r="AC23" s="793"/>
      <c r="AD23" s="793"/>
      <c r="AE23" s="794"/>
      <c r="AF23" s="795">
        <v>531</v>
      </c>
      <c r="AG23" s="793"/>
      <c r="AH23" s="793"/>
      <c r="AI23" s="793"/>
      <c r="AJ23" s="796"/>
      <c r="AK23" s="797"/>
      <c r="AL23" s="798"/>
      <c r="AM23" s="798"/>
      <c r="AN23" s="798"/>
      <c r="AO23" s="798"/>
      <c r="AP23" s="793">
        <v>127248</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390</v>
      </c>
      <c r="C28" s="750"/>
      <c r="D28" s="750"/>
      <c r="E28" s="750"/>
      <c r="F28" s="750"/>
      <c r="G28" s="750"/>
      <c r="H28" s="750"/>
      <c r="I28" s="750"/>
      <c r="J28" s="750"/>
      <c r="K28" s="750"/>
      <c r="L28" s="750"/>
      <c r="M28" s="750"/>
      <c r="N28" s="750"/>
      <c r="O28" s="750"/>
      <c r="P28" s="751"/>
      <c r="Q28" s="822">
        <v>43910</v>
      </c>
      <c r="R28" s="823"/>
      <c r="S28" s="823"/>
      <c r="T28" s="823"/>
      <c r="U28" s="823"/>
      <c r="V28" s="823">
        <v>43640</v>
      </c>
      <c r="W28" s="823"/>
      <c r="X28" s="823"/>
      <c r="Y28" s="823"/>
      <c r="Z28" s="823"/>
      <c r="AA28" s="823">
        <v>269</v>
      </c>
      <c r="AB28" s="823"/>
      <c r="AC28" s="823"/>
      <c r="AD28" s="823"/>
      <c r="AE28" s="824"/>
      <c r="AF28" s="825">
        <v>269</v>
      </c>
      <c r="AG28" s="823"/>
      <c r="AH28" s="823"/>
      <c r="AI28" s="823"/>
      <c r="AJ28" s="826"/>
      <c r="AK28" s="827">
        <v>4681</v>
      </c>
      <c r="AL28" s="828"/>
      <c r="AM28" s="828"/>
      <c r="AN28" s="828"/>
      <c r="AO28" s="828"/>
      <c r="AP28" s="828" t="s">
        <v>492</v>
      </c>
      <c r="AQ28" s="828"/>
      <c r="AR28" s="828"/>
      <c r="AS28" s="828"/>
      <c r="AT28" s="828"/>
      <c r="AU28" s="828" t="s">
        <v>492</v>
      </c>
      <c r="AV28" s="828"/>
      <c r="AW28" s="828"/>
      <c r="AX28" s="828"/>
      <c r="AY28" s="828"/>
      <c r="AZ28" s="829" t="s">
        <v>492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391</v>
      </c>
      <c r="C29" s="781"/>
      <c r="D29" s="781"/>
      <c r="E29" s="781"/>
      <c r="F29" s="781"/>
      <c r="G29" s="781"/>
      <c r="H29" s="781"/>
      <c r="I29" s="781"/>
      <c r="J29" s="781"/>
      <c r="K29" s="781"/>
      <c r="L29" s="781"/>
      <c r="M29" s="781"/>
      <c r="N29" s="781"/>
      <c r="O29" s="781"/>
      <c r="P29" s="782"/>
      <c r="Q29" s="783">
        <v>39820</v>
      </c>
      <c r="R29" s="784"/>
      <c r="S29" s="784"/>
      <c r="T29" s="784"/>
      <c r="U29" s="784"/>
      <c r="V29" s="784">
        <v>39113</v>
      </c>
      <c r="W29" s="784"/>
      <c r="X29" s="784"/>
      <c r="Y29" s="784"/>
      <c r="Z29" s="784"/>
      <c r="AA29" s="784">
        <v>706</v>
      </c>
      <c r="AB29" s="784"/>
      <c r="AC29" s="784"/>
      <c r="AD29" s="784"/>
      <c r="AE29" s="785"/>
      <c r="AF29" s="786">
        <v>706</v>
      </c>
      <c r="AG29" s="787"/>
      <c r="AH29" s="787"/>
      <c r="AI29" s="787"/>
      <c r="AJ29" s="788"/>
      <c r="AK29" s="834">
        <v>5960</v>
      </c>
      <c r="AL29" s="830"/>
      <c r="AM29" s="830"/>
      <c r="AN29" s="830"/>
      <c r="AO29" s="830"/>
      <c r="AP29" s="830" t="s">
        <v>492</v>
      </c>
      <c r="AQ29" s="830"/>
      <c r="AR29" s="830"/>
      <c r="AS29" s="830"/>
      <c r="AT29" s="830"/>
      <c r="AU29" s="830" t="s">
        <v>492</v>
      </c>
      <c r="AV29" s="830"/>
      <c r="AW29" s="830"/>
      <c r="AX29" s="830"/>
      <c r="AY29" s="830"/>
      <c r="AZ29" s="831" t="s">
        <v>492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392</v>
      </c>
      <c r="C30" s="781"/>
      <c r="D30" s="781"/>
      <c r="E30" s="781"/>
      <c r="F30" s="781"/>
      <c r="G30" s="781"/>
      <c r="H30" s="781"/>
      <c r="I30" s="781"/>
      <c r="J30" s="781"/>
      <c r="K30" s="781"/>
      <c r="L30" s="781"/>
      <c r="M30" s="781"/>
      <c r="N30" s="781"/>
      <c r="O30" s="781"/>
      <c r="P30" s="782"/>
      <c r="Q30" s="783">
        <v>8641</v>
      </c>
      <c r="R30" s="784"/>
      <c r="S30" s="784"/>
      <c r="T30" s="784"/>
      <c r="U30" s="784"/>
      <c r="V30" s="784">
        <v>8342</v>
      </c>
      <c r="W30" s="784"/>
      <c r="X30" s="784"/>
      <c r="Y30" s="784"/>
      <c r="Z30" s="784"/>
      <c r="AA30" s="784">
        <v>299</v>
      </c>
      <c r="AB30" s="784"/>
      <c r="AC30" s="784"/>
      <c r="AD30" s="784"/>
      <c r="AE30" s="785"/>
      <c r="AF30" s="786">
        <v>299</v>
      </c>
      <c r="AG30" s="787"/>
      <c r="AH30" s="787"/>
      <c r="AI30" s="787"/>
      <c r="AJ30" s="788"/>
      <c r="AK30" s="834">
        <v>1559</v>
      </c>
      <c r="AL30" s="830"/>
      <c r="AM30" s="830"/>
      <c r="AN30" s="830"/>
      <c r="AO30" s="830"/>
      <c r="AP30" s="830" t="s">
        <v>492</v>
      </c>
      <c r="AQ30" s="830"/>
      <c r="AR30" s="830"/>
      <c r="AS30" s="830"/>
      <c r="AT30" s="830"/>
      <c r="AU30" s="830" t="s">
        <v>492</v>
      </c>
      <c r="AV30" s="830"/>
      <c r="AW30" s="830"/>
      <c r="AX30" s="830"/>
      <c r="AY30" s="830"/>
      <c r="AZ30" s="831" t="s">
        <v>492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10153</v>
      </c>
      <c r="R31" s="784"/>
      <c r="S31" s="784"/>
      <c r="T31" s="784"/>
      <c r="U31" s="784"/>
      <c r="V31" s="784">
        <v>9507</v>
      </c>
      <c r="W31" s="784"/>
      <c r="X31" s="784"/>
      <c r="Y31" s="784"/>
      <c r="Z31" s="784"/>
      <c r="AA31" s="784">
        <v>646</v>
      </c>
      <c r="AB31" s="784"/>
      <c r="AC31" s="784"/>
      <c r="AD31" s="784"/>
      <c r="AE31" s="785"/>
      <c r="AF31" s="786">
        <v>4389</v>
      </c>
      <c r="AG31" s="787"/>
      <c r="AH31" s="787"/>
      <c r="AI31" s="787"/>
      <c r="AJ31" s="788"/>
      <c r="AK31" s="834">
        <v>144</v>
      </c>
      <c r="AL31" s="830"/>
      <c r="AM31" s="830"/>
      <c r="AN31" s="830"/>
      <c r="AO31" s="830"/>
      <c r="AP31" s="830">
        <v>20022</v>
      </c>
      <c r="AQ31" s="830"/>
      <c r="AR31" s="830"/>
      <c r="AS31" s="830"/>
      <c r="AT31" s="830"/>
      <c r="AU31" s="830">
        <v>561</v>
      </c>
      <c r="AV31" s="830"/>
      <c r="AW31" s="830"/>
      <c r="AX31" s="830"/>
      <c r="AY31" s="830"/>
      <c r="AZ31" s="831" t="s">
        <v>492</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395</v>
      </c>
      <c r="C32" s="781"/>
      <c r="D32" s="781"/>
      <c r="E32" s="781"/>
      <c r="F32" s="781"/>
      <c r="G32" s="781"/>
      <c r="H32" s="781"/>
      <c r="I32" s="781"/>
      <c r="J32" s="781"/>
      <c r="K32" s="781"/>
      <c r="L32" s="781"/>
      <c r="M32" s="781"/>
      <c r="N32" s="781"/>
      <c r="O32" s="781"/>
      <c r="P32" s="782"/>
      <c r="Q32" s="783">
        <v>300</v>
      </c>
      <c r="R32" s="784"/>
      <c r="S32" s="784"/>
      <c r="T32" s="784"/>
      <c r="U32" s="784"/>
      <c r="V32" s="784">
        <v>317</v>
      </c>
      <c r="W32" s="784"/>
      <c r="X32" s="784"/>
      <c r="Y32" s="784"/>
      <c r="Z32" s="784"/>
      <c r="AA32" s="784">
        <v>-17</v>
      </c>
      <c r="AB32" s="784"/>
      <c r="AC32" s="784"/>
      <c r="AD32" s="784"/>
      <c r="AE32" s="785"/>
      <c r="AF32" s="786">
        <v>2910</v>
      </c>
      <c r="AG32" s="787"/>
      <c r="AH32" s="787"/>
      <c r="AI32" s="787"/>
      <c r="AJ32" s="788"/>
      <c r="AK32" s="834">
        <v>1</v>
      </c>
      <c r="AL32" s="830"/>
      <c r="AM32" s="830"/>
      <c r="AN32" s="830"/>
      <c r="AO32" s="830"/>
      <c r="AP32" s="830">
        <v>372</v>
      </c>
      <c r="AQ32" s="830"/>
      <c r="AR32" s="830"/>
      <c r="AS32" s="830"/>
      <c r="AT32" s="830"/>
      <c r="AU32" s="830">
        <v>2</v>
      </c>
      <c r="AV32" s="830"/>
      <c r="AW32" s="830"/>
      <c r="AX32" s="830"/>
      <c r="AY32" s="830"/>
      <c r="AZ32" s="831" t="s">
        <v>492</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396</v>
      </c>
      <c r="C33" s="781"/>
      <c r="D33" s="781"/>
      <c r="E33" s="781"/>
      <c r="F33" s="781"/>
      <c r="G33" s="781"/>
      <c r="H33" s="781"/>
      <c r="I33" s="781"/>
      <c r="J33" s="781"/>
      <c r="K33" s="781"/>
      <c r="L33" s="781"/>
      <c r="M33" s="781"/>
      <c r="N33" s="781"/>
      <c r="O33" s="781"/>
      <c r="P33" s="782"/>
      <c r="Q33" s="783">
        <v>11595</v>
      </c>
      <c r="R33" s="784"/>
      <c r="S33" s="784"/>
      <c r="T33" s="784"/>
      <c r="U33" s="784"/>
      <c r="V33" s="784">
        <v>11408</v>
      </c>
      <c r="W33" s="784"/>
      <c r="X33" s="784"/>
      <c r="Y33" s="784"/>
      <c r="Z33" s="784"/>
      <c r="AA33" s="784">
        <v>187</v>
      </c>
      <c r="AB33" s="784"/>
      <c r="AC33" s="784"/>
      <c r="AD33" s="784"/>
      <c r="AE33" s="785"/>
      <c r="AF33" s="786">
        <v>1997</v>
      </c>
      <c r="AG33" s="787"/>
      <c r="AH33" s="787"/>
      <c r="AI33" s="787"/>
      <c r="AJ33" s="788"/>
      <c r="AK33" s="834">
        <v>3392</v>
      </c>
      <c r="AL33" s="830"/>
      <c r="AM33" s="830"/>
      <c r="AN33" s="830"/>
      <c r="AO33" s="830"/>
      <c r="AP33" s="830">
        <v>54227</v>
      </c>
      <c r="AQ33" s="830"/>
      <c r="AR33" s="830"/>
      <c r="AS33" s="830"/>
      <c r="AT33" s="830"/>
      <c r="AU33" s="830">
        <v>28849</v>
      </c>
      <c r="AV33" s="830"/>
      <c r="AW33" s="830"/>
      <c r="AX33" s="830"/>
      <c r="AY33" s="830"/>
      <c r="AZ33" s="831" t="s">
        <v>492</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397</v>
      </c>
      <c r="C34" s="781"/>
      <c r="D34" s="781"/>
      <c r="E34" s="781"/>
      <c r="F34" s="781"/>
      <c r="G34" s="781"/>
      <c r="H34" s="781"/>
      <c r="I34" s="781"/>
      <c r="J34" s="781"/>
      <c r="K34" s="781"/>
      <c r="L34" s="781"/>
      <c r="M34" s="781"/>
      <c r="N34" s="781"/>
      <c r="O34" s="781"/>
      <c r="P34" s="782"/>
      <c r="Q34" s="783">
        <v>5360</v>
      </c>
      <c r="R34" s="784"/>
      <c r="S34" s="784"/>
      <c r="T34" s="784"/>
      <c r="U34" s="784"/>
      <c r="V34" s="784">
        <v>6336</v>
      </c>
      <c r="W34" s="784"/>
      <c r="X34" s="784"/>
      <c r="Y34" s="784"/>
      <c r="Z34" s="784"/>
      <c r="AA34" s="784">
        <v>-976</v>
      </c>
      <c r="AB34" s="784"/>
      <c r="AC34" s="784"/>
      <c r="AD34" s="784"/>
      <c r="AE34" s="785"/>
      <c r="AF34" s="786">
        <v>574</v>
      </c>
      <c r="AG34" s="787"/>
      <c r="AH34" s="787"/>
      <c r="AI34" s="787"/>
      <c r="AJ34" s="788"/>
      <c r="AK34" s="834">
        <v>1093</v>
      </c>
      <c r="AL34" s="830"/>
      <c r="AM34" s="830"/>
      <c r="AN34" s="830"/>
      <c r="AO34" s="830"/>
      <c r="AP34" s="830">
        <v>414</v>
      </c>
      <c r="AQ34" s="830"/>
      <c r="AR34" s="830"/>
      <c r="AS34" s="830"/>
      <c r="AT34" s="830"/>
      <c r="AU34" s="830">
        <v>285</v>
      </c>
      <c r="AV34" s="830"/>
      <c r="AW34" s="830"/>
      <c r="AX34" s="830"/>
      <c r="AY34" s="830"/>
      <c r="AZ34" s="831" t="s">
        <v>492</v>
      </c>
      <c r="BA34" s="831"/>
      <c r="BB34" s="831"/>
      <c r="BC34" s="831"/>
      <c r="BD34" s="831"/>
      <c r="BE34" s="832" t="s">
        <v>394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398</v>
      </c>
      <c r="C35" s="781"/>
      <c r="D35" s="781"/>
      <c r="E35" s="781"/>
      <c r="F35" s="781"/>
      <c r="G35" s="781"/>
      <c r="H35" s="781"/>
      <c r="I35" s="781"/>
      <c r="J35" s="781"/>
      <c r="K35" s="781"/>
      <c r="L35" s="781"/>
      <c r="M35" s="781"/>
      <c r="N35" s="781"/>
      <c r="O35" s="781"/>
      <c r="P35" s="782"/>
      <c r="Q35" s="783">
        <v>325</v>
      </c>
      <c r="R35" s="784"/>
      <c r="S35" s="784"/>
      <c r="T35" s="784"/>
      <c r="U35" s="784"/>
      <c r="V35" s="784">
        <v>325</v>
      </c>
      <c r="W35" s="784"/>
      <c r="X35" s="784"/>
      <c r="Y35" s="784"/>
      <c r="Z35" s="784"/>
      <c r="AA35" s="784" t="s">
        <v>492</v>
      </c>
      <c r="AB35" s="784"/>
      <c r="AC35" s="784"/>
      <c r="AD35" s="784"/>
      <c r="AE35" s="785"/>
      <c r="AF35" s="786" t="s">
        <v>122</v>
      </c>
      <c r="AG35" s="787"/>
      <c r="AH35" s="787"/>
      <c r="AI35" s="787"/>
      <c r="AJ35" s="788"/>
      <c r="AK35" s="834">
        <v>218</v>
      </c>
      <c r="AL35" s="830"/>
      <c r="AM35" s="830"/>
      <c r="AN35" s="830"/>
      <c r="AO35" s="830"/>
      <c r="AP35" s="830">
        <v>296</v>
      </c>
      <c r="AQ35" s="830"/>
      <c r="AR35" s="830"/>
      <c r="AS35" s="830"/>
      <c r="AT35" s="830"/>
      <c r="AU35" s="830">
        <v>185</v>
      </c>
      <c r="AV35" s="830"/>
      <c r="AW35" s="830"/>
      <c r="AX35" s="830"/>
      <c r="AY35" s="830"/>
      <c r="AZ35" s="831" t="s">
        <v>492</v>
      </c>
      <c r="BA35" s="831"/>
      <c r="BB35" s="831"/>
      <c r="BC35" s="831"/>
      <c r="BD35" s="831"/>
      <c r="BE35" s="832" t="s">
        <v>399</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378</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11144</v>
      </c>
      <c r="AG63" s="844"/>
      <c r="AH63" s="844"/>
      <c r="AI63" s="844"/>
      <c r="AJ63" s="845"/>
      <c r="AK63" s="846"/>
      <c r="AL63" s="841"/>
      <c r="AM63" s="841"/>
      <c r="AN63" s="841"/>
      <c r="AO63" s="841"/>
      <c r="AP63" s="844">
        <v>75330</v>
      </c>
      <c r="AQ63" s="844"/>
      <c r="AR63" s="844"/>
      <c r="AS63" s="844"/>
      <c r="AT63" s="844"/>
      <c r="AU63" s="844">
        <v>29882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403</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404</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565</v>
      </c>
      <c r="C68" s="870"/>
      <c r="D68" s="870"/>
      <c r="E68" s="870"/>
      <c r="F68" s="870"/>
      <c r="G68" s="870"/>
      <c r="H68" s="870"/>
      <c r="I68" s="870"/>
      <c r="J68" s="870"/>
      <c r="K68" s="870"/>
      <c r="L68" s="870"/>
      <c r="M68" s="870"/>
      <c r="N68" s="870"/>
      <c r="O68" s="870"/>
      <c r="P68" s="871"/>
      <c r="Q68" s="872">
        <v>18668</v>
      </c>
      <c r="R68" s="866"/>
      <c r="S68" s="866"/>
      <c r="T68" s="866"/>
      <c r="U68" s="866"/>
      <c r="V68" s="866">
        <v>16453</v>
      </c>
      <c r="W68" s="866"/>
      <c r="X68" s="866"/>
      <c r="Y68" s="866"/>
      <c r="Z68" s="866"/>
      <c r="AA68" s="866">
        <v>2215</v>
      </c>
      <c r="AB68" s="866"/>
      <c r="AC68" s="866"/>
      <c r="AD68" s="866"/>
      <c r="AE68" s="866"/>
      <c r="AF68" s="866">
        <v>15536</v>
      </c>
      <c r="AG68" s="866"/>
      <c r="AH68" s="866"/>
      <c r="AI68" s="866"/>
      <c r="AJ68" s="866"/>
      <c r="AK68" s="866" t="s">
        <v>492</v>
      </c>
      <c r="AL68" s="866"/>
      <c r="AM68" s="866"/>
      <c r="AN68" s="866"/>
      <c r="AO68" s="866"/>
      <c r="AP68" s="866">
        <v>28008</v>
      </c>
      <c r="AQ68" s="866"/>
      <c r="AR68" s="866"/>
      <c r="AS68" s="866"/>
      <c r="AT68" s="866"/>
      <c r="AU68" s="866">
        <v>53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566</v>
      </c>
      <c r="C69" s="874"/>
      <c r="D69" s="874"/>
      <c r="E69" s="874"/>
      <c r="F69" s="874"/>
      <c r="G69" s="874"/>
      <c r="H69" s="874"/>
      <c r="I69" s="874"/>
      <c r="J69" s="874"/>
      <c r="K69" s="874"/>
      <c r="L69" s="874"/>
      <c r="M69" s="874"/>
      <c r="N69" s="874"/>
      <c r="O69" s="874"/>
      <c r="P69" s="875"/>
      <c r="Q69" s="876">
        <v>503</v>
      </c>
      <c r="R69" s="830"/>
      <c r="S69" s="830"/>
      <c r="T69" s="830"/>
      <c r="U69" s="830"/>
      <c r="V69" s="830">
        <v>171</v>
      </c>
      <c r="W69" s="830"/>
      <c r="X69" s="830"/>
      <c r="Y69" s="830"/>
      <c r="Z69" s="830"/>
      <c r="AA69" s="830">
        <v>332</v>
      </c>
      <c r="AB69" s="830"/>
      <c r="AC69" s="830"/>
      <c r="AD69" s="830"/>
      <c r="AE69" s="830"/>
      <c r="AF69" s="830">
        <v>332</v>
      </c>
      <c r="AG69" s="830"/>
      <c r="AH69" s="830"/>
      <c r="AI69" s="830"/>
      <c r="AJ69" s="830"/>
      <c r="AK69" s="830" t="s">
        <v>492</v>
      </c>
      <c r="AL69" s="830"/>
      <c r="AM69" s="830"/>
      <c r="AN69" s="830"/>
      <c r="AO69" s="830"/>
      <c r="AP69" s="830" t="s">
        <v>492</v>
      </c>
      <c r="AQ69" s="830"/>
      <c r="AR69" s="830"/>
      <c r="AS69" s="830"/>
      <c r="AT69" s="830"/>
      <c r="AU69" s="830" t="s">
        <v>492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567</v>
      </c>
      <c r="C70" s="874"/>
      <c r="D70" s="874"/>
      <c r="E70" s="874"/>
      <c r="F70" s="874"/>
      <c r="G70" s="874"/>
      <c r="H70" s="874"/>
      <c r="I70" s="874"/>
      <c r="J70" s="874"/>
      <c r="K70" s="874"/>
      <c r="L70" s="874"/>
      <c r="M70" s="874"/>
      <c r="N70" s="874"/>
      <c r="O70" s="874"/>
      <c r="P70" s="875"/>
      <c r="Q70" s="876">
        <v>684</v>
      </c>
      <c r="R70" s="830"/>
      <c r="S70" s="830"/>
      <c r="T70" s="830"/>
      <c r="U70" s="830"/>
      <c r="V70" s="830">
        <v>181</v>
      </c>
      <c r="W70" s="830"/>
      <c r="X70" s="830"/>
      <c r="Y70" s="830"/>
      <c r="Z70" s="830"/>
      <c r="AA70" s="830">
        <v>503</v>
      </c>
      <c r="AB70" s="830"/>
      <c r="AC70" s="830"/>
      <c r="AD70" s="830"/>
      <c r="AE70" s="830"/>
      <c r="AF70" s="830">
        <v>503</v>
      </c>
      <c r="AG70" s="830"/>
      <c r="AH70" s="830"/>
      <c r="AI70" s="830"/>
      <c r="AJ70" s="830"/>
      <c r="AK70" s="830" t="s">
        <v>492</v>
      </c>
      <c r="AL70" s="830"/>
      <c r="AM70" s="830"/>
      <c r="AN70" s="830"/>
      <c r="AO70" s="830"/>
      <c r="AP70" s="830" t="s">
        <v>492</v>
      </c>
      <c r="AQ70" s="830"/>
      <c r="AR70" s="830"/>
      <c r="AS70" s="830"/>
      <c r="AT70" s="830"/>
      <c r="AU70" s="830" t="s">
        <v>492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568</v>
      </c>
      <c r="C71" s="874"/>
      <c r="D71" s="874"/>
      <c r="E71" s="874"/>
      <c r="F71" s="874"/>
      <c r="G71" s="874"/>
      <c r="H71" s="874"/>
      <c r="I71" s="874"/>
      <c r="J71" s="874"/>
      <c r="K71" s="874"/>
      <c r="L71" s="874"/>
      <c r="M71" s="874"/>
      <c r="N71" s="874"/>
      <c r="O71" s="874"/>
      <c r="P71" s="875"/>
      <c r="Q71" s="876">
        <v>871279</v>
      </c>
      <c r="R71" s="830"/>
      <c r="S71" s="830"/>
      <c r="T71" s="830"/>
      <c r="U71" s="830"/>
      <c r="V71" s="830">
        <v>850651</v>
      </c>
      <c r="W71" s="830"/>
      <c r="X71" s="830"/>
      <c r="Y71" s="830"/>
      <c r="Z71" s="830"/>
      <c r="AA71" s="830">
        <v>20628</v>
      </c>
      <c r="AB71" s="830"/>
      <c r="AC71" s="830"/>
      <c r="AD71" s="830"/>
      <c r="AE71" s="830"/>
      <c r="AF71" s="830">
        <v>20628</v>
      </c>
      <c r="AG71" s="830"/>
      <c r="AH71" s="830"/>
      <c r="AI71" s="830"/>
      <c r="AJ71" s="830"/>
      <c r="AK71" s="830">
        <v>10502</v>
      </c>
      <c r="AL71" s="830"/>
      <c r="AM71" s="830"/>
      <c r="AN71" s="830"/>
      <c r="AO71" s="830"/>
      <c r="AP71" s="830" t="s">
        <v>492</v>
      </c>
      <c r="AQ71" s="830"/>
      <c r="AR71" s="830"/>
      <c r="AS71" s="830"/>
      <c r="AT71" s="830"/>
      <c r="AU71" s="830" t="s">
        <v>492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378</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36999</v>
      </c>
      <c r="AG88" s="844"/>
      <c r="AH88" s="844"/>
      <c r="AI88" s="844"/>
      <c r="AJ88" s="844"/>
      <c r="AK88" s="841"/>
      <c r="AL88" s="841"/>
      <c r="AM88" s="841"/>
      <c r="AN88" s="841"/>
      <c r="AO88" s="841"/>
      <c r="AP88" s="844">
        <v>28008</v>
      </c>
      <c r="AQ88" s="844"/>
      <c r="AR88" s="844"/>
      <c r="AS88" s="844"/>
      <c r="AT88" s="844"/>
      <c r="AU88" s="844">
        <v>53</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1456</v>
      </c>
      <c r="CS102" s="852"/>
      <c r="CT102" s="852"/>
      <c r="CU102" s="852"/>
      <c r="CV102" s="891"/>
      <c r="CW102" s="890">
        <v>194</v>
      </c>
      <c r="CX102" s="852"/>
      <c r="CY102" s="852"/>
      <c r="CZ102" s="852"/>
      <c r="DA102" s="891"/>
      <c r="DB102" s="890">
        <v>630</v>
      </c>
      <c r="DC102" s="852"/>
      <c r="DD102" s="852"/>
      <c r="DE102" s="852"/>
      <c r="DF102" s="891"/>
      <c r="DG102" s="890">
        <v>4600</v>
      </c>
      <c r="DH102" s="852"/>
      <c r="DI102" s="852"/>
      <c r="DJ102" s="852"/>
      <c r="DK102" s="891"/>
      <c r="DL102" s="890">
        <v>238</v>
      </c>
      <c r="DM102" s="852"/>
      <c r="DN102" s="852"/>
      <c r="DO102" s="852"/>
      <c r="DP102" s="891"/>
      <c r="DQ102" s="890">
        <v>168</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30" customFormat="1" ht="26.25" customHeight="1" x14ac:dyDescent="0.2">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14471396</v>
      </c>
      <c r="AB110" s="900"/>
      <c r="AC110" s="900"/>
      <c r="AD110" s="900"/>
      <c r="AE110" s="901"/>
      <c r="AF110" s="902">
        <v>14683251</v>
      </c>
      <c r="AG110" s="900"/>
      <c r="AH110" s="900"/>
      <c r="AI110" s="900"/>
      <c r="AJ110" s="901"/>
      <c r="AK110" s="902">
        <v>14576903</v>
      </c>
      <c r="AL110" s="900"/>
      <c r="AM110" s="900"/>
      <c r="AN110" s="900"/>
      <c r="AO110" s="901"/>
      <c r="AP110" s="903">
        <v>15.6</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138519010</v>
      </c>
      <c r="BR110" s="931"/>
      <c r="BS110" s="931"/>
      <c r="BT110" s="931"/>
      <c r="BU110" s="931"/>
      <c r="BV110" s="931">
        <v>133801443</v>
      </c>
      <c r="BW110" s="931"/>
      <c r="BX110" s="931"/>
      <c r="BY110" s="931"/>
      <c r="BZ110" s="931"/>
      <c r="CA110" s="931">
        <v>127248324</v>
      </c>
      <c r="CB110" s="931"/>
      <c r="CC110" s="931"/>
      <c r="CD110" s="931"/>
      <c r="CE110" s="931"/>
      <c r="CF110" s="944">
        <v>136.19999999999999</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76897</v>
      </c>
      <c r="DH110" s="931"/>
      <c r="DI110" s="931"/>
      <c r="DJ110" s="931"/>
      <c r="DK110" s="931"/>
      <c r="DL110" s="931">
        <v>57971</v>
      </c>
      <c r="DM110" s="931"/>
      <c r="DN110" s="931"/>
      <c r="DO110" s="931"/>
      <c r="DP110" s="931"/>
      <c r="DQ110" s="931">
        <v>38847</v>
      </c>
      <c r="DR110" s="931"/>
      <c r="DS110" s="931"/>
      <c r="DT110" s="931"/>
      <c r="DU110" s="931"/>
      <c r="DV110" s="932">
        <v>0</v>
      </c>
      <c r="DW110" s="932"/>
      <c r="DX110" s="932"/>
      <c r="DY110" s="932"/>
      <c r="DZ110" s="933"/>
    </row>
    <row r="111" spans="1:131" s="230" customFormat="1" ht="26.25" customHeight="1" x14ac:dyDescent="0.2">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7891823</v>
      </c>
      <c r="BR111" s="926"/>
      <c r="BS111" s="926"/>
      <c r="BT111" s="926"/>
      <c r="BU111" s="926"/>
      <c r="BV111" s="926">
        <v>6845798</v>
      </c>
      <c r="BW111" s="926"/>
      <c r="BX111" s="926"/>
      <c r="BY111" s="926"/>
      <c r="BZ111" s="926"/>
      <c r="CA111" s="926">
        <v>6332754</v>
      </c>
      <c r="CB111" s="926"/>
      <c r="CC111" s="926"/>
      <c r="CD111" s="926"/>
      <c r="CE111" s="926"/>
      <c r="CF111" s="920">
        <v>6.8</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2387311</v>
      </c>
      <c r="DH111" s="926"/>
      <c r="DI111" s="926"/>
      <c r="DJ111" s="926"/>
      <c r="DK111" s="926"/>
      <c r="DL111" s="926">
        <v>1790483</v>
      </c>
      <c r="DM111" s="926"/>
      <c r="DN111" s="926"/>
      <c r="DO111" s="926"/>
      <c r="DP111" s="926"/>
      <c r="DQ111" s="926">
        <v>1193655</v>
      </c>
      <c r="DR111" s="926"/>
      <c r="DS111" s="926"/>
      <c r="DT111" s="926"/>
      <c r="DU111" s="926"/>
      <c r="DV111" s="927">
        <v>1.3</v>
      </c>
      <c r="DW111" s="927"/>
      <c r="DX111" s="927"/>
      <c r="DY111" s="927"/>
      <c r="DZ111" s="928"/>
    </row>
    <row r="112" spans="1:131" s="230" customFormat="1" ht="26.25" customHeight="1" x14ac:dyDescent="0.2">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31716406</v>
      </c>
      <c r="BR112" s="926"/>
      <c r="BS112" s="926"/>
      <c r="BT112" s="926"/>
      <c r="BU112" s="926"/>
      <c r="BV112" s="926">
        <v>29197045</v>
      </c>
      <c r="BW112" s="926"/>
      <c r="BX112" s="926"/>
      <c r="BY112" s="926"/>
      <c r="BZ112" s="926"/>
      <c r="CA112" s="926">
        <v>29881976</v>
      </c>
      <c r="CB112" s="926"/>
      <c r="CC112" s="926"/>
      <c r="CD112" s="926"/>
      <c r="CE112" s="926"/>
      <c r="CF112" s="920">
        <v>32</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3276226</v>
      </c>
      <c r="AB113" s="938"/>
      <c r="AC113" s="938"/>
      <c r="AD113" s="938"/>
      <c r="AE113" s="939"/>
      <c r="AF113" s="940">
        <v>2991482</v>
      </c>
      <c r="AG113" s="938"/>
      <c r="AH113" s="938"/>
      <c r="AI113" s="938"/>
      <c r="AJ113" s="939"/>
      <c r="AK113" s="940">
        <v>2963400</v>
      </c>
      <c r="AL113" s="938"/>
      <c r="AM113" s="938"/>
      <c r="AN113" s="938"/>
      <c r="AO113" s="939"/>
      <c r="AP113" s="941">
        <v>3.2</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72197</v>
      </c>
      <c r="BR113" s="926"/>
      <c r="BS113" s="926"/>
      <c r="BT113" s="926"/>
      <c r="BU113" s="926"/>
      <c r="BV113" s="926">
        <v>64805</v>
      </c>
      <c r="BW113" s="926"/>
      <c r="BX113" s="926"/>
      <c r="BY113" s="926"/>
      <c r="BZ113" s="926"/>
      <c r="CA113" s="926">
        <v>53240</v>
      </c>
      <c r="CB113" s="926"/>
      <c r="CC113" s="926"/>
      <c r="CD113" s="926"/>
      <c r="CE113" s="926"/>
      <c r="CF113" s="920">
        <v>0.1</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11331</v>
      </c>
      <c r="AB114" s="959"/>
      <c r="AC114" s="959"/>
      <c r="AD114" s="959"/>
      <c r="AE114" s="960"/>
      <c r="AF114" s="961">
        <v>8630</v>
      </c>
      <c r="AG114" s="959"/>
      <c r="AH114" s="959"/>
      <c r="AI114" s="959"/>
      <c r="AJ114" s="960"/>
      <c r="AK114" s="961">
        <v>12170</v>
      </c>
      <c r="AL114" s="959"/>
      <c r="AM114" s="959"/>
      <c r="AN114" s="959"/>
      <c r="AO114" s="960"/>
      <c r="AP114" s="962">
        <v>0</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22097185</v>
      </c>
      <c r="BR114" s="926"/>
      <c r="BS114" s="926"/>
      <c r="BT114" s="926"/>
      <c r="BU114" s="926"/>
      <c r="BV114" s="926">
        <v>22163056</v>
      </c>
      <c r="BW114" s="926"/>
      <c r="BX114" s="926"/>
      <c r="BY114" s="926"/>
      <c r="BZ114" s="926"/>
      <c r="CA114" s="926">
        <v>23011680</v>
      </c>
      <c r="CB114" s="926"/>
      <c r="CC114" s="926"/>
      <c r="CD114" s="926"/>
      <c r="CE114" s="926"/>
      <c r="CF114" s="920">
        <v>24.6</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1012262</v>
      </c>
      <c r="AB115" s="938"/>
      <c r="AC115" s="938"/>
      <c r="AD115" s="938"/>
      <c r="AE115" s="939"/>
      <c r="AF115" s="940">
        <v>959416</v>
      </c>
      <c r="AG115" s="938"/>
      <c r="AH115" s="938"/>
      <c r="AI115" s="938"/>
      <c r="AJ115" s="939"/>
      <c r="AK115" s="940">
        <v>948432</v>
      </c>
      <c r="AL115" s="938"/>
      <c r="AM115" s="938"/>
      <c r="AN115" s="938"/>
      <c r="AO115" s="939"/>
      <c r="AP115" s="941">
        <v>1</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v>190576</v>
      </c>
      <c r="BR115" s="926"/>
      <c r="BS115" s="926"/>
      <c r="BT115" s="926"/>
      <c r="BU115" s="926"/>
      <c r="BV115" s="926">
        <v>179394</v>
      </c>
      <c r="BW115" s="926"/>
      <c r="BX115" s="926"/>
      <c r="BY115" s="926"/>
      <c r="BZ115" s="926"/>
      <c r="CA115" s="926">
        <v>168212</v>
      </c>
      <c r="CB115" s="926"/>
      <c r="CC115" s="926"/>
      <c r="CD115" s="926"/>
      <c r="CE115" s="926"/>
      <c r="CF115" s="920">
        <v>0.2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v>352399</v>
      </c>
      <c r="DR115" s="959"/>
      <c r="DS115" s="959"/>
      <c r="DT115" s="959"/>
      <c r="DU115" s="960"/>
      <c r="DV115" s="962">
        <v>0.4</v>
      </c>
      <c r="DW115" s="963"/>
      <c r="DX115" s="963"/>
      <c r="DY115" s="963"/>
      <c r="DZ115" s="964"/>
    </row>
    <row r="116" spans="1:130" s="230" customFormat="1" ht="26.25" customHeight="1" x14ac:dyDescent="0.2">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18771215</v>
      </c>
      <c r="AB117" s="979"/>
      <c r="AC117" s="979"/>
      <c r="AD117" s="979"/>
      <c r="AE117" s="980"/>
      <c r="AF117" s="981">
        <v>18642779</v>
      </c>
      <c r="AG117" s="979"/>
      <c r="AH117" s="979"/>
      <c r="AI117" s="979"/>
      <c r="AJ117" s="980"/>
      <c r="AK117" s="981">
        <v>18500905</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19632</v>
      </c>
      <c r="AB119" s="900"/>
      <c r="AC119" s="900"/>
      <c r="AD119" s="900"/>
      <c r="AE119" s="901"/>
      <c r="AF119" s="902">
        <v>19641</v>
      </c>
      <c r="AG119" s="900"/>
      <c r="AH119" s="900"/>
      <c r="AI119" s="900"/>
      <c r="AJ119" s="901"/>
      <c r="AK119" s="902">
        <v>19651</v>
      </c>
      <c r="AL119" s="900"/>
      <c r="AM119" s="900"/>
      <c r="AN119" s="900"/>
      <c r="AO119" s="901"/>
      <c r="AP119" s="903">
        <v>0</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446</v>
      </c>
      <c r="BP119" s="1005"/>
      <c r="BQ119" s="999">
        <v>200487197</v>
      </c>
      <c r="BR119" s="1000"/>
      <c r="BS119" s="1000"/>
      <c r="BT119" s="1000"/>
      <c r="BU119" s="1000"/>
      <c r="BV119" s="1000">
        <v>192251541</v>
      </c>
      <c r="BW119" s="1000"/>
      <c r="BX119" s="1000"/>
      <c r="BY119" s="1000"/>
      <c r="BZ119" s="1000"/>
      <c r="CA119" s="1000">
        <v>186696186</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5427615</v>
      </c>
      <c r="DH119" s="986"/>
      <c r="DI119" s="986"/>
      <c r="DJ119" s="986"/>
      <c r="DK119" s="987"/>
      <c r="DL119" s="985">
        <v>4997344</v>
      </c>
      <c r="DM119" s="986"/>
      <c r="DN119" s="986"/>
      <c r="DO119" s="986"/>
      <c r="DP119" s="987"/>
      <c r="DQ119" s="985">
        <v>4747853</v>
      </c>
      <c r="DR119" s="986"/>
      <c r="DS119" s="986"/>
      <c r="DT119" s="986"/>
      <c r="DU119" s="987"/>
      <c r="DV119" s="988">
        <v>5.0999999999999996</v>
      </c>
      <c r="DW119" s="989"/>
      <c r="DX119" s="989"/>
      <c r="DY119" s="989"/>
      <c r="DZ119" s="990"/>
    </row>
    <row r="120" spans="1:130" s="230" customFormat="1" ht="26.25" customHeight="1" x14ac:dyDescent="0.2">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657029</v>
      </c>
      <c r="AB120" s="959"/>
      <c r="AC120" s="959"/>
      <c r="AD120" s="959"/>
      <c r="AE120" s="960"/>
      <c r="AF120" s="961">
        <v>639157</v>
      </c>
      <c r="AG120" s="959"/>
      <c r="AH120" s="959"/>
      <c r="AI120" s="959"/>
      <c r="AJ120" s="960"/>
      <c r="AK120" s="961">
        <v>628109</v>
      </c>
      <c r="AL120" s="959"/>
      <c r="AM120" s="959"/>
      <c r="AN120" s="959"/>
      <c r="AO120" s="960"/>
      <c r="AP120" s="962">
        <v>0.7</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39522751</v>
      </c>
      <c r="BR120" s="931"/>
      <c r="BS120" s="931"/>
      <c r="BT120" s="931"/>
      <c r="BU120" s="931"/>
      <c r="BV120" s="931">
        <v>43806098</v>
      </c>
      <c r="BW120" s="931"/>
      <c r="BX120" s="931"/>
      <c r="BY120" s="931"/>
      <c r="BZ120" s="931"/>
      <c r="CA120" s="931">
        <v>41893125</v>
      </c>
      <c r="CB120" s="931"/>
      <c r="CC120" s="931"/>
      <c r="CD120" s="931"/>
      <c r="CE120" s="931"/>
      <c r="CF120" s="944">
        <v>44.8</v>
      </c>
      <c r="CG120" s="945"/>
      <c r="CH120" s="945"/>
      <c r="CI120" s="945"/>
      <c r="CJ120" s="945"/>
      <c r="CK120" s="1006" t="s">
        <v>450</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30264321</v>
      </c>
      <c r="DH120" s="931"/>
      <c r="DI120" s="931"/>
      <c r="DJ120" s="931"/>
      <c r="DK120" s="931"/>
      <c r="DL120" s="931">
        <v>28157207</v>
      </c>
      <c r="DM120" s="931"/>
      <c r="DN120" s="931"/>
      <c r="DO120" s="931"/>
      <c r="DP120" s="931"/>
      <c r="DQ120" s="931">
        <v>28848617</v>
      </c>
      <c r="DR120" s="931"/>
      <c r="DS120" s="931"/>
      <c r="DT120" s="931"/>
      <c r="DU120" s="931"/>
      <c r="DV120" s="932">
        <v>30.9</v>
      </c>
      <c r="DW120" s="932"/>
      <c r="DX120" s="932"/>
      <c r="DY120" s="932"/>
      <c r="DZ120" s="933"/>
    </row>
    <row r="121" spans="1:130" s="230" customFormat="1" ht="26.25" customHeight="1" x14ac:dyDescent="0.2">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41316768</v>
      </c>
      <c r="BR121" s="926"/>
      <c r="BS121" s="926"/>
      <c r="BT121" s="926"/>
      <c r="BU121" s="926"/>
      <c r="BV121" s="926">
        <v>39010435</v>
      </c>
      <c r="BW121" s="926"/>
      <c r="BX121" s="926"/>
      <c r="BY121" s="926"/>
      <c r="BZ121" s="926"/>
      <c r="CA121" s="926">
        <v>40468308</v>
      </c>
      <c r="CB121" s="926"/>
      <c r="CC121" s="926"/>
      <c r="CD121" s="926"/>
      <c r="CE121" s="926"/>
      <c r="CF121" s="920">
        <v>43.3</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450240</v>
      </c>
      <c r="DH121" s="926"/>
      <c r="DI121" s="926"/>
      <c r="DJ121" s="926"/>
      <c r="DK121" s="926"/>
      <c r="DL121" s="926">
        <v>454780</v>
      </c>
      <c r="DM121" s="926"/>
      <c r="DN121" s="926"/>
      <c r="DO121" s="926"/>
      <c r="DP121" s="926"/>
      <c r="DQ121" s="926">
        <v>560610</v>
      </c>
      <c r="DR121" s="926"/>
      <c r="DS121" s="926"/>
      <c r="DT121" s="926"/>
      <c r="DU121" s="926"/>
      <c r="DV121" s="927">
        <v>0.6</v>
      </c>
      <c r="DW121" s="927"/>
      <c r="DX121" s="927"/>
      <c r="DY121" s="927"/>
      <c r="DZ121" s="928"/>
    </row>
    <row r="122" spans="1:130" s="230" customFormat="1" ht="26.25" customHeight="1" x14ac:dyDescent="0.2">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115296575</v>
      </c>
      <c r="BR122" s="1000"/>
      <c r="BS122" s="1000"/>
      <c r="BT122" s="1000"/>
      <c r="BU122" s="1000"/>
      <c r="BV122" s="1000">
        <v>110056086</v>
      </c>
      <c r="BW122" s="1000"/>
      <c r="BX122" s="1000"/>
      <c r="BY122" s="1000"/>
      <c r="BZ122" s="1000"/>
      <c r="CA122" s="1000">
        <v>105335041</v>
      </c>
      <c r="CB122" s="1000"/>
      <c r="CC122" s="1000"/>
      <c r="CD122" s="1000"/>
      <c r="CE122" s="1000"/>
      <c r="CF122" s="1017">
        <v>112.7</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801268</v>
      </c>
      <c r="DH122" s="926"/>
      <c r="DI122" s="926"/>
      <c r="DJ122" s="926"/>
      <c r="DK122" s="926"/>
      <c r="DL122" s="926">
        <v>376760</v>
      </c>
      <c r="DM122" s="926"/>
      <c r="DN122" s="926"/>
      <c r="DO122" s="926"/>
      <c r="DP122" s="926"/>
      <c r="DQ122" s="926">
        <v>285265</v>
      </c>
      <c r="DR122" s="926"/>
      <c r="DS122" s="926"/>
      <c r="DT122" s="926"/>
      <c r="DU122" s="926"/>
      <c r="DV122" s="927">
        <v>0.3</v>
      </c>
      <c r="DW122" s="927"/>
      <c r="DX122" s="927"/>
      <c r="DY122" s="927"/>
      <c r="DZ122" s="928"/>
    </row>
    <row r="123" spans="1:130" s="230" customFormat="1" ht="26.25" customHeight="1" x14ac:dyDescent="0.2">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7510</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454</v>
      </c>
      <c r="BP123" s="1005"/>
      <c r="BQ123" s="1063">
        <v>196136094</v>
      </c>
      <c r="BR123" s="1064"/>
      <c r="BS123" s="1064"/>
      <c r="BT123" s="1064"/>
      <c r="BU123" s="1064"/>
      <c r="BV123" s="1064">
        <v>192872619</v>
      </c>
      <c r="BW123" s="1064"/>
      <c r="BX123" s="1064"/>
      <c r="BY123" s="1064"/>
      <c r="BZ123" s="1064"/>
      <c r="CA123" s="1064">
        <v>187696474</v>
      </c>
      <c r="CB123" s="1064"/>
      <c r="CC123" s="1064"/>
      <c r="CD123" s="1064"/>
      <c r="CE123" s="1064"/>
      <c r="CF123" s="1001"/>
      <c r="CG123" s="1002"/>
      <c r="CH123" s="1002"/>
      <c r="CI123" s="1002"/>
      <c r="CJ123" s="1003"/>
      <c r="CK123" s="1009"/>
      <c r="CL123" s="1010"/>
      <c r="CM123" s="1010"/>
      <c r="CN123" s="1010"/>
      <c r="CO123" s="1011"/>
      <c r="CP123" s="1019" t="s">
        <v>398</v>
      </c>
      <c r="CQ123" s="1020"/>
      <c r="CR123" s="1020"/>
      <c r="CS123" s="1020"/>
      <c r="CT123" s="1020"/>
      <c r="CU123" s="1020"/>
      <c r="CV123" s="1020"/>
      <c r="CW123" s="1020"/>
      <c r="CX123" s="1020"/>
      <c r="CY123" s="1020"/>
      <c r="CZ123" s="1020"/>
      <c r="DA123" s="1020"/>
      <c r="DB123" s="1020"/>
      <c r="DC123" s="1020"/>
      <c r="DD123" s="1020"/>
      <c r="DE123" s="1020"/>
      <c r="DF123" s="1021"/>
      <c r="DG123" s="958">
        <v>199013</v>
      </c>
      <c r="DH123" s="959"/>
      <c r="DI123" s="959"/>
      <c r="DJ123" s="959"/>
      <c r="DK123" s="960"/>
      <c r="DL123" s="961">
        <v>206043</v>
      </c>
      <c r="DM123" s="959"/>
      <c r="DN123" s="959"/>
      <c r="DO123" s="959"/>
      <c r="DP123" s="960"/>
      <c r="DQ123" s="961">
        <v>185255</v>
      </c>
      <c r="DR123" s="959"/>
      <c r="DS123" s="959"/>
      <c r="DT123" s="959"/>
      <c r="DU123" s="960"/>
      <c r="DV123" s="962">
        <v>0.2</v>
      </c>
      <c r="DW123" s="963"/>
      <c r="DX123" s="963"/>
      <c r="DY123" s="963"/>
      <c r="DZ123" s="964"/>
    </row>
    <row r="124" spans="1:130" s="230" customFormat="1" ht="26.25" customHeight="1" thickBot="1" x14ac:dyDescent="0.25">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4.7</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1564</v>
      </c>
      <c r="DH124" s="986"/>
      <c r="DI124" s="986"/>
      <c r="DJ124" s="986"/>
      <c r="DK124" s="987"/>
      <c r="DL124" s="985">
        <v>2255</v>
      </c>
      <c r="DM124" s="986"/>
      <c r="DN124" s="986"/>
      <c r="DO124" s="986"/>
      <c r="DP124" s="987"/>
      <c r="DQ124" s="985">
        <v>2229</v>
      </c>
      <c r="DR124" s="986"/>
      <c r="DS124" s="986"/>
      <c r="DT124" s="986"/>
      <c r="DU124" s="987"/>
      <c r="DV124" s="988">
        <v>0</v>
      </c>
      <c r="DW124" s="989"/>
      <c r="DX124" s="989"/>
      <c r="DY124" s="989"/>
      <c r="DZ124" s="990"/>
    </row>
    <row r="125" spans="1:130" s="230" customFormat="1" ht="26.25" customHeight="1" x14ac:dyDescent="0.2">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328091</v>
      </c>
      <c r="AB126" s="959"/>
      <c r="AC126" s="959"/>
      <c r="AD126" s="959"/>
      <c r="AE126" s="960"/>
      <c r="AF126" s="961">
        <v>300618</v>
      </c>
      <c r="AG126" s="959"/>
      <c r="AH126" s="959"/>
      <c r="AI126" s="959"/>
      <c r="AJ126" s="960"/>
      <c r="AK126" s="961">
        <v>300672</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4570858</v>
      </c>
      <c r="AB128" s="1046"/>
      <c r="AC128" s="1046"/>
      <c r="AD128" s="1046"/>
      <c r="AE128" s="1047"/>
      <c r="AF128" s="1048">
        <v>4168104</v>
      </c>
      <c r="AG128" s="1046"/>
      <c r="AH128" s="1046"/>
      <c r="AI128" s="1046"/>
      <c r="AJ128" s="1047"/>
      <c r="AK128" s="1048">
        <v>4044742</v>
      </c>
      <c r="AL128" s="1046"/>
      <c r="AM128" s="1046"/>
      <c r="AN128" s="1046"/>
      <c r="AO128" s="1047"/>
      <c r="AP128" s="1049"/>
      <c r="AQ128" s="1050"/>
      <c r="AR128" s="1050"/>
      <c r="AS128" s="1050"/>
      <c r="AT128" s="1051"/>
      <c r="AU128" s="232"/>
      <c r="AV128" s="232"/>
      <c r="AW128" s="232"/>
      <c r="AX128" s="896" t="s">
        <v>468</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v>190576</v>
      </c>
      <c r="DH128" s="1038"/>
      <c r="DI128" s="1038"/>
      <c r="DJ128" s="1038"/>
      <c r="DK128" s="1038"/>
      <c r="DL128" s="1038">
        <v>179394</v>
      </c>
      <c r="DM128" s="1038"/>
      <c r="DN128" s="1038"/>
      <c r="DO128" s="1038"/>
      <c r="DP128" s="1038"/>
      <c r="DQ128" s="1038">
        <v>168212</v>
      </c>
      <c r="DR128" s="1038"/>
      <c r="DS128" s="1038"/>
      <c r="DT128" s="1038"/>
      <c r="DU128" s="1038"/>
      <c r="DV128" s="1039">
        <v>0.2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102500892</v>
      </c>
      <c r="AB129" s="959"/>
      <c r="AC129" s="959"/>
      <c r="AD129" s="959"/>
      <c r="AE129" s="960"/>
      <c r="AF129" s="961">
        <v>101589657</v>
      </c>
      <c r="AG129" s="959"/>
      <c r="AH129" s="959"/>
      <c r="AI129" s="959"/>
      <c r="AJ129" s="960"/>
      <c r="AK129" s="961">
        <v>103054608</v>
      </c>
      <c r="AL129" s="959"/>
      <c r="AM129" s="959"/>
      <c r="AN129" s="959"/>
      <c r="AO129" s="960"/>
      <c r="AP129" s="1073"/>
      <c r="AQ129" s="1074"/>
      <c r="AR129" s="1074"/>
      <c r="AS129" s="1074"/>
      <c r="AT129" s="1075"/>
      <c r="AU129" s="233"/>
      <c r="AV129" s="233"/>
      <c r="AW129" s="233"/>
      <c r="AX129" s="1065" t="s">
        <v>471</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10203285</v>
      </c>
      <c r="AB130" s="959"/>
      <c r="AC130" s="959"/>
      <c r="AD130" s="959"/>
      <c r="AE130" s="960"/>
      <c r="AF130" s="961">
        <v>10118132</v>
      </c>
      <c r="AG130" s="959"/>
      <c r="AH130" s="959"/>
      <c r="AI130" s="959"/>
      <c r="AJ130" s="960"/>
      <c r="AK130" s="961">
        <v>9605985</v>
      </c>
      <c r="AL130" s="959"/>
      <c r="AM130" s="959"/>
      <c r="AN130" s="959"/>
      <c r="AO130" s="960"/>
      <c r="AP130" s="1073"/>
      <c r="AQ130" s="1074"/>
      <c r="AR130" s="1074"/>
      <c r="AS130" s="1074"/>
      <c r="AT130" s="1075"/>
      <c r="AU130" s="233"/>
      <c r="AV130" s="233"/>
      <c r="AW130" s="233"/>
      <c r="AX130" s="1065" t="s">
        <v>474</v>
      </c>
      <c r="AY130" s="923"/>
      <c r="AZ130" s="923"/>
      <c r="BA130" s="923"/>
      <c r="BB130" s="923"/>
      <c r="BC130" s="923"/>
      <c r="BD130" s="923"/>
      <c r="BE130" s="924"/>
      <c r="BF130" s="1101">
        <v>4.7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92297607</v>
      </c>
      <c r="AB131" s="986"/>
      <c r="AC131" s="986"/>
      <c r="AD131" s="986"/>
      <c r="AE131" s="987"/>
      <c r="AF131" s="985">
        <v>91471525</v>
      </c>
      <c r="AG131" s="986"/>
      <c r="AH131" s="986"/>
      <c r="AI131" s="986"/>
      <c r="AJ131" s="987"/>
      <c r="AK131" s="985">
        <v>93448623</v>
      </c>
      <c r="AL131" s="986"/>
      <c r="AM131" s="986"/>
      <c r="AN131" s="986"/>
      <c r="AO131" s="987"/>
      <c r="AP131" s="1110"/>
      <c r="AQ131" s="1111"/>
      <c r="AR131" s="1111"/>
      <c r="AS131" s="1111"/>
      <c r="AT131" s="1112"/>
      <c r="AU131" s="233"/>
      <c r="AV131" s="233"/>
      <c r="AW131" s="233"/>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4.3306344880000003</v>
      </c>
      <c r="AB132" s="1097"/>
      <c r="AC132" s="1097"/>
      <c r="AD132" s="1097"/>
      <c r="AE132" s="1098"/>
      <c r="AF132" s="1099">
        <v>4.762730951</v>
      </c>
      <c r="AG132" s="1097"/>
      <c r="AH132" s="1097"/>
      <c r="AI132" s="1097"/>
      <c r="AJ132" s="1098"/>
      <c r="AK132" s="1099">
        <v>5.1902081000000004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4.5</v>
      </c>
      <c r="AB133" s="1080"/>
      <c r="AC133" s="1080"/>
      <c r="AD133" s="1080"/>
      <c r="AE133" s="1081"/>
      <c r="AF133" s="1079">
        <v>4.5</v>
      </c>
      <c r="AG133" s="1080"/>
      <c r="AH133" s="1080"/>
      <c r="AI133" s="1080"/>
      <c r="AJ133" s="1081"/>
      <c r="AK133" s="1079">
        <v>4.7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vJMNFY6YzE/1rIvZPm3K/owyk9RdnzzkukTBwsPRNDox1BIHW54DXBGbh/mpAkIj98+iPl0xUYO5SGsZgxhYg==" saltValue="rrw9JsCs15TKCWYjI6ia4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8oPRg/la2CXGV5LbgFcvPFlVge2wfFI+/2tJ86J4YNcN2bfgIg/uWjmjcwpVOAK5QkmLFcSP+bhH/GrsEJhRg==" saltValue="rVzHQXl6g3RmOno31+T5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Ub1UZ0OGTN7j7luVoUSq/rPVLZZXqqax/rxNhfNraRe/gDsLpvEnCs/LrgVYFLCu1LcY0OqiWmgJFwgqLPiGA==" saltValue="B4L5sRUWbCiRUIGJWyU75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483</v>
      </c>
      <c r="AP7" s="272"/>
      <c r="AQ7" s="273" t="s">
        <v>484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485</v>
      </c>
      <c r="AQ8" s="279" t="s">
        <v>486</v>
      </c>
      <c r="AR8" s="280" t="s">
        <v>487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488</v>
      </c>
      <c r="AL9" s="1117"/>
      <c r="AM9" s="1117"/>
      <c r="AN9" s="1118"/>
      <c r="AO9" s="281">
        <v>36966400</v>
      </c>
      <c r="AP9" s="281">
        <v>76599</v>
      </c>
      <c r="AQ9" s="282">
        <v>62936</v>
      </c>
      <c r="AR9" s="283">
        <v>21.7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489</v>
      </c>
      <c r="AL10" s="1117"/>
      <c r="AM10" s="1117"/>
      <c r="AN10" s="1118"/>
      <c r="AO10" s="284">
        <v>55073</v>
      </c>
      <c r="AP10" s="284">
        <v>114</v>
      </c>
      <c r="AQ10" s="285">
        <v>1734</v>
      </c>
      <c r="AR10" s="286">
        <v>-93.4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490</v>
      </c>
      <c r="AL11" s="1117"/>
      <c r="AM11" s="1117"/>
      <c r="AN11" s="1118"/>
      <c r="AO11" s="284">
        <v>608735</v>
      </c>
      <c r="AP11" s="284">
        <v>1261</v>
      </c>
      <c r="AQ11" s="285">
        <v>694</v>
      </c>
      <c r="AR11" s="286">
        <v>81.7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491</v>
      </c>
      <c r="AL12" s="1117"/>
      <c r="AM12" s="1117"/>
      <c r="AN12" s="1118"/>
      <c r="AO12" s="284" t="s">
        <v>492</v>
      </c>
      <c r="AP12" s="284" t="s">
        <v>492</v>
      </c>
      <c r="AQ12" s="285">
        <v>24</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493</v>
      </c>
      <c r="AL13" s="1117"/>
      <c r="AM13" s="1117"/>
      <c r="AN13" s="1118"/>
      <c r="AO13" s="284">
        <v>897098</v>
      </c>
      <c r="AP13" s="284">
        <v>1859</v>
      </c>
      <c r="AQ13" s="285">
        <v>1996</v>
      </c>
      <c r="AR13" s="286">
        <v>-6.9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494</v>
      </c>
      <c r="AL14" s="1117"/>
      <c r="AM14" s="1117"/>
      <c r="AN14" s="1118"/>
      <c r="AO14" s="284">
        <v>377902</v>
      </c>
      <c r="AP14" s="284">
        <v>783</v>
      </c>
      <c r="AQ14" s="285">
        <v>1351</v>
      </c>
      <c r="AR14" s="286">
        <v>-42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495</v>
      </c>
      <c r="AL15" s="1120"/>
      <c r="AM15" s="1120"/>
      <c r="AN15" s="1121"/>
      <c r="AO15" s="284">
        <v>-957769</v>
      </c>
      <c r="AP15" s="284">
        <v>-1985</v>
      </c>
      <c r="AQ15" s="285">
        <v>-1933</v>
      </c>
      <c r="AR15" s="286">
        <v>2.7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37947439</v>
      </c>
      <c r="AP16" s="284">
        <v>78632</v>
      </c>
      <c r="AQ16" s="285">
        <v>66802</v>
      </c>
      <c r="AR16" s="286">
        <v>17.7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500</v>
      </c>
      <c r="AL21" s="1123"/>
      <c r="AM21" s="1123"/>
      <c r="AN21" s="1124"/>
      <c r="AO21" s="297">
        <v>6.81</v>
      </c>
      <c r="AP21" s="298">
        <v>6.52</v>
      </c>
      <c r="AQ21" s="299">
        <v>0.28999999999999998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501</v>
      </c>
      <c r="AL22" s="1123"/>
      <c r="AM22" s="1123"/>
      <c r="AN22" s="1124"/>
      <c r="AO22" s="302">
        <v>101.5</v>
      </c>
      <c r="AP22" s="303">
        <v>99.2</v>
      </c>
      <c r="AQ22" s="304">
        <v>2.2999999999999998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483</v>
      </c>
      <c r="AP30" s="272"/>
      <c r="AQ30" s="273" t="s">
        <v>484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505</v>
      </c>
      <c r="AL32" s="1131"/>
      <c r="AM32" s="1131"/>
      <c r="AN32" s="1132"/>
      <c r="AO32" s="312">
        <v>14576903</v>
      </c>
      <c r="AP32" s="312">
        <v>30205</v>
      </c>
      <c r="AQ32" s="313">
        <v>37417</v>
      </c>
      <c r="AR32" s="314">
        <v>-19.3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506</v>
      </c>
      <c r="AL33" s="1131"/>
      <c r="AM33" s="1131"/>
      <c r="AN33" s="1132"/>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507</v>
      </c>
      <c r="AL34" s="1131"/>
      <c r="AM34" s="1131"/>
      <c r="AN34" s="1132"/>
      <c r="AO34" s="312" t="s">
        <v>492</v>
      </c>
      <c r="AP34" s="312" t="s">
        <v>492</v>
      </c>
      <c r="AQ34" s="313">
        <v>46</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508</v>
      </c>
      <c r="AL35" s="1131"/>
      <c r="AM35" s="1131"/>
      <c r="AN35" s="1132"/>
      <c r="AO35" s="312">
        <v>2963400</v>
      </c>
      <c r="AP35" s="312">
        <v>6141</v>
      </c>
      <c r="AQ35" s="313">
        <v>8245</v>
      </c>
      <c r="AR35" s="314">
        <v>-25.5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509</v>
      </c>
      <c r="AL36" s="1131"/>
      <c r="AM36" s="1131"/>
      <c r="AN36" s="1132"/>
      <c r="AO36" s="312">
        <v>12170</v>
      </c>
      <c r="AP36" s="312">
        <v>25</v>
      </c>
      <c r="AQ36" s="313">
        <v>440</v>
      </c>
      <c r="AR36" s="314">
        <v>-94.3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510</v>
      </c>
      <c r="AL37" s="1131"/>
      <c r="AM37" s="1131"/>
      <c r="AN37" s="1132"/>
      <c r="AO37" s="312">
        <v>948432</v>
      </c>
      <c r="AP37" s="312">
        <v>1965</v>
      </c>
      <c r="AQ37" s="313">
        <v>558</v>
      </c>
      <c r="AR37" s="314">
        <v>252.2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511</v>
      </c>
      <c r="AL38" s="1134"/>
      <c r="AM38" s="1134"/>
      <c r="AN38" s="1135"/>
      <c r="AO38" s="315" t="s">
        <v>492</v>
      </c>
      <c r="AP38" s="315" t="s">
        <v>492</v>
      </c>
      <c r="AQ38" s="316">
        <v>1</v>
      </c>
      <c r="AR38" s="304" t="s">
        <v>492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512</v>
      </c>
      <c r="AL39" s="1134"/>
      <c r="AM39" s="1134"/>
      <c r="AN39" s="1135"/>
      <c r="AO39" s="312">
        <v>-4044742</v>
      </c>
      <c r="AP39" s="312">
        <v>-8381</v>
      </c>
      <c r="AQ39" s="313">
        <v>-7933</v>
      </c>
      <c r="AR39" s="314">
        <v>5.6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513</v>
      </c>
      <c r="AL40" s="1131"/>
      <c r="AM40" s="1131"/>
      <c r="AN40" s="1132"/>
      <c r="AO40" s="312">
        <v>-9605985</v>
      </c>
      <c r="AP40" s="312">
        <v>-19905</v>
      </c>
      <c r="AQ40" s="313">
        <v>-28055</v>
      </c>
      <c r="AR40" s="314">
        <v>-29.1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4850178</v>
      </c>
      <c r="AP41" s="312">
        <v>10050</v>
      </c>
      <c r="AQ41" s="313">
        <v>10719</v>
      </c>
      <c r="AR41" s="314">
        <v>-6.2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483</v>
      </c>
      <c r="AN49" s="1127" t="s">
        <v>516</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517</v>
      </c>
      <c r="AO50" s="329" t="s">
        <v>518</v>
      </c>
      <c r="AP50" s="330" t="s">
        <v>519</v>
      </c>
      <c r="AQ50" s="331" t="s">
        <v>520</v>
      </c>
      <c r="AR50" s="332" t="s">
        <v>521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15926822</v>
      </c>
      <c r="AN51" s="334">
        <v>32882</v>
      </c>
      <c r="AO51" s="335">
        <v>-6.8</v>
      </c>
      <c r="AP51" s="336">
        <v>51849</v>
      </c>
      <c r="AQ51" s="337">
        <v>11.6</v>
      </c>
      <c r="AR51" s="338">
        <v>-18.399999999999999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11426251</v>
      </c>
      <c r="AN52" s="342">
        <v>23591</v>
      </c>
      <c r="AO52" s="343">
        <v>-4.4000000000000004</v>
      </c>
      <c r="AP52" s="344">
        <v>26326</v>
      </c>
      <c r="AQ52" s="345">
        <v>9.6</v>
      </c>
      <c r="AR52" s="346">
        <v>-14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22522356</v>
      </c>
      <c r="AN53" s="334">
        <v>46514</v>
      </c>
      <c r="AO53" s="335">
        <v>41.5</v>
      </c>
      <c r="AP53" s="336">
        <v>52191</v>
      </c>
      <c r="AQ53" s="337">
        <v>0.7</v>
      </c>
      <c r="AR53" s="338">
        <v>40.799999999999997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16621065</v>
      </c>
      <c r="AN54" s="342">
        <v>34327</v>
      </c>
      <c r="AO54" s="343">
        <v>45.5</v>
      </c>
      <c r="AP54" s="344">
        <v>26807</v>
      </c>
      <c r="AQ54" s="345">
        <v>1.8</v>
      </c>
      <c r="AR54" s="346">
        <v>43.7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18600253</v>
      </c>
      <c r="AN55" s="334">
        <v>38478</v>
      </c>
      <c r="AO55" s="335">
        <v>-17.3</v>
      </c>
      <c r="AP55" s="336">
        <v>48105</v>
      </c>
      <c r="AQ55" s="337">
        <v>-7.8</v>
      </c>
      <c r="AR55" s="338">
        <v>-9.5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12480571</v>
      </c>
      <c r="AN56" s="342">
        <v>25819</v>
      </c>
      <c r="AO56" s="343">
        <v>-24.8</v>
      </c>
      <c r="AP56" s="344">
        <v>24072</v>
      </c>
      <c r="AQ56" s="345">
        <v>-10.199999999999999</v>
      </c>
      <c r="AR56" s="346">
        <v>-14.6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15722985</v>
      </c>
      <c r="AN57" s="334">
        <v>32567</v>
      </c>
      <c r="AO57" s="335">
        <v>-15.4</v>
      </c>
      <c r="AP57" s="336">
        <v>47446</v>
      </c>
      <c r="AQ57" s="337">
        <v>-1.4</v>
      </c>
      <c r="AR57" s="338">
        <v>-14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11772235</v>
      </c>
      <c r="AN58" s="342">
        <v>24383</v>
      </c>
      <c r="AO58" s="343">
        <v>-5.6</v>
      </c>
      <c r="AP58" s="344">
        <v>24371</v>
      </c>
      <c r="AQ58" s="345">
        <v>1.2</v>
      </c>
      <c r="AR58" s="346">
        <v>-6.8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13905585</v>
      </c>
      <c r="AN59" s="334">
        <v>28814</v>
      </c>
      <c r="AO59" s="335">
        <v>-11.5</v>
      </c>
      <c r="AP59" s="336">
        <v>48387</v>
      </c>
      <c r="AQ59" s="337">
        <v>2</v>
      </c>
      <c r="AR59" s="338">
        <v>-13.5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9382630</v>
      </c>
      <c r="AN60" s="342">
        <v>19442</v>
      </c>
      <c r="AO60" s="343">
        <v>-20.3</v>
      </c>
      <c r="AP60" s="344">
        <v>25592</v>
      </c>
      <c r="AQ60" s="345">
        <v>5</v>
      </c>
      <c r="AR60" s="346">
        <v>-25.3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17335600</v>
      </c>
      <c r="AN61" s="349">
        <v>35851</v>
      </c>
      <c r="AO61" s="350">
        <v>-1.9</v>
      </c>
      <c r="AP61" s="351">
        <v>49596</v>
      </c>
      <c r="AQ61" s="352">
        <v>1</v>
      </c>
      <c r="AR61" s="338">
        <v>-2.9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12336550</v>
      </c>
      <c r="AN62" s="342">
        <v>25512</v>
      </c>
      <c r="AO62" s="343">
        <v>-1.9</v>
      </c>
      <c r="AP62" s="344">
        <v>25434</v>
      </c>
      <c r="AQ62" s="345">
        <v>1.5</v>
      </c>
      <c r="AR62" s="346">
        <v>-3.4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8yIy/CeVdFKSQcJ3HAYCr2aEt+OHabu4+VQ4vrKTsyNOjleP8zqC5Sc6R+JtvQOm/D6LIglbFwe8vDz/WEAyA==" saltValue="t1bSaf+2nBLaVNNQulM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0" spans="125:125" ht="13.5" hidden="1" customHeight="1" x14ac:dyDescent="0.2"/>
    <row r="121" spans="125:125" ht="13.5" hidden="1" customHeight="1" x14ac:dyDescent="0.2">
      <c r="DU121" s="259"/>
    </row>
  </sheetData>
  <sheetProtection algorithmName="SHA-512" hashValue="/zIysLyJQZgGaBV7fHaNcReC7yzUd2SwqjDOZ2rdaNWlW7GaiwCmiEXTTrPfSCD16nlzezvUgBTdc2ynnm3Qtg==" saltValue="exXH+vZ62Z4moqHTKCzW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Ue7XQm1HlDa+audw5QXUu77KATOG/lk/nKoX6NU7L/ZOmeJvqhwKtYB0rj1bvR/l2a83XXSEuylQJM4H06ppCQ==" saltValue="ydCdkg/ObA+g18BD5VYp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18.239999999999998</v>
      </c>
      <c r="G47" s="12">
        <v>18.27</v>
      </c>
      <c r="H47" s="12">
        <v>19.739999999999998</v>
      </c>
      <c r="I47" s="12">
        <v>20.41</v>
      </c>
      <c r="J47" s="13">
        <v>16.350000000000001</v>
      </c>
    </row>
    <row r="48" spans="2:10" ht="57.75" customHeight="1" x14ac:dyDescent="0.2">
      <c r="B48" s="14"/>
      <c r="C48" s="1141" t="s">
        <v>4</v>
      </c>
      <c r="D48" s="1141"/>
      <c r="E48" s="1142"/>
      <c r="F48" s="15">
        <v>0.64</v>
      </c>
      <c r="G48" s="16">
        <v>4.8600000000000003</v>
      </c>
      <c r="H48" s="16">
        <v>5.13</v>
      </c>
      <c r="I48" s="16">
        <v>0.51</v>
      </c>
      <c r="J48" s="17">
        <v>0.52</v>
      </c>
    </row>
    <row r="49" spans="2:10" ht="57.75" customHeight="1" thickBot="1" x14ac:dyDescent="0.25">
      <c r="B49" s="18"/>
      <c r="C49" s="1143" t="s">
        <v>5</v>
      </c>
      <c r="D49" s="1143"/>
      <c r="E49" s="1144"/>
      <c r="F49" s="19" t="s">
        <v>535</v>
      </c>
      <c r="G49" s="20">
        <v>4.54</v>
      </c>
      <c r="H49" s="20">
        <v>2.82</v>
      </c>
      <c r="I49" s="20" t="s">
        <v>536</v>
      </c>
      <c r="J49" s="21" t="s">
        <v>537</v>
      </c>
    </row>
    <row r="50" spans="2:10" ht="13.2" x14ac:dyDescent="0.2"/>
  </sheetData>
  <sheetProtection algorithmName="SHA-512" hashValue="Fy6uVaG0LV1kLGFPWfwsVyp0bYwFFHjBFvrSHTt6lTbRA1p6iK4gEQYDv/ETJUdIkNNTswv+c94cvHWsBEfUBA==" saltValue="BtLtOpr/xx1+ibtDlkP9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立石　嶺太郎</cp:lastModifiedBy>
  <cp:lastPrinted>2025-03-17T00:10:45Z</cp:lastPrinted>
  <dcterms:created xsi:type="dcterms:W3CDTF">2025-02-19T03:35:15Z</dcterms:created>
  <dcterms:modified xsi:type="dcterms:W3CDTF">2025-03-17T00:36:03Z</dcterms:modified>
  <cp:category/>
</cp:coreProperties>
</file>