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96.254.205\share\財務課\01_財政係\13-財政状況資料集\令和４年度\240306_【照会：3／14（木）〆】令和３年度財政状況資料集の作成及び提出について\提出データ\"/>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<sst xmlns="http://schemas.openxmlformats.org/spreadsheetml/2006/main" count="1052" uniqueCount="585">
  <si>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</si>
  <si>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</si>
  <si>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</si>
  <si>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</si>
  <si>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</si>
  <si>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</si>
  <si>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</si>
  <si>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</si>
  <si>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</si>
  <si>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</si>
  <si>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</si>
  <si>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</si>
  <si>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</si>
  <si>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</si>
  <si>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</si>
  <si>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</si>
  <si>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</si>
  <si>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</si>
  <si>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</si>
  <si>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</si>
  <si>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</si>
  <si>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</si>
  <si>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</si>
  <si>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</si>
  <si>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</si>
  <si>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</si>
  <si>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</si>
  <si>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</si>
  <si>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</si>
  <si>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</si>
  <si>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</si>
  <si>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</si>
  <si>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</si>
  <si>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</si>
  <si>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</si>
  <si>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</si>
  <si>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</si>
  <si>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</si>
  <si>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</si>
  <si>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</si>
  <si>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</si>
  <si>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</si>
  <si>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</si>
  <si>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</si>
  <si>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</si>
  <si>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</si>
  <si>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</si>
  <si>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</si>
  <si>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</si>
  <si>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</si>
  <si>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</si>
  <si>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</si>
  <si>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</si>
  <si>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</si>
  <si>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</si>
  <si>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</si>
  <si>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</si>
  <si>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</si>
  <si>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</si>
  <si>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</si>
  <si>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</si>
  <si>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</si>
  <si>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</si>
  <si>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</si>
  <si>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</si>
  <si>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</si>
  <si>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</si>
  <si>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</si>
  <si>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</si>
  <si>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</si>
  <si>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</si>
  <si>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</si>
  <si>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</si>
  <si>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</si>
  <si>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</si>
  <si>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</si>
  <si>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</si>
  <si>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</si>
  <si>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</si>
  <si>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</si>
  <si>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</si>
  <si>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</si>
  <si>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</si>
  <si>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</si>
  <si>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</si>
  <si>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</si>
  <si>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</si>
  <si>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</si>
  <si>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</si>
  <si>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</si>
  <si>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</si>
  <si>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</si>
  <si>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</si>
  <si>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</si>
  <si>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</si>
  <si>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</si>
  <si>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</si>
  <si>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</si>
  <si>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</si>
  <si>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</si>
  <si>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宍粟市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</si>
  <si>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</si>
  <si>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</si>
  <si>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</si>
  <si>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</si>
  <si>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</si>
  <si>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</si>
  <si>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</si>
  <si>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</si>
  <si>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</si>
  <si>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</si>
  <si>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</si>
  <si>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</si>
  <si>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</si>
  <si>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</si>
  <si>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</si>
  <si>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</si>
  <si>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</si>
  <si>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</si>
  <si>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</si>
  <si>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</si>
  <si>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</si>
  <si>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</si>
  <si>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</si>
  <si>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</si>
  <si>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</si>
  <si>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</si>
  <si>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</si>
  <si>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</si>
  <si>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</si>
  <si>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</si>
  <si>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</si>
  <si>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</si>
  <si>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</si>
  <si>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</si>
  <si>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</si>
  <si>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</si>
  <si>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</si>
  <si>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</si>
  <si>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</si>
  <si>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</si>
  <si>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</si>
  <si>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</si>
  <si>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</si>
  <si>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</si>
  <si>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</si>
  <si>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</si>
  <si>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</si>
  <si>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</si>
  <si>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</si>
  <si>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</si>
  <si>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</si>
  <si>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</si>
  <si>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</si>
  <si>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</si>
  <si>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</si>
  <si>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</si>
  <si>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</si>
  <si>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</si>
  <si>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</si>
  <si>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</si>
  <si>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</si>
  <si>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</si>
  <si>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</si>
  <si>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</si>
  <si>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</si>
  <si>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</si>
  <si>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</si>
  <si>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</si>
  <si>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</si>
  <si>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</si>
  <si>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</si>
  <si>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</si>
  <si>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</si>
  <si>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</si>
  <si>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</si>
  <si>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</si>
  <si>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</si>
  <si>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</si>
  <si>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</si>
  <si>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</si>
  <si>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</si>
  <si>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</si>
  <si>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</si>
  <si>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</si>
  <si>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</si>
  <si>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</si>
  <si>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</si>
  <si>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</si>
  <si>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</si>
  <si>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</si>
  <si>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</si>
  <si>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</si>
  <si>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</si>
  <si>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</si>
  <si>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</si>
  <si>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</si>
  <si>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</si>
  <si>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</si>
  <si>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</si>
  <si>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</si>
  <si>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</si>
  <si>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</si>
  <si>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</si>
  <si>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</si>
  <si>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</si>
  <si>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</si>
  <si>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</si>
  <si>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</si>
  <si>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</si>
  <si>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</si>
  <si>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</si>
  <si>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</si>
  <si>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</si>
  <si>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</si>
  <si>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</si>
  <si>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</si>
  <si>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</si>
  <si>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兵庫県宍粟市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</si>
  <si>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</si>
  <si>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</si>
  <si>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</si>
  <si>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</si>
  <si>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</si>
  <si>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</si>
  <si>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</si>
  <si>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</si>
  <si>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</si>
  <si>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</si>
  <si>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</si>
  <si>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</si>
  <si>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</si>
  <si>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</si>
  <si>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</si>
  <si>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</si>
  <si>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</si>
  <si>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</si>
  <si>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</si>
  <si>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</si>
  <si>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</si>
  <si>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</si>
  <si>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</si>
  <si>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</si>
  <si>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</si>
  <si>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</si>
  <si>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</si>
  <si>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</si>
  <si>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</si>
  <si>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</si>
  <si>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</si>
  <si>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</si>
  <si>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</si>
  <si>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</si>
  <si>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</si>
  <si>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</si>
  <si>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</si>
  <si>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</si>
  <si>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</si>
  <si>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</si>
  <si>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</si>
  <si>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</si>
  <si>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</si>
  <si>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</si>
  <si>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</si>
  <si>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</si>
  <si>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</si>
  <si>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</si>
  <si>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</si>
  <si>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</si>
  <si>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</si>
  <si>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</si>
  <si>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</si>
  <si>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</si>
  <si>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</si>
  <si>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</si>
  <si>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</si>
  <si>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</si>
  <si>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</si>
  <si>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</si>
  <si>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</si>
  <si>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</si>
  <si>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</si>
  <si>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</si>
  <si>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</si>
  <si>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</si>
  <si>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</si>
  <si>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</si>
  <si>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</si>
  <si>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</si>
  <si>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</si>
  <si>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</si>
  <si>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</si>
  <si>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</si>
  <si>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</si>
  <si>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</si>
  <si>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</si>
  <si>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</si>
  <si>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</si>
  <si>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</si>
  <si>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</si>
  <si>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</si>
  <si>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</si>
  <si>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</si>
  <si>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</si>
  <si>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</si>
  <si>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</si>
  <si>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</si>
  <si>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</si>
  <si>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</si>
  <si>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</si>
  <si>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</si>
  <si>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</si>
  <si>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</si>
  <si>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</si>
  <si>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</si>
  <si>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</si>
  <si>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</si>
  <si>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</si>
  <si>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</si>
  <si>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</si>
  <si>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</si>
  <si>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</si>
  <si>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</si>
  <si>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</si>
  <si>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</si>
  <si>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</si>
  <si>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</si>
  <si>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</si>
  <si>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</si>
  <si>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</si>
  <si>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</si>
  <si>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</si>
  <si>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</si>
  <si>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</si>
  <si>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</si>
  <si>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</si>
  <si>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</si>
  <si>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</si>
  <si>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</si>
  <si>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</si>
  <si>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</si>
  <si>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</si>
  <si>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</si>
  <si>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</si>
  <si>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</si>
  <si>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</si>
  <si>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</si>
  <si>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</si>
  <si>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</si>
  <si>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</si>
  <si>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</si>
  <si>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</si>
  <si>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</si>
  <si>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</si>
  <si>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</si>
  <si>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</si>
  <si>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</si>
  <si>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</si>
  <si>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</si>
  <si>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</si>
  <si>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</si>
  <si>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</si>
  <si>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</si>
  <si>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</si>
  <si>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</si>
  <si>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</si>
  <si>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</si>
  <si>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</si>
  <si>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</si>
  <si>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</si>
  <si>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</si>
  <si>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</si>
  <si>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兵庫県宍粟市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</si>
  <si>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</si>
  <si>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</si>
  <si>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</si>
  <si>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</si>
  <si>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</si>
  <si>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</si>
  <si>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</si>
  <si>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</si>
  <si>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</si>
  <si>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</si>
  <si>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</si>
  <si>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</si>
  <si>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</si>
  <si>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</si>
  <si>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</si>
  <si>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</si>
  <si>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</si>
  <si>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</si>
  <si>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</si>
  <si>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</si>
  <si>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</si>
  <si>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</si>
  <si>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</si>
  <si>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</si>
  <si>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</si>
  <si>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</si>
  <si>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</si>
  <si>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</si>
  <si>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</si>
  <si>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</si>
  <si>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</si>
  <si>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</si>
  <si>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</si>
  <si>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</si>
  <si>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</si>
  <si>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後期高齢者医療事業特別会計</t>
    <phoneticPr fontId="5"/>
  </si>
  <si>
    <t>介護保険事業特別会計</t>
    <phoneticPr fontId="5"/>
  </si>
  <si>
    <t>訪問看護事業特別会計</t>
    <phoneticPr fontId="5"/>
  </si>
  <si>
    <t>下水道事業特別会計</t>
    <phoneticPr fontId="5"/>
  </si>
  <si>
    <t>法適用企業</t>
    <phoneticPr fontId="5"/>
  </si>
  <si>
    <t>病院事業特別会計</t>
    <phoneticPr fontId="5"/>
  </si>
  <si>
    <t>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</si>
  <si>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</si>
  <si>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</si>
  <si>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</si>
  <si>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</si>
  <si>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</si>
  <si>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</si>
  <si>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</si>
  <si>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</si>
  <si>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</si>
  <si>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</si>
  <si>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</si>
  <si>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</si>
  <si>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</si>
  <si>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</si>
  <si>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</si>
  <si>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</si>
  <si>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</si>
  <si>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</si>
  <si>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</si>
  <si>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</si>
  <si>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</si>
  <si>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</si>
  <si>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</si>
  <si>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</si>
  <si>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</si>
  <si>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</si>
  <si>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</si>
  <si>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</si>
  <si>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</si>
  <si>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</si>
  <si>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</si>
  <si>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</si>
  <si>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</si>
  <si>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</si>
  <si>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</si>
  <si>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</si>
  <si>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</si>
  <si>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</si>
  <si>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</si>
  <si>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</si>
  <si>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</si>
  <si>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</si>
  <si>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</si>
  <si>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</si>
  <si>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</si>
  <si>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</si>
  <si>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</si>
  <si>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</si>
  <si>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</si>
  <si>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</si>
  <si>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</si>
  <si>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</si>
  <si>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</si>
  <si>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</si>
  <si>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</si>
  <si>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</si>
  <si>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</si>
  <si>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</si>
  <si>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</si>
  <si>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</si>
  <si>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</si>
  <si>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</si>
  <si>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</si>
  <si>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</si>
  <si>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</si>
  <si>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</si>
  <si>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</si>
  <si>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</si>
  <si>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</si>
  <si>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</si>
  <si>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</si>
  <si>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</si>
  <si>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</si>
  <si>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</si>
  <si>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</si>
  <si>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</si>
  <si>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</si>
  <si>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</si>
  <si>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</si>
  <si>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</si>
  <si>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</si>
  <si>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</si>
  <si>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</si>
  <si>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</si>
  <si>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</si>
  <si>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</si>
  <si>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</si>
  <si>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</si>
  <si>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</si>
  <si>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</si>
  <si>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</si>
  <si>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</si>
  <si>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</si>
  <si>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</si>
  <si>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</si>
  <si>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</si>
  <si>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</si>
  <si>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</si>
  <si>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</si>
  <si>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</si>
  <si>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</si>
  <si>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</si>
  <si>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</si>
  <si>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</si>
  <si>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</si>
  <si>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</si>
  <si>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</si>
  <si>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</si>
  <si>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</si>
  <si>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</si>
  <si>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</si>
  <si>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</si>
  <si>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</si>
  <si>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</si>
  <si>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</si>
  <si>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</si>
  <si>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</si>
  <si>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</si>
  <si>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</si>
  <si>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</si>
  <si>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</si>
  <si>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</si>
  <si>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</si>
  <si>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</si>
  <si>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</si>
  <si>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</si>
  <si>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</si>
  <si>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</si>
  <si>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</si>
  <si>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</si>
  <si>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</si>
  <si>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</si>
  <si>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</si>
  <si>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</si>
  <si>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</si>
  <si>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</si>
  <si>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</si>
  <si>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</si>
  <si>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</si>
  <si>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</si>
  <si>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</si>
  <si>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</si>
  <si>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0.09</t>
  </si>
  <si>
    <t>病院事業特別会計</t>
  </si>
  <si>
    <t>一般会計</t>
  </si>
  <si>
    <t>水道事業特別会計</t>
  </si>
  <si>
    <t>介護保険事業特別会計</t>
  </si>
  <si>
    <t>国民健康保険事業特別会計</t>
  </si>
  <si>
    <t>後期高齢者医療事業特別会計</t>
  </si>
  <si>
    <t>国民健康保険診療所特別会計</t>
  </si>
  <si>
    <t>訪問看護事業特別会計</t>
  </si>
  <si>
    <t>その他会計（赤字）</t>
  </si>
  <si>
    <t>その他会計（黒字）</t>
  </si>
  <si>
    <t>（百万円）</t>
    <phoneticPr fontId="5"/>
  </si>
  <si>
    <t>H30</t>
    <phoneticPr fontId="5"/>
  </si>
  <si>
    <t>R01</t>
    <phoneticPr fontId="5"/>
  </si>
  <si>
    <t>R02</t>
    <phoneticPr fontId="5"/>
  </si>
  <si>
    <t>R03</t>
    <phoneticPr fontId="5"/>
  </si>
  <si>
    <t>R04</t>
    <phoneticPr fontId="5"/>
  </si>
  <si>
    <t>にしはりま環境事務組合</t>
    <rPh sb="5" eb="7">
      <t>カンキョウ</t>
    </rPh>
    <rPh sb="7" eb="11">
      <t>ジムクミアイ</t>
    </rPh>
    <phoneticPr fontId="2"/>
  </si>
  <si>
    <t>西はりま消防組合</t>
    <rPh sb="0" eb="1">
      <t>ニシ</t>
    </rPh>
    <rPh sb="4" eb="6">
      <t>ショウボウ</t>
    </rPh>
    <rPh sb="6" eb="8">
      <t>クミアイ</t>
    </rPh>
    <phoneticPr fontId="2"/>
  </si>
  <si>
    <t>兵庫県市町村職員退職手当組合</t>
    <rPh sb="0" eb="3">
      <t>ヒョウゴケン</t>
    </rPh>
    <rPh sb="3" eb="8">
      <t>シチョウソンショクイン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</si>
  <si>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2">
      <t>コウムサイガイ</t>
    </rPh>
    <rPh sb="12" eb="16">
      <t>ホショウクミアイ</t>
    </rPh>
    <phoneticPr fontId="2"/>
  </si>
  <si>
    <t>兵庫県後期高齢者医療広域連合（一般会計）</t>
    <rPh sb="0" eb="3">
      <t>ヒョウゴケン</t>
    </rPh>
    <rPh sb="3" eb="8">
      <t>コウキコウレイシャ</t>
    </rPh>
    <rPh sb="8" eb="10">
      <t>イリョウ</t>
    </rPh>
    <rPh sb="10" eb="14">
      <t>コウイキレンゴウ</t>
    </rPh>
    <rPh sb="15" eb="19">
      <t>イッパンカイケイ</t>
    </rPh>
    <phoneticPr fontId="2"/>
  </si>
  <si>
    <t>兵庫県後期高齢者医療広域連合（特別会計）</t>
    <rPh sb="0" eb="3">
      <t>ヒョウゴケン</t>
    </rPh>
    <rPh sb="15" eb="17">
      <t>トクベツ</t>
    </rPh>
    <phoneticPr fontId="2"/>
  </si>
  <si>
    <t>地域振興基金</t>
    <rPh sb="0" eb="6">
      <t>チイキシンコウキキン</t>
    </rPh>
    <phoneticPr fontId="5"/>
  </si>
  <si>
    <t>公共施設整備基金</t>
    <rPh sb="0" eb="8">
      <t>コウキョウシセツセイビキキン</t>
    </rPh>
    <phoneticPr fontId="2"/>
  </si>
  <si>
    <t>地域福祉基金</t>
    <rPh sb="0" eb="6">
      <t>チイキフクシキキン</t>
    </rPh>
    <phoneticPr fontId="2"/>
  </si>
  <si>
    <t>森林文化創造基金</t>
    <rPh sb="0" eb="4">
      <t>シンリンブンカ</t>
    </rPh>
    <rPh sb="4" eb="6">
      <t>ソウゾウ</t>
    </rPh>
    <rPh sb="6" eb="8">
      <t>キキン</t>
    </rPh>
    <phoneticPr fontId="2"/>
  </si>
  <si>
    <t>ブナ基金</t>
    <rPh sb="2" eb="4">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</si>
</sst>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C57A-4F8D-9358-2CC6072CFE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75825</c:v>
                </c:pt>
                <c:pt idx="1">
                  <c:v>75186</c:v>
                </c:pt>
                <c:pt idx="2">
                  <c:v>61321</c:v>
                </c:pt>
                <c:pt idx="3">
                  <c:v>55919</c:v>
                </c:pt>
                <c:pt idx="4">
                  <c:v>59733</c:v>
                </c:pt>
              </c:numCache>
            </c:numRef>
          </c:val>
          <c:smooth val="0"/>
          <c:extLst>
            <c:ext xmlns:c16="http://schemas.microsoft.com/office/drawing/2014/chart" uri="{C3380CC4-5D6E-409C-BE32-E72D297353CC}">
              <c16:uniqueId val="{00000001-C57A-4F8D-9358-2CC6072CFED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2.95</c:v>
                </c:pt>
                <c:pt idx="1">
                  <c:v>4.0599999999999996</c:v>
                </c:pt>
                <c:pt idx="2">
                  <c:v>5.63</c:v>
                </c:pt>
                <c:pt idx="3">
                  <c:v>5.43</c:v>
                </c:pt>
                <c:pt idx="4">
                  <c:v>5.25</c:v>
                </c:pt>
              </c:numCache>
            </c:numRef>
          </c:val>
          <c:extLst>
            <c:ext xmlns:c16="http://schemas.microsoft.com/office/drawing/2014/chart" uri="{C3380CC4-5D6E-409C-BE32-E72D297353CC}">
              <c16:uniqueId val="{00000000-EB0C-4582-AECA-12253A4788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20.99</c:v>
                </c:pt>
                <c:pt idx="1">
                  <c:v>18.420000000000002</c:v>
                </c:pt>
                <c:pt idx="2">
                  <c:v>19.23</c:v>
                </c:pt>
                <c:pt idx="3">
                  <c:v>18.940000000000001</c:v>
                </c:pt>
                <c:pt idx="4">
                  <c:v>20.32</c:v>
                </c:pt>
              </c:numCache>
            </c:numRef>
          </c:val>
          <c:extLst>
            <c:ext xmlns:c16="http://schemas.microsoft.com/office/drawing/2014/chart" uri="{C3380CC4-5D6E-409C-BE32-E72D297353CC}">
              <c16:uniqueId val="{00000001-EB0C-4582-AECA-12253A47887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2.67</c:v>
                </c:pt>
                <c:pt idx="1">
                  <c:v>-0.09</c:v>
                </c:pt>
                <c:pt idx="2">
                  <c:v>8.68</c:v>
                </c:pt>
                <c:pt idx="3">
                  <c:v>7.9</c:v>
                </c:pt>
                <c:pt idx="4">
                  <c:v>4.13</c:v>
                </c:pt>
              </c:numCache>
            </c:numRef>
          </c:val>
          <c:smooth val="0"/>
          <c:extLst>
            <c:ext xmlns:c16="http://schemas.microsoft.com/office/drawing/2014/chart" uri="{C3380CC4-5D6E-409C-BE32-E72D297353CC}">
              <c16:uniqueId val="{00000002-EB0C-4582-AECA-12253A47887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0.41</c:v>
                </c:pt>
                <c:pt idx="2">
                  <c:v>#N/A</c:v>
                </c:pt>
                <c:pt idx="3">
                  <c:v>0.97</c:v>
                </c:pt>
                <c:pt idx="4">
                  <c:v>#N/A</c:v>
                </c:pt>
                <c:pt idx="5">
                  <c:v>0</c:v>
                </c:pt>
                <c:pt idx="6">
                  <c:v>#N/A</c:v>
                </c:pt>
                <c:pt idx="7">
                  <c:v>0</c:v>
                </c:pt>
                <c:pt idx="8">
                  <c:v>#N/A</c:v>
                </c:pt>
                <c:pt idx="9">
                  <c:v>0</c:v>
                </c:pt>
              </c:numCache>
            </c:numRef>
          </c:val>
          <c:extLst>
            <c:ext xmlns:c16="http://schemas.microsoft.com/office/drawing/2014/chart" uri="{C3380CC4-5D6E-409C-BE32-E72D297353CC}">
              <c16:uniqueId val="{00000000-C7D1-4456-A0A8-0582012079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7D1-4456-A0A8-058201207965}"/>
            </c:ext>
          </c:extLst>
        </c:ser>
        <c:ser>
          <c:idx val="2"/>
          <c:order val="2"/>
          <c:tx>
            <c:strRef>
              <c:f>データシート!$A$29</c:f>
              <c:strCache>
                <c:ptCount val="1"/>
                <c:pt idx="0">
                  <c:v>訪問看護事業特別会計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7D1-4456-A0A8-058201207965}"/>
            </c:ext>
          </c:extLst>
        </c:ser>
        <c:ser>
          <c:idx val="3"/>
          <c:order val="3"/>
          <c:tx>
            <c:strRef>
              <c:f>データシート!$A$30</c:f>
              <c:strCache>
                <c:ptCount val="1"/>
                <c:pt idx="0">
                  <c:v>国民健康保険診療所特別会計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7D1-4456-A0A8-058201207965}"/>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0.08</c:v>
                </c:pt>
                <c:pt idx="2">
                  <c:v>#N/A</c:v>
                </c:pt>
                <c:pt idx="3">
                  <c:v>7.0000000000000007E-2</c:v>
                </c:pt>
                <c:pt idx="4">
                  <c:v>#N/A</c:v>
                </c:pt>
                <c:pt idx="5">
                  <c:v>7.0000000000000007E-2</c:v>
                </c:pt>
                <c:pt idx="6">
                  <c:v>#N/A</c:v>
                </c:pt>
                <c:pt idx="7">
                  <c:v>7.0000000000000007E-2</c:v>
                </c:pt>
                <c:pt idx="8">
                  <c:v>#N/A</c:v>
                </c:pt>
                <c:pt idx="9">
                  <c:v>0.08</c:v>
                </c:pt>
              </c:numCache>
            </c:numRef>
          </c:val>
          <c:extLst>
            <c:ext xmlns:c16="http://schemas.microsoft.com/office/drawing/2014/chart" uri="{C3380CC4-5D6E-409C-BE32-E72D297353CC}">
              <c16:uniqueId val="{00000004-C7D1-4456-A0A8-058201207965}"/>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0.63</c:v>
                </c:pt>
                <c:pt idx="2">
                  <c:v>#N/A</c:v>
                </c:pt>
                <c:pt idx="3">
                  <c:v>0.26</c:v>
                </c:pt>
                <c:pt idx="4">
                  <c:v>#N/A</c:v>
                </c:pt>
                <c:pt idx="5">
                  <c:v>0.16</c:v>
                </c:pt>
                <c:pt idx="6">
                  <c:v>#N/A</c:v>
                </c:pt>
                <c:pt idx="7">
                  <c:v>0.2</c:v>
                </c:pt>
                <c:pt idx="8">
                  <c:v>#N/A</c:v>
                </c:pt>
                <c:pt idx="9">
                  <c:v>0.24</c:v>
                </c:pt>
              </c:numCache>
            </c:numRef>
          </c:val>
          <c:extLst>
            <c:ext xmlns:c16="http://schemas.microsoft.com/office/drawing/2014/chart" uri="{C3380CC4-5D6E-409C-BE32-E72D297353CC}">
              <c16:uniqueId val="{00000005-C7D1-4456-A0A8-05820120796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0.25</c:v>
                </c:pt>
                <c:pt idx="2">
                  <c:v>#N/A</c:v>
                </c:pt>
                <c:pt idx="3">
                  <c:v>0.28999999999999998</c:v>
                </c:pt>
                <c:pt idx="4">
                  <c:v>#N/A</c:v>
                </c:pt>
                <c:pt idx="5">
                  <c:v>0.54</c:v>
                </c:pt>
                <c:pt idx="6">
                  <c:v>#N/A</c:v>
                </c:pt>
                <c:pt idx="7">
                  <c:v>0.56999999999999995</c:v>
                </c:pt>
                <c:pt idx="8">
                  <c:v>#N/A</c:v>
                </c:pt>
                <c:pt idx="9">
                  <c:v>1.1100000000000001</c:v>
                </c:pt>
              </c:numCache>
            </c:numRef>
          </c:val>
          <c:extLst>
            <c:ext xmlns:c16="http://schemas.microsoft.com/office/drawing/2014/chart" uri="{C3380CC4-5D6E-409C-BE32-E72D297353CC}">
              <c16:uniqueId val="{00000006-C7D1-4456-A0A8-058201207965}"/>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3.9</c:v>
                </c:pt>
                <c:pt idx="2">
                  <c:v>#N/A</c:v>
                </c:pt>
                <c:pt idx="3">
                  <c:v>3.92</c:v>
                </c:pt>
                <c:pt idx="4">
                  <c:v>#N/A</c:v>
                </c:pt>
                <c:pt idx="5">
                  <c:v>5.48</c:v>
                </c:pt>
                <c:pt idx="6">
                  <c:v>#N/A</c:v>
                </c:pt>
                <c:pt idx="7">
                  <c:v>4.59</c:v>
                </c:pt>
                <c:pt idx="8">
                  <c:v>#N/A</c:v>
                </c:pt>
                <c:pt idx="9">
                  <c:v>3.85</c:v>
                </c:pt>
              </c:numCache>
            </c:numRef>
          </c:val>
          <c:extLst>
            <c:ext xmlns:c16="http://schemas.microsoft.com/office/drawing/2014/chart" uri="{C3380CC4-5D6E-409C-BE32-E72D297353CC}">
              <c16:uniqueId val="{00000007-C7D1-4456-A0A8-05820120796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2.94</c:v>
                </c:pt>
                <c:pt idx="2">
                  <c:v>#N/A</c:v>
                </c:pt>
                <c:pt idx="3">
                  <c:v>4.0599999999999996</c:v>
                </c:pt>
                <c:pt idx="4">
                  <c:v>#N/A</c:v>
                </c:pt>
                <c:pt idx="5">
                  <c:v>5.63</c:v>
                </c:pt>
                <c:pt idx="6">
                  <c:v>#N/A</c:v>
                </c:pt>
                <c:pt idx="7">
                  <c:v>5.43</c:v>
                </c:pt>
                <c:pt idx="8">
                  <c:v>#N/A</c:v>
                </c:pt>
                <c:pt idx="9">
                  <c:v>5.24</c:v>
                </c:pt>
              </c:numCache>
            </c:numRef>
          </c:val>
          <c:extLst>
            <c:ext xmlns:c16="http://schemas.microsoft.com/office/drawing/2014/chart" uri="{C3380CC4-5D6E-409C-BE32-E72D297353CC}">
              <c16:uniqueId val="{00000008-C7D1-4456-A0A8-058201207965}"/>
            </c:ext>
          </c:extLst>
        </c:ser>
        <c:ser>
          <c:idx val="9"/>
          <c:order val="9"/>
          <c:tx>
            <c:strRef>
              <c:f>データシート!$A$36</c:f>
              <c:strCache>
                <c:ptCount val="1"/>
                <c:pt idx="0">
                  <c:v>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0</c:v>
                </c:pt>
                <c:pt idx="2">
                  <c:v>#N/A</c:v>
                </c:pt>
                <c:pt idx="3">
                  <c:v>0</c:v>
                </c:pt>
                <c:pt idx="4">
                  <c:v>#N/A</c:v>
                </c:pt>
                <c:pt idx="5">
                  <c:v>2.6</c:v>
                </c:pt>
                <c:pt idx="6">
                  <c:v>#N/A</c:v>
                </c:pt>
                <c:pt idx="7">
                  <c:v>10.6</c:v>
                </c:pt>
                <c:pt idx="8">
                  <c:v>#N/A</c:v>
                </c:pt>
                <c:pt idx="9">
                  <c:v>15.95</c:v>
                </c:pt>
              </c:numCache>
            </c:numRef>
          </c:val>
          <c:extLst>
            <c:ext xmlns:c16="http://schemas.microsoft.com/office/drawing/2014/chart" uri="{C3380CC4-5D6E-409C-BE32-E72D297353CC}">
              <c16:uniqueId val="{00000009-C7D1-4456-A0A8-05820120796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3632</c:v>
                </c:pt>
                <c:pt idx="5">
                  <c:v>3645</c:v>
                </c:pt>
                <c:pt idx="8">
                  <c:v>3437</c:v>
                </c:pt>
                <c:pt idx="11">
                  <c:v>3392</c:v>
                </c:pt>
                <c:pt idx="14">
                  <c:v>3378</c:v>
                </c:pt>
              </c:numCache>
            </c:numRef>
          </c:val>
          <c:extLst>
            <c:ext xmlns:c16="http://schemas.microsoft.com/office/drawing/2014/chart" uri="{C3380CC4-5D6E-409C-BE32-E72D297353CC}">
              <c16:uniqueId val="{00000000-2D4B-4C22-945D-BFC81A0EBEE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1</c:v>
                </c:pt>
                <c:pt idx="3">
                  <c:v>1</c:v>
                </c:pt>
                <c:pt idx="6">
                  <c:v>1</c:v>
                </c:pt>
                <c:pt idx="9">
                  <c:v>1</c:v>
                </c:pt>
                <c:pt idx="12">
                  <c:v>2</c:v>
                </c:pt>
              </c:numCache>
            </c:numRef>
          </c:val>
          <c:extLst>
            <c:ext xmlns:c16="http://schemas.microsoft.com/office/drawing/2014/chart" uri="{C3380CC4-5D6E-409C-BE32-E72D297353CC}">
              <c16:uniqueId val="{00000001-2D4B-4C22-945D-BFC81A0EBEE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D4B-4C22-945D-BFC81A0EBEE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213</c:v>
                </c:pt>
                <c:pt idx="3">
                  <c:v>213</c:v>
                </c:pt>
                <c:pt idx="6">
                  <c:v>226</c:v>
                </c:pt>
                <c:pt idx="9">
                  <c:v>225</c:v>
                </c:pt>
                <c:pt idx="12">
                  <c:v>224</c:v>
                </c:pt>
              </c:numCache>
            </c:numRef>
          </c:val>
          <c:extLst>
            <c:ext xmlns:c16="http://schemas.microsoft.com/office/drawing/2014/chart" uri="{C3380CC4-5D6E-409C-BE32-E72D297353CC}">
              <c16:uniqueId val="{00000003-2D4B-4C22-945D-BFC81A0EBEE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1883</c:v>
                </c:pt>
                <c:pt idx="3">
                  <c:v>1826</c:v>
                </c:pt>
                <c:pt idx="6">
                  <c:v>1387</c:v>
                </c:pt>
                <c:pt idx="9">
                  <c:v>1588</c:v>
                </c:pt>
                <c:pt idx="12">
                  <c:v>1621</c:v>
                </c:pt>
              </c:numCache>
            </c:numRef>
          </c:val>
          <c:extLst>
            <c:ext xmlns:c16="http://schemas.microsoft.com/office/drawing/2014/chart" uri="{C3380CC4-5D6E-409C-BE32-E72D297353CC}">
              <c16:uniqueId val="{00000004-2D4B-4C22-945D-BFC81A0EBEE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4B-4C22-945D-BFC81A0EBEE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D4B-4C22-945D-BFC81A0EBEE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2581</c:v>
                </c:pt>
                <c:pt idx="3">
                  <c:v>2601</c:v>
                </c:pt>
                <c:pt idx="6">
                  <c:v>2492</c:v>
                </c:pt>
                <c:pt idx="9">
                  <c:v>2323</c:v>
                </c:pt>
                <c:pt idx="12">
                  <c:v>2402</c:v>
                </c:pt>
              </c:numCache>
            </c:numRef>
          </c:val>
          <c:extLst>
            <c:ext xmlns:c16="http://schemas.microsoft.com/office/drawing/2014/chart" uri="{C3380CC4-5D6E-409C-BE32-E72D297353CC}">
              <c16:uniqueId val="{00000007-2D4B-4C22-945D-BFC81A0EBEE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1046</c:v>
                </c:pt>
                <c:pt idx="2">
                  <c:v>#N/A</c:v>
                </c:pt>
                <c:pt idx="3">
                  <c:v>#N/A</c:v>
                </c:pt>
                <c:pt idx="4">
                  <c:v>996</c:v>
                </c:pt>
                <c:pt idx="5">
                  <c:v>#N/A</c:v>
                </c:pt>
                <c:pt idx="6">
                  <c:v>#N/A</c:v>
                </c:pt>
                <c:pt idx="7">
                  <c:v>669</c:v>
                </c:pt>
                <c:pt idx="8">
                  <c:v>#N/A</c:v>
                </c:pt>
                <c:pt idx="9">
                  <c:v>#N/A</c:v>
                </c:pt>
                <c:pt idx="10">
                  <c:v>745</c:v>
                </c:pt>
                <c:pt idx="11">
                  <c:v>#N/A</c:v>
                </c:pt>
                <c:pt idx="12">
                  <c:v>#N/A</c:v>
                </c:pt>
                <c:pt idx="13">
                  <c:v>871</c:v>
                </c:pt>
                <c:pt idx="14">
                  <c:v>#N/A</c:v>
                </c:pt>
              </c:numCache>
            </c:numRef>
          </c:val>
          <c:smooth val="0"/>
          <c:extLst>
            <c:ext xmlns:c16="http://schemas.microsoft.com/office/drawing/2014/chart" uri="{C3380CC4-5D6E-409C-BE32-E72D297353CC}">
              <c16:uniqueId val="{00000008-2D4B-4C22-945D-BFC81A0EBEE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37151</c:v>
                </c:pt>
                <c:pt idx="5">
                  <c:v>36186</c:v>
                </c:pt>
                <c:pt idx="8">
                  <c:v>35767</c:v>
                </c:pt>
                <c:pt idx="11">
                  <c:v>34405</c:v>
                </c:pt>
                <c:pt idx="14">
                  <c:v>32793</c:v>
                </c:pt>
              </c:numCache>
            </c:numRef>
          </c:val>
          <c:extLst>
            <c:ext xmlns:c16="http://schemas.microsoft.com/office/drawing/2014/chart" uri="{C3380CC4-5D6E-409C-BE32-E72D297353CC}">
              <c16:uniqueId val="{00000000-8056-4080-8A87-3337916457B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1956</c:v>
                </c:pt>
                <c:pt idx="5">
                  <c:v>571</c:v>
                </c:pt>
                <c:pt idx="8">
                  <c:v>490</c:v>
                </c:pt>
                <c:pt idx="11">
                  <c:v>512</c:v>
                </c:pt>
                <c:pt idx="14">
                  <c:v>533</c:v>
                </c:pt>
              </c:numCache>
            </c:numRef>
          </c:val>
          <c:extLst>
            <c:ext xmlns:c16="http://schemas.microsoft.com/office/drawing/2014/chart" uri="{C3380CC4-5D6E-409C-BE32-E72D297353CC}">
              <c16:uniqueId val="{00000001-8056-4080-8A87-3337916457B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5997</c:v>
                </c:pt>
                <c:pt idx="5">
                  <c:v>5628</c:v>
                </c:pt>
                <c:pt idx="8">
                  <c:v>5940</c:v>
                </c:pt>
                <c:pt idx="11">
                  <c:v>6231</c:v>
                </c:pt>
                <c:pt idx="14">
                  <c:v>6494</c:v>
                </c:pt>
              </c:numCache>
            </c:numRef>
          </c:val>
          <c:extLst>
            <c:ext xmlns:c16="http://schemas.microsoft.com/office/drawing/2014/chart" uri="{C3380CC4-5D6E-409C-BE32-E72D297353CC}">
              <c16:uniqueId val="{00000002-8056-4080-8A87-3337916457B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56-4080-8A87-3337916457B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56-4080-8A87-3337916457B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56-4080-8A87-3337916457B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2658</c:v>
                </c:pt>
                <c:pt idx="3">
                  <c:v>2720</c:v>
                </c:pt>
                <c:pt idx="6">
                  <c:v>2778</c:v>
                </c:pt>
                <c:pt idx="9">
                  <c:v>2729</c:v>
                </c:pt>
                <c:pt idx="12">
                  <c:v>2721</c:v>
                </c:pt>
              </c:numCache>
            </c:numRef>
          </c:val>
          <c:extLst>
            <c:ext xmlns:c16="http://schemas.microsoft.com/office/drawing/2014/chart" uri="{C3380CC4-5D6E-409C-BE32-E72D297353CC}">
              <c16:uniqueId val="{00000006-8056-4080-8A87-3337916457B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1642</c:v>
                </c:pt>
                <c:pt idx="3">
                  <c:v>1443</c:v>
                </c:pt>
                <c:pt idx="6">
                  <c:v>1323</c:v>
                </c:pt>
                <c:pt idx="9">
                  <c:v>1116</c:v>
                </c:pt>
                <c:pt idx="12">
                  <c:v>904</c:v>
                </c:pt>
              </c:numCache>
            </c:numRef>
          </c:val>
          <c:extLst>
            <c:ext xmlns:c16="http://schemas.microsoft.com/office/drawing/2014/chart" uri="{C3380CC4-5D6E-409C-BE32-E72D297353CC}">
              <c16:uniqueId val="{00000007-8056-4080-8A87-3337916457B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21797</c:v>
                </c:pt>
                <c:pt idx="3">
                  <c:v>20252</c:v>
                </c:pt>
                <c:pt idx="6">
                  <c:v>17444</c:v>
                </c:pt>
                <c:pt idx="9">
                  <c:v>16020</c:v>
                </c:pt>
                <c:pt idx="12">
                  <c:v>15666</c:v>
                </c:pt>
              </c:numCache>
            </c:numRef>
          </c:val>
          <c:extLst>
            <c:ext xmlns:c16="http://schemas.microsoft.com/office/drawing/2014/chart" uri="{C3380CC4-5D6E-409C-BE32-E72D297353CC}">
              <c16:uniqueId val="{00000008-8056-4080-8A87-3337916457B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056-4080-8A87-3337916457B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30655</c:v>
                </c:pt>
                <c:pt idx="3">
                  <c:v>31076</c:v>
                </c:pt>
                <c:pt idx="6">
                  <c:v>30309</c:v>
                </c:pt>
                <c:pt idx="9">
                  <c:v>29015</c:v>
                </c:pt>
                <c:pt idx="12">
                  <c:v>27952</c:v>
                </c:pt>
              </c:numCache>
            </c:numRef>
          </c:val>
          <c:extLst>
            <c:ext xmlns:c16="http://schemas.microsoft.com/office/drawing/2014/chart" uri="{C3380CC4-5D6E-409C-BE32-E72D297353CC}">
              <c16:uniqueId val="{0000000A-8056-4080-8A87-3337916457B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11647</c:v>
                </c:pt>
                <c:pt idx="2">
                  <c:v>#N/A</c:v>
                </c:pt>
                <c:pt idx="3">
                  <c:v>#N/A</c:v>
                </c:pt>
                <c:pt idx="4">
                  <c:v>13106</c:v>
                </c:pt>
                <c:pt idx="5">
                  <c:v>#N/A</c:v>
                </c:pt>
                <c:pt idx="6">
                  <c:v>#N/A</c:v>
                </c:pt>
                <c:pt idx="7">
                  <c:v>9656</c:v>
                </c:pt>
                <c:pt idx="8">
                  <c:v>#N/A</c:v>
                </c:pt>
                <c:pt idx="9">
                  <c:v>#N/A</c:v>
                </c:pt>
                <c:pt idx="10">
                  <c:v>7732</c:v>
                </c:pt>
                <c:pt idx="11">
                  <c:v>#N/A</c:v>
                </c:pt>
                <c:pt idx="12">
                  <c:v>#N/A</c:v>
                </c:pt>
                <c:pt idx="13">
                  <c:v>7423</c:v>
                </c:pt>
                <c:pt idx="14">
                  <c:v>#N/A</c:v>
                </c:pt>
              </c:numCache>
            </c:numRef>
          </c:val>
          <c:smooth val="0"/>
          <c:extLst>
            <c:ext xmlns:c16="http://schemas.microsoft.com/office/drawing/2014/chart" uri="{C3380CC4-5D6E-409C-BE32-E72D297353CC}">
              <c16:uniqueId val="{0000000B-8056-4080-8A87-3337916457B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2868</c:v>
                </c:pt>
                <c:pt idx="1">
                  <c:v>2871</c:v>
                </c:pt>
                <c:pt idx="2">
                  <c:v>2974</c:v>
                </c:pt>
              </c:numCache>
            </c:numRef>
          </c:val>
          <c:extLst>
            <c:ext xmlns:c16="http://schemas.microsoft.com/office/drawing/2014/chart" uri="{C3380CC4-5D6E-409C-BE32-E72D297353CC}">
              <c16:uniqueId val="{00000000-3F97-43C7-A9F6-1880000956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199</c:v>
                </c:pt>
                <c:pt idx="1">
                  <c:v>187</c:v>
                </c:pt>
                <c:pt idx="2">
                  <c:v>179</c:v>
                </c:pt>
              </c:numCache>
            </c:numRef>
          </c:val>
          <c:extLst>
            <c:ext xmlns:c16="http://schemas.microsoft.com/office/drawing/2014/chart" uri="{C3380CC4-5D6E-409C-BE32-E72D297353CC}">
              <c16:uniqueId val="{00000001-3F97-43C7-A9F6-1880000956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4132</c:v>
                </c:pt>
                <c:pt idx="1">
                  <c:v>4376</c:v>
                </c:pt>
                <c:pt idx="2">
                  <c:v>4594</c:v>
                </c:pt>
              </c:numCache>
            </c:numRef>
          </c:val>
          <c:extLst>
            <c:ext xmlns:c16="http://schemas.microsoft.com/office/drawing/2014/chart" uri="{C3380CC4-5D6E-409C-BE32-E72D297353CC}">
              <c16:uniqueId val="{00000002-3F97-43C7-A9F6-18800009562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令和４年度の実質公債比率は</a:t>
          </a:r>
          <a:r>
            <a:rPr kumimoji="1" lang="en-US" altLang="ja-JP" sz="1400">
              <a:latin typeface="ＭＳ ゴシック" pitchFamily="49" charset="-128"/>
              <a:ea typeface="ＭＳ ゴシック" pitchFamily="49" charset="-128"/>
            </a:rPr>
            <a:t>6.6</a:t>
          </a:r>
          <a:r>
            <a:rPr kumimoji="1" lang="ja-JP" altLang="en-US" sz="1400">
              <a:latin typeface="ＭＳ ゴシック" pitchFamily="49" charset="-128"/>
              <a:ea typeface="ＭＳ ゴシック" pitchFamily="49" charset="-128"/>
            </a:rPr>
            <a:t>％で、過去からの繰上償還により前年度比で</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％改善しているものの、単年度では普通交付税、臨時財政対策債の減少に伴い、標準財政規模が減少していることに加え、新たに償還が開始された地方債の償還金増加により前年度より増加している。</a:t>
          </a:r>
        </a:p>
        <a:p>
          <a:r>
            <a:rPr kumimoji="1" lang="ja-JP" altLang="en-US" sz="1400">
              <a:latin typeface="ＭＳ ゴシック" pitchFamily="49" charset="-128"/>
              <a:ea typeface="ＭＳ ゴシック" pitchFamily="49" charset="-128"/>
            </a:rPr>
            <a:t>　道路の新設改良・維持補修や学校施設の長寿命化などの大型事業が予定されているため、引き続き起債の発行抑制、交付税算入率の高い有利な起債の活用や、積極的な繰上償還の継続実施などにより、公債費負担の適正管理に取り組む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満期一括償還地方債の償還の財源に係る減債基金の積み立ては行っていない。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令和４年度の将来負担比率は</a:t>
          </a:r>
          <a:r>
            <a:rPr kumimoji="1" lang="en-US" altLang="ja-JP" sz="1400">
              <a:latin typeface="ＭＳ ゴシック" pitchFamily="49" charset="-128"/>
              <a:ea typeface="ＭＳ ゴシック" pitchFamily="49" charset="-128"/>
            </a:rPr>
            <a:t>65.6</a:t>
          </a:r>
          <a:r>
            <a:rPr kumimoji="1" lang="ja-JP" altLang="en-US" sz="1400">
              <a:latin typeface="ＭＳ ゴシック" pitchFamily="49" charset="-128"/>
              <a:ea typeface="ＭＳ ゴシック" pitchFamily="49" charset="-128"/>
            </a:rPr>
            <a:t>％で、前年度より</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％の増加となった。</a:t>
          </a:r>
        </a:p>
        <a:p>
          <a:r>
            <a:rPr kumimoji="1" lang="ja-JP" altLang="en-US" sz="1400">
              <a:latin typeface="ＭＳ ゴシック" pitchFamily="49" charset="-128"/>
              <a:ea typeface="ＭＳ ゴシック" pitchFamily="49" charset="-128"/>
            </a:rPr>
            <a:t>　繰上償還による地方債残高や公営企業への繰出金の減少に伴い、将来負担額は減少しているものの、増加要因となる基準財政需要額算入見込額の減少や普通交付税、臨時財政対策債の減少が増加要因となっている。</a:t>
          </a:r>
        </a:p>
        <a:p>
          <a:r>
            <a:rPr kumimoji="1" lang="ja-JP" altLang="en-US" sz="1400">
              <a:latin typeface="ＭＳ ゴシック" pitchFamily="49" charset="-128"/>
              <a:ea typeface="ＭＳ ゴシック" pitchFamily="49" charset="-128"/>
            </a:rPr>
            <a:t>　今後においても地方債の発行抑制、発行する場合は交付税算入率の高い有利な地方債の活用および過去の借入金の積極的な繰上償還により、比率の抑制とさらなる財政の健全化に努める。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兵庫県宍粟市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・収入減少や社会情勢の変化に対応するなど不測の支出増加に備えて財政調整基金に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百万円積立を行ったほか、公共施設等整備基金に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百万円、森林環境譲与税基金に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百万円、デジタル社会推進基金に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百万円の積立てを行ったことが、主な増加の要因である。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社会保障関係経費や施設の長寿命化に要するコストの増大が見込まれるなか、一般財源の不足が懸念されるところである。市民への負担を増加させることなく行政サービスを維持していくため、基金を計画的に、有効に活用するとともに、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・地域振興基金、地域福祉基金、森林文化創造基金：果実運用型として保有しており、原則取り崩しを行わないこととしている。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・公共施設等整備基金：施設の修繕等および公共施設の統合・更新の際に活用している。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・ブナ基金：ふるさと納税を原資としており、取崩金をその返礼品に充てるとともに、少子化対策や観光振興など、幅広いまちづくり事業に活用している。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・公共施設整備基金：後年度の施設更新等の財源とするため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百万円を取り崩して活用したため、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・森林環境譲与税基金：森林環境譲与税について、後年度の森林整備等の事業に充てるため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・デジタル社会推進基金：デジタル社会の推進を進めるために想定される事業費に備えるため、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経費や施設の長寿命化に要するコストの増大が見込まれるなか、一般財源の不足が懸念されるところである。市民への負担を増加させることなく行政サービスを維持していくため、基金を計画的に、有効に活用するとともに、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・取り崩しがなかったことと、価格高騰等による後年度の取り崩しに備えて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百万円の積立てと運用利子による積立てが生じていることにより増加している。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年度決算で当面の目標であった残高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％）達成後は、平成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年度まで運用利子を積立てていたが、令和元年度に取り崩したことから目標額を下回ることとなった。引き続き基金利子などを積立てることとで、価格高騰の対応など不測の事態に備える。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百万円となっており、前年度から８百万円の減となっている。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・起債対象事業に充てるべき財源を原資として積立てており、令和４年度は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百万円を積み立てた一方、繰入計画に基づき、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・毎年の起債元利償還に合わせた繰入計画に基づき、計画的に取り崩しを行うとともに、後年度の負担軽減のため必要に応じて原資を積立てる。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35,309
34,965
658.54
25,068,592
24,202,916
767,805
14,634,544
27,951,659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人口減少や高齢化に加え、市内に中心となる産業が少ないことにより、財政基盤が弱く、類似団体平均より低い水準となっている。</a:t>
          </a:r>
        </a:p>
        <a:p>
          <a:r>
            <a:rPr kumimoji="1" lang="ja-JP" altLang="en-US" sz="1300">
              <a:latin typeface="ＭＳ Ｐゴシック" panose="020B0600070205080204" pitchFamily="50" charset="-128"/>
              <a:ea typeface="ＭＳ Ｐゴシック" panose="020B0600070205080204" pitchFamily="50" charset="-128"/>
            </a:rPr>
            <a:t>　今後は、宍粟市総合計画及び総合戦略に基づき、若年層の人口流出抑制や、豊富な森林資源を生かした林業など地場産業の強化などにより、持続可能なまちづくりを推進し、市税の収納率向上対策や歳出抑制など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xdr:cNvCxnSpPr/>
      </xdr:nvCxnSpPr>
      <xdr:spPr>
        <a:xfrm flipV="1">
          <a:off x="4953000" y="618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9" name="直線コネクタ 68"/>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2" name="直線コネクタ 71"/>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74" name="テキスト ボックス 73"/>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135467</xdr:rowOff>
    </xdr:to>
    <xdr:cxnSp macro="">
      <xdr:nvCxnSpPr>
        <xdr:cNvPr id="78" name="直線コネクタ 77"/>
        <xdr:cNvCxnSpPr/>
      </xdr:nvCxnSpPr>
      <xdr:spPr>
        <a:xfrm>
          <a:off x="1447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9" name="財政力該当値テキスト"/>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6" name="楕円 95"/>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7" name="テキスト ボックス 96"/>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は、市税が増加したものの、普通交付税や臨時財政対策債の減額により収入減となったことから、経常一般財源等が減となっている。また、歳出では、燃料価格や物価の高騰により電気代や委託料が増加したことや公債費の定時償還額が増加しており、前年度と比較して</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％上昇した要因となっている。</a:t>
          </a:r>
        </a:p>
        <a:p>
          <a:r>
            <a:rPr kumimoji="1" lang="ja-JP" altLang="en-US" sz="1300">
              <a:latin typeface="ＭＳ Ｐゴシック" panose="020B0600070205080204" pitchFamily="50" charset="-128"/>
              <a:ea typeface="ＭＳ Ｐゴシック" panose="020B0600070205080204" pitchFamily="50" charset="-128"/>
            </a:rPr>
            <a:t>　今後も物価や人件費の高騰が見込まれることから、引き続き、事務事業の見直しや繰上償還の積極的な実施などにより、経常経費の抑制に努める。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xdr:cNvCxnSpPr/>
      </xdr:nvCxnSpPr>
      <xdr:spPr>
        <a:xfrm flipV="1">
          <a:off x="4953000" y="999066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64</xdr:row>
      <xdr:rowOff>135890</xdr:rowOff>
    </xdr:to>
    <xdr:cxnSp macro="">
      <xdr:nvCxnSpPr>
        <xdr:cNvPr id="132" name="直線コネクタ 131"/>
        <xdr:cNvCxnSpPr/>
      </xdr:nvCxnSpPr>
      <xdr:spPr>
        <a:xfrm>
          <a:off x="4114800" y="10778913"/>
          <a:ext cx="8382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3"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149013</xdr:rowOff>
    </xdr:from>
    <xdr:to>
      <xdr:col>19</xdr:col>
      <xdr:colOff>133350</xdr:colOff>
      <xdr:row>63</xdr:row>
      <xdr:rowOff>106256</xdr:rowOff>
    </xdr:to>
    <xdr:cxnSp macro="">
      <xdr:nvCxnSpPr>
        <xdr:cNvPr id="135" name="直線コネクタ 134"/>
        <xdr:cNvCxnSpPr/>
      </xdr:nvCxnSpPr>
      <xdr:spPr>
        <a:xfrm flipV="1">
          <a:off x="3225800" y="1077891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37" name="テキスト ボックス 136"/>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106256</xdr:rowOff>
    </xdr:from>
    <xdr:to>
      <xdr:col>15</xdr:col>
      <xdr:colOff>82550</xdr:colOff>
      <xdr:row>64</xdr:row>
      <xdr:rowOff>95673</xdr:rowOff>
    </xdr:to>
    <xdr:cxnSp macro="">
      <xdr:nvCxnSpPr>
        <xdr:cNvPr id="138" name="直線コネクタ 137"/>
        <xdr:cNvCxnSpPr/>
      </xdr:nvCxnSpPr>
      <xdr:spPr>
        <a:xfrm flipV="1">
          <a:off x="2336800" y="1090760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159190</xdr:rowOff>
    </xdr:from>
    <xdr:ext cx="762000" cy="259045"/>
    <xdr:sp macro="" textlink="">
      <xdr:nvSpPr>
        <xdr:cNvPr id="140" name="テキスト ボックス 139"/>
        <xdr:cNvSpPr txBox="1"/>
      </xdr:nvSpPr>
      <xdr:spPr>
        <a:xfrm>
          <a:off x="2844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154517</xdr:rowOff>
    </xdr:from>
    <xdr:to>
      <xdr:col>11</xdr:col>
      <xdr:colOff>31750</xdr:colOff>
      <xdr:row>64</xdr:row>
      <xdr:rowOff>95673</xdr:rowOff>
    </xdr:to>
    <xdr:cxnSp macro="">
      <xdr:nvCxnSpPr>
        <xdr:cNvPr id="141" name="直線コネクタ 140"/>
        <xdr:cNvCxnSpPr/>
      </xdr:nvCxnSpPr>
      <xdr:spPr>
        <a:xfrm>
          <a:off x="1447800" y="1095586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76217</xdr:rowOff>
    </xdr:from>
    <xdr:ext cx="762000" cy="259045"/>
    <xdr:sp macro="" textlink="">
      <xdr:nvSpPr>
        <xdr:cNvPr id="143" name="テキスト ボックス 142"/>
        <xdr:cNvSpPr txBox="1"/>
      </xdr:nvSpPr>
      <xdr:spPr>
        <a:xfrm>
          <a:off x="1955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4" name="フローチャート: 判断 143"/>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19914</xdr:rowOff>
    </xdr:from>
    <xdr:ext cx="762000" cy="259045"/>
    <xdr:sp macro="" textlink="">
      <xdr:nvSpPr>
        <xdr:cNvPr id="145" name="テキスト ボックス 144"/>
        <xdr:cNvSpPr txBox="1"/>
      </xdr:nvSpPr>
      <xdr:spPr>
        <a:xfrm>
          <a:off x="1066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51" name="楕円 150"/>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52" name="財政構造の弾力性該当値テキスト"/>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98213</xdr:rowOff>
    </xdr:from>
    <xdr:to>
      <xdr:col>19</xdr:col>
      <xdr:colOff>184150</xdr:colOff>
      <xdr:row>63</xdr:row>
      <xdr:rowOff>28363</xdr:rowOff>
    </xdr:to>
    <xdr:sp macro="" textlink="">
      <xdr:nvSpPr>
        <xdr:cNvPr id="153" name="楕円 152"/>
        <xdr:cNvSpPr/>
      </xdr:nvSpPr>
      <xdr:spPr>
        <a:xfrm>
          <a:off x="4064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13140</xdr:rowOff>
    </xdr:from>
    <xdr:ext cx="736600" cy="259045"/>
    <xdr:sp macro="" textlink="">
      <xdr:nvSpPr>
        <xdr:cNvPr id="154" name="テキスト ボックス 153"/>
        <xdr:cNvSpPr txBox="1"/>
      </xdr:nvSpPr>
      <xdr:spPr>
        <a:xfrm>
          <a:off x="3733800" y="1081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55456</xdr:rowOff>
    </xdr:from>
    <xdr:to>
      <xdr:col>15</xdr:col>
      <xdr:colOff>133350</xdr:colOff>
      <xdr:row>63</xdr:row>
      <xdr:rowOff>157056</xdr:rowOff>
    </xdr:to>
    <xdr:sp macro="" textlink="">
      <xdr:nvSpPr>
        <xdr:cNvPr id="155" name="楕円 154"/>
        <xdr:cNvSpPr/>
      </xdr:nvSpPr>
      <xdr:spPr>
        <a:xfrm>
          <a:off x="3175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141833</xdr:rowOff>
    </xdr:from>
    <xdr:ext cx="762000" cy="259045"/>
    <xdr:sp macro="" textlink="">
      <xdr:nvSpPr>
        <xdr:cNvPr id="156" name="テキスト ボックス 155"/>
        <xdr:cNvSpPr txBox="1"/>
      </xdr:nvSpPr>
      <xdr:spPr>
        <a:xfrm>
          <a:off x="2844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44873</xdr:rowOff>
    </xdr:from>
    <xdr:to>
      <xdr:col>11</xdr:col>
      <xdr:colOff>82550</xdr:colOff>
      <xdr:row>64</xdr:row>
      <xdr:rowOff>146473</xdr:rowOff>
    </xdr:to>
    <xdr:sp macro="" textlink="">
      <xdr:nvSpPr>
        <xdr:cNvPr id="157" name="楕円 156"/>
        <xdr:cNvSpPr/>
      </xdr:nvSpPr>
      <xdr:spPr>
        <a:xfrm>
          <a:off x="2286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131250</xdr:rowOff>
    </xdr:from>
    <xdr:ext cx="762000" cy="259045"/>
    <xdr:sp macro="" textlink="">
      <xdr:nvSpPr>
        <xdr:cNvPr id="158" name="テキスト ボックス 157"/>
        <xdr:cNvSpPr txBox="1"/>
      </xdr:nvSpPr>
      <xdr:spPr>
        <a:xfrm>
          <a:off x="1955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59" name="楕円 158"/>
        <xdr:cNvSpPr/>
      </xdr:nvSpPr>
      <xdr:spPr>
        <a:xfrm>
          <a:off x="1397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18644</xdr:rowOff>
    </xdr:from>
    <xdr:ext cx="762000" cy="259045"/>
    <xdr:sp macro="" textlink="">
      <xdr:nvSpPr>
        <xdr:cNvPr id="160" name="テキスト ボックス 159"/>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[201,470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人件費は減少しているものの、学校給食会計の公会計化に伴う給食材料費の増加のほか、全国的な燃料価格や物価等の高騰に伴う電気代や委託料の増加により物件費が増加しており、前年度よりも人件費・物件費の決算額が多くなっている。</a:t>
          </a:r>
        </a:p>
        <a:p>
          <a:r>
            <a:rPr kumimoji="1" lang="ja-JP" altLang="en-US" sz="1300">
              <a:latin typeface="ＭＳ Ｐゴシック" panose="020B0600070205080204" pitchFamily="50" charset="-128"/>
              <a:ea typeface="ＭＳ Ｐゴシック" panose="020B0600070205080204" pitchFamily="50" charset="-128"/>
            </a:rPr>
            <a:t>　行政面積が広いことから保有する公共施設数が多く、維持管理費用が嵩んでいることが類似団体より高い数値となっている要因と考えられることから、今後においても引き続き、公共施設等総合管理計画に基づき、施設の集約化を含め、維持管理経費の削減に向けて取組を進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xdr:cNvCxnSpPr/>
      </xdr:nvCxnSpPr>
      <xdr:spPr>
        <a:xfrm flipV="1">
          <a:off x="4953000" y="13900147"/>
          <a:ext cx="0" cy="1504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xdr:cNvSpPr txBox="1"/>
      </xdr:nvSpPr>
      <xdr:spPr>
        <a:xfrm>
          <a:off x="5041900" y="153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xdr:cNvCxnSpPr/>
      </xdr:nvCxnSpPr>
      <xdr:spPr>
        <a:xfrm>
          <a:off x="4864100" y="1540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xdr:cNvSpPr txBox="1"/>
      </xdr:nvSpPr>
      <xdr:spPr>
        <a:xfrm>
          <a:off x="5041900" y="136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xdr:cNvCxnSpPr/>
      </xdr:nvCxnSpPr>
      <xdr:spPr>
        <a:xfrm>
          <a:off x="4864100" y="139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157820</xdr:rowOff>
    </xdr:from>
    <xdr:to>
      <xdr:col>23</xdr:col>
      <xdr:colOff>133350</xdr:colOff>
      <xdr:row>85</xdr:row>
      <xdr:rowOff>43574</xdr:rowOff>
    </xdr:to>
    <xdr:cxnSp macro="">
      <xdr:nvCxnSpPr>
        <xdr:cNvPr id="195" name="直線コネクタ 194"/>
        <xdr:cNvCxnSpPr/>
      </xdr:nvCxnSpPr>
      <xdr:spPr>
        <a:xfrm>
          <a:off x="4114800" y="14559620"/>
          <a:ext cx="838200" cy="5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5551</xdr:rowOff>
    </xdr:from>
    <xdr:ext cx="762000" cy="259045"/>
    <xdr:sp macro="" textlink="">
      <xdr:nvSpPr>
        <xdr:cNvPr id="196" name="人件費・物件費等の状況平均値テキスト"/>
        <xdr:cNvSpPr txBox="1"/>
      </xdr:nvSpPr>
      <xdr:spPr>
        <a:xfrm>
          <a:off x="5041900" y="14235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xdr:cNvSpPr/>
      </xdr:nvSpPr>
      <xdr:spPr>
        <a:xfrm>
          <a:off x="4902200" y="143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59754</xdr:rowOff>
    </xdr:from>
    <xdr:to>
      <xdr:col>19</xdr:col>
      <xdr:colOff>133350</xdr:colOff>
      <xdr:row>84</xdr:row>
      <xdr:rowOff>157820</xdr:rowOff>
    </xdr:to>
    <xdr:cxnSp macro="">
      <xdr:nvCxnSpPr>
        <xdr:cNvPr id="198" name="直線コネクタ 197"/>
        <xdr:cNvCxnSpPr/>
      </xdr:nvCxnSpPr>
      <xdr:spPr>
        <a:xfrm>
          <a:off x="3225800" y="14461554"/>
          <a:ext cx="889000" cy="9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xdr:cNvSpPr/>
      </xdr:nvSpPr>
      <xdr:spPr>
        <a:xfrm>
          <a:off x="40640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39648</xdr:rowOff>
    </xdr:from>
    <xdr:ext cx="736600" cy="259045"/>
    <xdr:sp macro="" textlink="">
      <xdr:nvSpPr>
        <xdr:cNvPr id="200" name="テキスト ボックス 199"/>
        <xdr:cNvSpPr txBox="1"/>
      </xdr:nvSpPr>
      <xdr:spPr>
        <a:xfrm>
          <a:off x="3733800" y="14098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130494</xdr:rowOff>
    </xdr:from>
    <xdr:to>
      <xdr:col>15</xdr:col>
      <xdr:colOff>82550</xdr:colOff>
      <xdr:row>84</xdr:row>
      <xdr:rowOff>59754</xdr:rowOff>
    </xdr:to>
    <xdr:cxnSp macro="">
      <xdr:nvCxnSpPr>
        <xdr:cNvPr id="201" name="直線コネクタ 200"/>
        <xdr:cNvCxnSpPr/>
      </xdr:nvCxnSpPr>
      <xdr:spPr>
        <a:xfrm>
          <a:off x="2336800" y="14360844"/>
          <a:ext cx="889000" cy="10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xdr:cNvSpPr/>
      </xdr:nvSpPr>
      <xdr:spPr>
        <a:xfrm>
          <a:off x="3175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122879</xdr:rowOff>
    </xdr:from>
    <xdr:ext cx="762000" cy="259045"/>
    <xdr:sp macro="" textlink="">
      <xdr:nvSpPr>
        <xdr:cNvPr id="203" name="テキスト ボックス 202"/>
        <xdr:cNvSpPr txBox="1"/>
      </xdr:nvSpPr>
      <xdr:spPr>
        <a:xfrm>
          <a:off x="2844800" y="140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83707</xdr:rowOff>
    </xdr:from>
    <xdr:to>
      <xdr:col>11</xdr:col>
      <xdr:colOff>31750</xdr:colOff>
      <xdr:row>83</xdr:row>
      <xdr:rowOff>130494</xdr:rowOff>
    </xdr:to>
    <xdr:cxnSp macro="">
      <xdr:nvCxnSpPr>
        <xdr:cNvPr id="204" name="直線コネクタ 203"/>
        <xdr:cNvCxnSpPr/>
      </xdr:nvCxnSpPr>
      <xdr:spPr>
        <a:xfrm>
          <a:off x="1447800" y="14314057"/>
          <a:ext cx="889000" cy="4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49119</xdr:rowOff>
    </xdr:from>
    <xdr:to>
      <xdr:col>11</xdr:col>
      <xdr:colOff>82550</xdr:colOff>
      <xdr:row>82</xdr:row>
      <xdr:rowOff>150719</xdr:rowOff>
    </xdr:to>
    <xdr:sp macro="" textlink="">
      <xdr:nvSpPr>
        <xdr:cNvPr id="205" name="フローチャート: 判断 204"/>
        <xdr:cNvSpPr/>
      </xdr:nvSpPr>
      <xdr:spPr>
        <a:xfrm>
          <a:off x="2286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160896</xdr:rowOff>
    </xdr:from>
    <xdr:ext cx="762000" cy="259045"/>
    <xdr:sp macro="" textlink="">
      <xdr:nvSpPr>
        <xdr:cNvPr id="206" name="テキスト ボックス 205"/>
        <xdr:cNvSpPr txBox="1"/>
      </xdr:nvSpPr>
      <xdr:spPr>
        <a:xfrm>
          <a:off x="1955800" y="1387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6764</xdr:rowOff>
    </xdr:from>
    <xdr:to>
      <xdr:col>7</xdr:col>
      <xdr:colOff>31750</xdr:colOff>
      <xdr:row>82</xdr:row>
      <xdr:rowOff>108364</xdr:rowOff>
    </xdr:to>
    <xdr:sp macro="" textlink="">
      <xdr:nvSpPr>
        <xdr:cNvPr id="207" name="フローチャート: 判断 206"/>
        <xdr:cNvSpPr/>
      </xdr:nvSpPr>
      <xdr:spPr>
        <a:xfrm>
          <a:off x="1397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118541</xdr:rowOff>
    </xdr:from>
    <xdr:ext cx="762000" cy="259045"/>
    <xdr:sp macro="" textlink="">
      <xdr:nvSpPr>
        <xdr:cNvPr id="208" name="テキスト ボックス 207"/>
        <xdr:cNvSpPr txBox="1"/>
      </xdr:nvSpPr>
      <xdr:spPr>
        <a:xfrm>
          <a:off x="1066800" y="138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164224</xdr:rowOff>
    </xdr:from>
    <xdr:to>
      <xdr:col>23</xdr:col>
      <xdr:colOff>184150</xdr:colOff>
      <xdr:row>85</xdr:row>
      <xdr:rowOff>94374</xdr:rowOff>
    </xdr:to>
    <xdr:sp macro="" textlink="">
      <xdr:nvSpPr>
        <xdr:cNvPr id="214" name="楕円 213"/>
        <xdr:cNvSpPr/>
      </xdr:nvSpPr>
      <xdr:spPr>
        <a:xfrm>
          <a:off x="4902200" y="1456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136301</xdr:rowOff>
    </xdr:from>
    <xdr:ext cx="762000" cy="259045"/>
    <xdr:sp macro="" textlink="">
      <xdr:nvSpPr>
        <xdr:cNvPr id="215" name="人件費・物件費等の状況該当値テキスト"/>
        <xdr:cNvSpPr txBox="1"/>
      </xdr:nvSpPr>
      <xdr:spPr>
        <a:xfrm>
          <a:off x="5041900" y="14538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107020</xdr:rowOff>
    </xdr:from>
    <xdr:to>
      <xdr:col>19</xdr:col>
      <xdr:colOff>184150</xdr:colOff>
      <xdr:row>85</xdr:row>
      <xdr:rowOff>37170</xdr:rowOff>
    </xdr:to>
    <xdr:sp macro="" textlink="">
      <xdr:nvSpPr>
        <xdr:cNvPr id="216" name="楕円 215"/>
        <xdr:cNvSpPr/>
      </xdr:nvSpPr>
      <xdr:spPr>
        <a:xfrm>
          <a:off x="4064000" y="145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21947</xdr:rowOff>
    </xdr:from>
    <xdr:ext cx="736600" cy="259045"/>
    <xdr:sp macro="" textlink="">
      <xdr:nvSpPr>
        <xdr:cNvPr id="217" name="テキスト ボックス 216"/>
        <xdr:cNvSpPr txBox="1"/>
      </xdr:nvSpPr>
      <xdr:spPr>
        <a:xfrm>
          <a:off x="3733800" y="145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8954</xdr:rowOff>
    </xdr:from>
    <xdr:to>
      <xdr:col>15</xdr:col>
      <xdr:colOff>133350</xdr:colOff>
      <xdr:row>84</xdr:row>
      <xdr:rowOff>110554</xdr:rowOff>
    </xdr:to>
    <xdr:sp macro="" textlink="">
      <xdr:nvSpPr>
        <xdr:cNvPr id="218" name="楕円 217"/>
        <xdr:cNvSpPr/>
      </xdr:nvSpPr>
      <xdr:spPr>
        <a:xfrm>
          <a:off x="3175000" y="1441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95331</xdr:rowOff>
    </xdr:from>
    <xdr:ext cx="762000" cy="259045"/>
    <xdr:sp macro="" textlink="">
      <xdr:nvSpPr>
        <xdr:cNvPr id="219" name="テキスト ボックス 218"/>
        <xdr:cNvSpPr txBox="1"/>
      </xdr:nvSpPr>
      <xdr:spPr>
        <a:xfrm>
          <a:off x="2844800" y="14497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79694</xdr:rowOff>
    </xdr:from>
    <xdr:to>
      <xdr:col>11</xdr:col>
      <xdr:colOff>82550</xdr:colOff>
      <xdr:row>84</xdr:row>
      <xdr:rowOff>9844</xdr:rowOff>
    </xdr:to>
    <xdr:sp macro="" textlink="">
      <xdr:nvSpPr>
        <xdr:cNvPr id="220" name="楕円 219"/>
        <xdr:cNvSpPr/>
      </xdr:nvSpPr>
      <xdr:spPr>
        <a:xfrm>
          <a:off x="2286000" y="1431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166071</xdr:rowOff>
    </xdr:from>
    <xdr:ext cx="762000" cy="259045"/>
    <xdr:sp macro="" textlink="">
      <xdr:nvSpPr>
        <xdr:cNvPr id="221" name="テキスト ボックス 220"/>
        <xdr:cNvSpPr txBox="1"/>
      </xdr:nvSpPr>
      <xdr:spPr>
        <a:xfrm>
          <a:off x="1955800" y="1439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32907</xdr:rowOff>
    </xdr:from>
    <xdr:to>
      <xdr:col>7</xdr:col>
      <xdr:colOff>31750</xdr:colOff>
      <xdr:row>83</xdr:row>
      <xdr:rowOff>134507</xdr:rowOff>
    </xdr:to>
    <xdr:sp macro="" textlink="">
      <xdr:nvSpPr>
        <xdr:cNvPr id="222" name="楕円 221"/>
        <xdr:cNvSpPr/>
      </xdr:nvSpPr>
      <xdr:spPr>
        <a:xfrm>
          <a:off x="1397000" y="1426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119284</xdr:rowOff>
    </xdr:from>
    <xdr:ext cx="762000" cy="259045"/>
    <xdr:sp macro="" textlink="">
      <xdr:nvSpPr>
        <xdr:cNvPr id="223" name="テキスト ボックス 222"/>
        <xdr:cNvSpPr txBox="1"/>
      </xdr:nvSpPr>
      <xdr:spPr>
        <a:xfrm>
          <a:off x="1066800" y="14349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給料表については国の制度に準拠しており、兵庫県内では７級制を超える団体がほとんどである中、宍粟市では６級制を継続している。</a:t>
          </a:r>
        </a:p>
        <a:p>
          <a:r>
            <a:rPr kumimoji="1" lang="ja-JP" altLang="en-US" sz="1300">
              <a:latin typeface="ＭＳ Ｐゴシック" panose="020B0600070205080204" pitchFamily="50" charset="-128"/>
              <a:ea typeface="ＭＳ Ｐゴシック" panose="020B0600070205080204" pitchFamily="50" charset="-128"/>
            </a:rPr>
            <a:t>　毎年度、人事院勧告や県の人事委員会勧告に準拠した対応をしており、今後においても国および県の動向に留意し給与水準の維持に努める。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112713</xdr:rowOff>
    </xdr:to>
    <xdr:cxnSp macro="">
      <xdr:nvCxnSpPr>
        <xdr:cNvPr id="261" name="直線コネクタ 260"/>
        <xdr:cNvCxnSpPr/>
      </xdr:nvCxnSpPr>
      <xdr:spPr>
        <a:xfrm>
          <a:off x="16179800" y="14484350"/>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62" name="給与水準   （国との比較）平均値テキスト"/>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157956</xdr:rowOff>
    </xdr:to>
    <xdr:cxnSp macro="">
      <xdr:nvCxnSpPr>
        <xdr:cNvPr id="264" name="直線コネクタ 263"/>
        <xdr:cNvCxnSpPr/>
      </xdr:nvCxnSpPr>
      <xdr:spPr>
        <a:xfrm flipV="1">
          <a:off x="15290800" y="14484350"/>
          <a:ext cx="8890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6" name="テキスト ボックス 265"/>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157956</xdr:rowOff>
    </xdr:from>
    <xdr:to>
      <xdr:col>72</xdr:col>
      <xdr:colOff>203200</xdr:colOff>
      <xdr:row>85</xdr:row>
      <xdr:rowOff>1588</xdr:rowOff>
    </xdr:to>
    <xdr:cxnSp macro="">
      <xdr:nvCxnSpPr>
        <xdr:cNvPr id="267" name="直線コネクタ 266"/>
        <xdr:cNvCxnSpPr/>
      </xdr:nvCxnSpPr>
      <xdr:spPr>
        <a:xfrm flipV="1">
          <a:off x="14401800" y="1455975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107156</xdr:rowOff>
    </xdr:from>
    <xdr:to>
      <xdr:col>73</xdr:col>
      <xdr:colOff>44450</xdr:colOff>
      <xdr:row>85</xdr:row>
      <xdr:rowOff>37306</xdr:rowOff>
    </xdr:to>
    <xdr:sp macro="" textlink="">
      <xdr:nvSpPr>
        <xdr:cNvPr id="268" name="フローチャート: 判断 267"/>
        <xdr:cNvSpPr/>
      </xdr:nvSpPr>
      <xdr:spPr>
        <a:xfrm>
          <a:off x="15240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47483</xdr:rowOff>
    </xdr:from>
    <xdr:ext cx="762000" cy="259045"/>
    <xdr:sp macro="" textlink="">
      <xdr:nvSpPr>
        <xdr:cNvPr id="269" name="テキスト ボックス 268"/>
        <xdr:cNvSpPr txBox="1"/>
      </xdr:nvSpPr>
      <xdr:spPr>
        <a:xfrm>
          <a:off x="14909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1588</xdr:rowOff>
    </xdr:from>
    <xdr:to>
      <xdr:col>68</xdr:col>
      <xdr:colOff>152400</xdr:colOff>
      <xdr:row>85</xdr:row>
      <xdr:rowOff>31750</xdr:rowOff>
    </xdr:to>
    <xdr:cxnSp macro="">
      <xdr:nvCxnSpPr>
        <xdr:cNvPr id="270" name="直線コネクタ 269"/>
        <xdr:cNvCxnSpPr/>
      </xdr:nvCxnSpPr>
      <xdr:spPr>
        <a:xfrm flipV="1">
          <a:off x="13512800" y="1457483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71" name="フローチャート: 判断 270"/>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72" name="テキスト ボックス 271"/>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137319</xdr:rowOff>
    </xdr:from>
    <xdr:to>
      <xdr:col>64</xdr:col>
      <xdr:colOff>152400</xdr:colOff>
      <xdr:row>85</xdr:row>
      <xdr:rowOff>67469</xdr:rowOff>
    </xdr:to>
    <xdr:sp macro="" textlink="">
      <xdr:nvSpPr>
        <xdr:cNvPr id="273" name="フローチャート: 判断 272"/>
        <xdr:cNvSpPr/>
      </xdr:nvSpPr>
      <xdr:spPr>
        <a:xfrm>
          <a:off x="13462000" y="1453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77646</xdr:rowOff>
    </xdr:from>
    <xdr:ext cx="762000" cy="259045"/>
    <xdr:sp macro="" textlink="">
      <xdr:nvSpPr>
        <xdr:cNvPr id="274" name="テキスト ボックス 273"/>
        <xdr:cNvSpPr txBox="1"/>
      </xdr:nvSpPr>
      <xdr:spPr>
        <a:xfrm>
          <a:off x="13131800" y="1430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61913</xdr:rowOff>
    </xdr:from>
    <xdr:to>
      <xdr:col>81</xdr:col>
      <xdr:colOff>95250</xdr:colOff>
      <xdr:row>84</xdr:row>
      <xdr:rowOff>163513</xdr:rowOff>
    </xdr:to>
    <xdr:sp macro="" textlink="">
      <xdr:nvSpPr>
        <xdr:cNvPr id="280" name="楕円 279"/>
        <xdr:cNvSpPr/>
      </xdr:nvSpPr>
      <xdr:spPr>
        <a:xfrm>
          <a:off x="169672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78440</xdr:rowOff>
    </xdr:from>
    <xdr:ext cx="762000" cy="259045"/>
    <xdr:sp macro="" textlink="">
      <xdr:nvSpPr>
        <xdr:cNvPr id="281" name="給与水準   （国との比較）該当値テキスト"/>
        <xdr:cNvSpPr txBox="1"/>
      </xdr:nvSpPr>
      <xdr:spPr>
        <a:xfrm>
          <a:off x="17106900" y="1430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82" name="楕円 281"/>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3" name="テキスト ボックス 282"/>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107156</xdr:rowOff>
    </xdr:from>
    <xdr:to>
      <xdr:col>73</xdr:col>
      <xdr:colOff>44450</xdr:colOff>
      <xdr:row>85</xdr:row>
      <xdr:rowOff>37306</xdr:rowOff>
    </xdr:to>
    <xdr:sp macro="" textlink="">
      <xdr:nvSpPr>
        <xdr:cNvPr id="284" name="楕円 283"/>
        <xdr:cNvSpPr/>
      </xdr:nvSpPr>
      <xdr:spPr>
        <a:xfrm>
          <a:off x="15240000" y="1450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22083</xdr:rowOff>
    </xdr:from>
    <xdr:ext cx="762000" cy="259045"/>
    <xdr:sp macro="" textlink="">
      <xdr:nvSpPr>
        <xdr:cNvPr id="285" name="テキスト ボックス 284"/>
        <xdr:cNvSpPr txBox="1"/>
      </xdr:nvSpPr>
      <xdr:spPr>
        <a:xfrm>
          <a:off x="14909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122238</xdr:rowOff>
    </xdr:from>
    <xdr:to>
      <xdr:col>68</xdr:col>
      <xdr:colOff>203200</xdr:colOff>
      <xdr:row>85</xdr:row>
      <xdr:rowOff>52388</xdr:rowOff>
    </xdr:to>
    <xdr:sp macro="" textlink="">
      <xdr:nvSpPr>
        <xdr:cNvPr id="286" name="楕円 285"/>
        <xdr:cNvSpPr/>
      </xdr:nvSpPr>
      <xdr:spPr>
        <a:xfrm>
          <a:off x="14351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37165</xdr:rowOff>
    </xdr:from>
    <xdr:ext cx="762000" cy="259045"/>
    <xdr:sp macro="" textlink="">
      <xdr:nvSpPr>
        <xdr:cNvPr id="287" name="テキスト ボックス 286"/>
        <xdr:cNvSpPr txBox="1"/>
      </xdr:nvSpPr>
      <xdr:spPr>
        <a:xfrm>
          <a:off x="14020800" y="14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8" name="楕円 287"/>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9" name="テキスト ボックス 288"/>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合併による市発足以降、退職者の</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補充を原則とした職員数の削減を進めてきたが、類似団体内では依然として高い数値となっている。</a:t>
          </a:r>
        </a:p>
        <a:p>
          <a:r>
            <a:rPr kumimoji="1" lang="ja-JP" altLang="en-US" sz="1300">
              <a:latin typeface="ＭＳ Ｐゴシック" panose="020B0600070205080204" pitchFamily="50" charset="-128"/>
              <a:ea typeface="ＭＳ Ｐゴシック" panose="020B0600070205080204" pitchFamily="50" charset="-128"/>
            </a:rPr>
            <a:t>　市の面積が広大で、支所や出先機関などを多く配置しており、今後における急減を見込むことが難しい現状であることから、人口減少が進んでいくことで、</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人当たりの職員数は増加していくと予想される。</a:t>
          </a:r>
        </a:p>
        <a:p>
          <a:r>
            <a:rPr kumimoji="1" lang="ja-JP" altLang="en-US" sz="1300">
              <a:latin typeface="ＭＳ Ｐゴシック" panose="020B0600070205080204" pitchFamily="50" charset="-128"/>
              <a:ea typeface="ＭＳ Ｐゴシック" panose="020B0600070205080204" pitchFamily="50" charset="-128"/>
            </a:rPr>
            <a:t>　今後においては、公共施設等総合管理計画に基づき施設の集約化も含め、一定の市民サービスを維持しつつ事務事業の効率化を推進し、増え続ける行政需要のなかで適正な定員管理に努める。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xdr:cNvCxnSpPr/>
      </xdr:nvCxnSpPr>
      <xdr:spPr>
        <a:xfrm flipV="1">
          <a:off x="17018000" y="10250735"/>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xdr:cNvSpPr txBox="1"/>
      </xdr:nvSpPr>
      <xdr:spPr>
        <a:xfrm>
          <a:off x="17106900" y="9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xdr:cNvCxnSpPr/>
      </xdr:nvCxnSpPr>
      <xdr:spPr>
        <a:xfrm>
          <a:off x="16929100" y="102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48754</xdr:rowOff>
    </xdr:from>
    <xdr:to>
      <xdr:col>81</xdr:col>
      <xdr:colOff>44450</xdr:colOff>
      <xdr:row>64</xdr:row>
      <xdr:rowOff>51435</xdr:rowOff>
    </xdr:to>
    <xdr:cxnSp macro="">
      <xdr:nvCxnSpPr>
        <xdr:cNvPr id="324" name="直線コネクタ 323"/>
        <xdr:cNvCxnSpPr/>
      </xdr:nvCxnSpPr>
      <xdr:spPr>
        <a:xfrm>
          <a:off x="16179800" y="11021554"/>
          <a:ext cx="8382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118762</xdr:rowOff>
    </xdr:from>
    <xdr:ext cx="762000" cy="259045"/>
    <xdr:sp macro="" textlink="">
      <xdr:nvSpPr>
        <xdr:cNvPr id="325" name="定員管理の状況平均値テキスト"/>
        <xdr:cNvSpPr txBox="1"/>
      </xdr:nvSpPr>
      <xdr:spPr>
        <a:xfrm>
          <a:off x="17106900" y="1057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23283</xdr:rowOff>
    </xdr:from>
    <xdr:to>
      <xdr:col>77</xdr:col>
      <xdr:colOff>44450</xdr:colOff>
      <xdr:row>64</xdr:row>
      <xdr:rowOff>48754</xdr:rowOff>
    </xdr:to>
    <xdr:cxnSp macro="">
      <xdr:nvCxnSpPr>
        <xdr:cNvPr id="327" name="直線コネクタ 326"/>
        <xdr:cNvCxnSpPr/>
      </xdr:nvCxnSpPr>
      <xdr:spPr>
        <a:xfrm>
          <a:off x="15290800" y="10996083"/>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xdr:cNvSpPr/>
      </xdr:nvSpPr>
      <xdr:spPr>
        <a:xfrm>
          <a:off x="16129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34519</xdr:rowOff>
    </xdr:from>
    <xdr:ext cx="736600" cy="259045"/>
    <xdr:sp macro="" textlink="">
      <xdr:nvSpPr>
        <xdr:cNvPr id="329" name="テキスト ボックス 328"/>
        <xdr:cNvSpPr txBox="1"/>
      </xdr:nvSpPr>
      <xdr:spPr>
        <a:xfrm>
          <a:off x="15798800" y="1049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158538</xdr:rowOff>
    </xdr:from>
    <xdr:to>
      <xdr:col>72</xdr:col>
      <xdr:colOff>203200</xdr:colOff>
      <xdr:row>64</xdr:row>
      <xdr:rowOff>23283</xdr:rowOff>
    </xdr:to>
    <xdr:cxnSp macro="">
      <xdr:nvCxnSpPr>
        <xdr:cNvPr id="330" name="直線コネクタ 329"/>
        <xdr:cNvCxnSpPr/>
      </xdr:nvCxnSpPr>
      <xdr:spPr>
        <a:xfrm>
          <a:off x="14401800" y="1095988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31" name="フローチャート: 判断 330"/>
        <xdr:cNvSpPr/>
      </xdr:nvSpPr>
      <xdr:spPr>
        <a:xfrm>
          <a:off x="15240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161731</xdr:rowOff>
    </xdr:from>
    <xdr:ext cx="762000" cy="259045"/>
    <xdr:sp macro="" textlink="">
      <xdr:nvSpPr>
        <xdr:cNvPr id="332" name="テキスト ボックス 331"/>
        <xdr:cNvSpPr txBox="1"/>
      </xdr:nvSpPr>
      <xdr:spPr>
        <a:xfrm>
          <a:off x="14909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99554</xdr:rowOff>
    </xdr:from>
    <xdr:to>
      <xdr:col>68</xdr:col>
      <xdr:colOff>152400</xdr:colOff>
      <xdr:row>63</xdr:row>
      <xdr:rowOff>158538</xdr:rowOff>
    </xdr:to>
    <xdr:cxnSp macro="">
      <xdr:nvCxnSpPr>
        <xdr:cNvPr id="333" name="直線コネクタ 332"/>
        <xdr:cNvCxnSpPr/>
      </xdr:nvCxnSpPr>
      <xdr:spPr>
        <a:xfrm>
          <a:off x="13512800" y="10900904"/>
          <a:ext cx="889000" cy="5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4" name="フローチャート: 判断 333"/>
        <xdr:cNvSpPr/>
      </xdr:nvSpPr>
      <xdr:spPr>
        <a:xfrm>
          <a:off x="14351000" y="106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132238</xdr:rowOff>
    </xdr:from>
    <xdr:ext cx="762000" cy="259045"/>
    <xdr:sp macro="" textlink="">
      <xdr:nvSpPr>
        <xdr:cNvPr id="335" name="テキスト ボックス 334"/>
        <xdr:cNvSpPr txBox="1"/>
      </xdr:nvSpPr>
      <xdr:spPr>
        <a:xfrm>
          <a:off x="14020800" y="1041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6" name="フローチャート: 判断 335"/>
        <xdr:cNvSpPr/>
      </xdr:nvSpPr>
      <xdr:spPr>
        <a:xfrm>
          <a:off x="13462000" y="1062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102746</xdr:rowOff>
    </xdr:from>
    <xdr:ext cx="762000" cy="259045"/>
    <xdr:sp macro="" textlink="">
      <xdr:nvSpPr>
        <xdr:cNvPr id="337" name="テキスト ボックス 336"/>
        <xdr:cNvSpPr txBox="1"/>
      </xdr:nvSpPr>
      <xdr:spPr>
        <a:xfrm>
          <a:off x="13131800" y="1038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635</xdr:rowOff>
    </xdr:from>
    <xdr:to>
      <xdr:col>81</xdr:col>
      <xdr:colOff>95250</xdr:colOff>
      <xdr:row>64</xdr:row>
      <xdr:rowOff>102235</xdr:rowOff>
    </xdr:to>
    <xdr:sp macro="" textlink="">
      <xdr:nvSpPr>
        <xdr:cNvPr id="343" name="楕円 342"/>
        <xdr:cNvSpPr/>
      </xdr:nvSpPr>
      <xdr:spPr>
        <a:xfrm>
          <a:off x="169672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144162</xdr:rowOff>
    </xdr:from>
    <xdr:ext cx="762000" cy="259045"/>
    <xdr:sp macro="" textlink="">
      <xdr:nvSpPr>
        <xdr:cNvPr id="344" name="定員管理の状況該当値テキスト"/>
        <xdr:cNvSpPr txBox="1"/>
      </xdr:nvSpPr>
      <xdr:spPr>
        <a:xfrm>
          <a:off x="17106900" y="1094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169404</xdr:rowOff>
    </xdr:from>
    <xdr:to>
      <xdr:col>77</xdr:col>
      <xdr:colOff>95250</xdr:colOff>
      <xdr:row>64</xdr:row>
      <xdr:rowOff>99554</xdr:rowOff>
    </xdr:to>
    <xdr:sp macro="" textlink="">
      <xdr:nvSpPr>
        <xdr:cNvPr id="345" name="楕円 344"/>
        <xdr:cNvSpPr/>
      </xdr:nvSpPr>
      <xdr:spPr>
        <a:xfrm>
          <a:off x="16129000" y="1097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84331</xdr:rowOff>
    </xdr:from>
    <xdr:ext cx="736600" cy="259045"/>
    <xdr:sp macro="" textlink="">
      <xdr:nvSpPr>
        <xdr:cNvPr id="346" name="テキスト ボックス 345"/>
        <xdr:cNvSpPr txBox="1"/>
      </xdr:nvSpPr>
      <xdr:spPr>
        <a:xfrm>
          <a:off x="15798800" y="11057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143933</xdr:rowOff>
    </xdr:from>
    <xdr:to>
      <xdr:col>73</xdr:col>
      <xdr:colOff>44450</xdr:colOff>
      <xdr:row>64</xdr:row>
      <xdr:rowOff>74083</xdr:rowOff>
    </xdr:to>
    <xdr:sp macro="" textlink="">
      <xdr:nvSpPr>
        <xdr:cNvPr id="347" name="楕円 346"/>
        <xdr:cNvSpPr/>
      </xdr:nvSpPr>
      <xdr:spPr>
        <a:xfrm>
          <a:off x="15240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58860</xdr:rowOff>
    </xdr:from>
    <xdr:ext cx="762000" cy="259045"/>
    <xdr:sp macro="" textlink="">
      <xdr:nvSpPr>
        <xdr:cNvPr id="348" name="テキスト ボックス 347"/>
        <xdr:cNvSpPr txBox="1"/>
      </xdr:nvSpPr>
      <xdr:spPr>
        <a:xfrm>
          <a:off x="14909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107738</xdr:rowOff>
    </xdr:from>
    <xdr:to>
      <xdr:col>68</xdr:col>
      <xdr:colOff>203200</xdr:colOff>
      <xdr:row>64</xdr:row>
      <xdr:rowOff>37888</xdr:rowOff>
    </xdr:to>
    <xdr:sp macro="" textlink="">
      <xdr:nvSpPr>
        <xdr:cNvPr id="349" name="楕円 348"/>
        <xdr:cNvSpPr/>
      </xdr:nvSpPr>
      <xdr:spPr>
        <a:xfrm>
          <a:off x="14351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22665</xdr:rowOff>
    </xdr:from>
    <xdr:ext cx="762000" cy="259045"/>
    <xdr:sp macro="" textlink="">
      <xdr:nvSpPr>
        <xdr:cNvPr id="350" name="テキスト ボックス 349"/>
        <xdr:cNvSpPr txBox="1"/>
      </xdr:nvSpPr>
      <xdr:spPr>
        <a:xfrm>
          <a:off x="14020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48754</xdr:rowOff>
    </xdr:from>
    <xdr:to>
      <xdr:col>64</xdr:col>
      <xdr:colOff>152400</xdr:colOff>
      <xdr:row>63</xdr:row>
      <xdr:rowOff>150354</xdr:rowOff>
    </xdr:to>
    <xdr:sp macro="" textlink="">
      <xdr:nvSpPr>
        <xdr:cNvPr id="351" name="楕円 350"/>
        <xdr:cNvSpPr/>
      </xdr:nvSpPr>
      <xdr:spPr>
        <a:xfrm>
          <a:off x="13462000" y="108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135131</xdr:rowOff>
    </xdr:from>
    <xdr:ext cx="762000" cy="259045"/>
    <xdr:sp macro="" textlink="">
      <xdr:nvSpPr>
        <xdr:cNvPr id="352" name="テキスト ボックス 351"/>
        <xdr:cNvSpPr txBox="1"/>
      </xdr:nvSpPr>
      <xdr:spPr>
        <a:xfrm>
          <a:off x="13131800" y="1093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過去からの積極的な繰上償還の実施により、比率は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％改善した。</a:t>
          </a:r>
        </a:p>
        <a:p>
          <a:r>
            <a:rPr kumimoji="1" lang="ja-JP" altLang="en-US" sz="1300">
              <a:latin typeface="ＭＳ Ｐゴシック" panose="020B0600070205080204" pitchFamily="50" charset="-128"/>
              <a:ea typeface="ＭＳ Ｐゴシック" panose="020B0600070205080204" pitchFamily="50" charset="-128"/>
            </a:rPr>
            <a:t>　類似団体と比較しても低い水準を維持できているが、今後、道路の新設改良・維持補修や学校施設の長寿命化など大型事業を進めているため、引き続き起債発行抑制や交付税算入率の高い有利な起債の活用、積極的な繰上償還の実施により、公債費負担の適正管理に取り組む必要があ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xdr:cNvCxnSpPr/>
      </xdr:nvCxnSpPr>
      <xdr:spPr>
        <a:xfrm flipV="1">
          <a:off x="17018000" y="6123214"/>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23585</xdr:rowOff>
    </xdr:from>
    <xdr:to>
      <xdr:col>81</xdr:col>
      <xdr:colOff>44450</xdr:colOff>
      <xdr:row>40</xdr:row>
      <xdr:rowOff>58057</xdr:rowOff>
    </xdr:to>
    <xdr:cxnSp macro="">
      <xdr:nvCxnSpPr>
        <xdr:cNvPr id="388" name="直線コネクタ 387"/>
        <xdr:cNvCxnSpPr/>
      </xdr:nvCxnSpPr>
      <xdr:spPr>
        <a:xfrm flipV="1">
          <a:off x="16179800" y="68815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151692</xdr:rowOff>
    </xdr:from>
    <xdr:ext cx="762000" cy="259045"/>
    <xdr:sp macro="" textlink="">
      <xdr:nvSpPr>
        <xdr:cNvPr id="389" name="公債費負担の状況平均値テキスト"/>
        <xdr:cNvSpPr txBox="1"/>
      </xdr:nvSpPr>
      <xdr:spPr>
        <a:xfrm>
          <a:off x="17106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58057</xdr:rowOff>
    </xdr:from>
    <xdr:to>
      <xdr:col>77</xdr:col>
      <xdr:colOff>44450</xdr:colOff>
      <xdr:row>41</xdr:row>
      <xdr:rowOff>1512</xdr:rowOff>
    </xdr:to>
    <xdr:cxnSp macro="">
      <xdr:nvCxnSpPr>
        <xdr:cNvPr id="391" name="直線コネクタ 390"/>
        <xdr:cNvCxnSpPr/>
      </xdr:nvCxnSpPr>
      <xdr:spPr>
        <a:xfrm flipV="1">
          <a:off x="15290800" y="69160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xdr:cNvSpPr/>
      </xdr:nvSpPr>
      <xdr:spPr>
        <a:xfrm>
          <a:off x="16129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83051</xdr:rowOff>
    </xdr:from>
    <xdr:ext cx="736600" cy="259045"/>
    <xdr:sp macro="" textlink="">
      <xdr:nvSpPr>
        <xdr:cNvPr id="393" name="テキスト ボックス 392"/>
        <xdr:cNvSpPr txBox="1"/>
      </xdr:nvSpPr>
      <xdr:spPr>
        <a:xfrm>
          <a:off x="15798800" y="71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1512</xdr:rowOff>
    </xdr:from>
    <xdr:to>
      <xdr:col>72</xdr:col>
      <xdr:colOff>203200</xdr:colOff>
      <xdr:row>42</xdr:row>
      <xdr:rowOff>48381</xdr:rowOff>
    </xdr:to>
    <xdr:cxnSp macro="">
      <xdr:nvCxnSpPr>
        <xdr:cNvPr id="394" name="直線コネクタ 393"/>
        <xdr:cNvCxnSpPr/>
      </xdr:nvCxnSpPr>
      <xdr:spPr>
        <a:xfrm flipV="1">
          <a:off x="14401800" y="7030962"/>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5" name="フローチャート: 判断 394"/>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396" name="テキスト ボックス 395"/>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48381</xdr:rowOff>
    </xdr:from>
    <xdr:to>
      <xdr:col>68</xdr:col>
      <xdr:colOff>152400</xdr:colOff>
      <xdr:row>43</xdr:row>
      <xdr:rowOff>72269</xdr:rowOff>
    </xdr:to>
    <xdr:cxnSp macro="">
      <xdr:nvCxnSpPr>
        <xdr:cNvPr id="397" name="直線コネクタ 396"/>
        <xdr:cNvCxnSpPr/>
      </xdr:nvCxnSpPr>
      <xdr:spPr>
        <a:xfrm flipV="1">
          <a:off x="13512800" y="7249281"/>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8" name="フローチャート: 判断 397"/>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40415</xdr:rowOff>
    </xdr:from>
    <xdr:ext cx="762000" cy="259045"/>
    <xdr:sp macro="" textlink="">
      <xdr:nvSpPr>
        <xdr:cNvPr id="399" name="テキスト ボックス 398"/>
        <xdr:cNvSpPr txBox="1"/>
      </xdr:nvSpPr>
      <xdr:spPr>
        <a:xfrm>
          <a:off x="14020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0" name="フローチャート: 判断 399"/>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74886</xdr:rowOff>
    </xdr:from>
    <xdr:ext cx="762000" cy="259045"/>
    <xdr:sp macro="" textlink="">
      <xdr:nvSpPr>
        <xdr:cNvPr id="401" name="テキスト ボックス 400"/>
        <xdr:cNvSpPr txBox="1"/>
      </xdr:nvSpPr>
      <xdr:spPr>
        <a:xfrm>
          <a:off x="13131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407" name="楕円 406"/>
        <xdr:cNvSpPr/>
      </xdr:nvSpPr>
      <xdr:spPr>
        <a:xfrm>
          <a:off x="16967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160762</xdr:rowOff>
    </xdr:from>
    <xdr:ext cx="762000" cy="259045"/>
    <xdr:sp macro="" textlink="">
      <xdr:nvSpPr>
        <xdr:cNvPr id="408" name="公債費負担の状況該当値テキスト"/>
        <xdr:cNvSpPr txBox="1"/>
      </xdr:nvSpPr>
      <xdr:spPr>
        <a:xfrm>
          <a:off x="17106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7257</xdr:rowOff>
    </xdr:from>
    <xdr:to>
      <xdr:col>77</xdr:col>
      <xdr:colOff>95250</xdr:colOff>
      <xdr:row>40</xdr:row>
      <xdr:rowOff>108857</xdr:rowOff>
    </xdr:to>
    <xdr:sp macro="" textlink="">
      <xdr:nvSpPr>
        <xdr:cNvPr id="409" name="楕円 408"/>
        <xdr:cNvSpPr/>
      </xdr:nvSpPr>
      <xdr:spPr>
        <a:xfrm>
          <a:off x="16129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410" name="テキスト ボックス 409"/>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122162</xdr:rowOff>
    </xdr:from>
    <xdr:to>
      <xdr:col>73</xdr:col>
      <xdr:colOff>44450</xdr:colOff>
      <xdr:row>41</xdr:row>
      <xdr:rowOff>52312</xdr:rowOff>
    </xdr:to>
    <xdr:sp macro="" textlink="">
      <xdr:nvSpPr>
        <xdr:cNvPr id="411" name="楕円 410"/>
        <xdr:cNvSpPr/>
      </xdr:nvSpPr>
      <xdr:spPr>
        <a:xfrm>
          <a:off x="15240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62489</xdr:rowOff>
    </xdr:from>
    <xdr:ext cx="762000" cy="259045"/>
    <xdr:sp macro="" textlink="">
      <xdr:nvSpPr>
        <xdr:cNvPr id="412" name="テキスト ボックス 411"/>
        <xdr:cNvSpPr txBox="1"/>
      </xdr:nvSpPr>
      <xdr:spPr>
        <a:xfrm>
          <a:off x="14909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169031</xdr:rowOff>
    </xdr:from>
    <xdr:to>
      <xdr:col>68</xdr:col>
      <xdr:colOff>203200</xdr:colOff>
      <xdr:row>42</xdr:row>
      <xdr:rowOff>99181</xdr:rowOff>
    </xdr:to>
    <xdr:sp macro="" textlink="">
      <xdr:nvSpPr>
        <xdr:cNvPr id="413" name="楕円 412"/>
        <xdr:cNvSpPr/>
      </xdr:nvSpPr>
      <xdr:spPr>
        <a:xfrm>
          <a:off x="14351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83958</xdr:rowOff>
    </xdr:from>
    <xdr:ext cx="762000" cy="259045"/>
    <xdr:sp macro="" textlink="">
      <xdr:nvSpPr>
        <xdr:cNvPr id="414" name="テキスト ボックス 413"/>
        <xdr:cNvSpPr txBox="1"/>
      </xdr:nvSpPr>
      <xdr:spPr>
        <a:xfrm>
          <a:off x="14020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21469</xdr:rowOff>
    </xdr:from>
    <xdr:to>
      <xdr:col>64</xdr:col>
      <xdr:colOff>152400</xdr:colOff>
      <xdr:row>43</xdr:row>
      <xdr:rowOff>123069</xdr:rowOff>
    </xdr:to>
    <xdr:sp macro="" textlink="">
      <xdr:nvSpPr>
        <xdr:cNvPr id="415" name="楕円 414"/>
        <xdr:cNvSpPr/>
      </xdr:nvSpPr>
      <xdr:spPr>
        <a:xfrm>
          <a:off x="13462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107846</xdr:rowOff>
    </xdr:from>
    <xdr:ext cx="762000" cy="259045"/>
    <xdr:sp macro="" textlink="">
      <xdr:nvSpPr>
        <xdr:cNvPr id="416" name="テキスト ボックス 415"/>
        <xdr:cNvSpPr txBox="1"/>
      </xdr:nvSpPr>
      <xdr:spPr>
        <a:xfrm>
          <a:off x="13131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積極的な繰上償還による地方債現在高の減少や公営企業への繰出金の減少、充当可能基金の増加はしているものの、普通交付税および臨時財政対策債発行可能額の減少により、前年度より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％増加している。</a:t>
          </a:r>
        </a:p>
        <a:p>
          <a:r>
            <a:rPr kumimoji="1" lang="ja-JP" altLang="en-US" sz="1300">
              <a:latin typeface="ＭＳ Ｐゴシック" panose="020B0600070205080204" pitchFamily="50" charset="-128"/>
              <a:ea typeface="ＭＳ Ｐゴシック" panose="020B0600070205080204" pitchFamily="50" charset="-128"/>
            </a:rPr>
            <a:t>　また、類似団体と比較しても依然として将来負担額が大きい状況にあり、今後においても地方債の発行抑制、発行する場合は交付税算入率の高い有利な地方債のおよび過去の借入金の積極的な繰上償還により、比率の抑制とさらなる財政の健全化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xdr:cNvCxnSpPr/>
      </xdr:nvCxnSpPr>
      <xdr:spPr>
        <a:xfrm flipV="1">
          <a:off x="17018000" y="2451100"/>
          <a:ext cx="0" cy="113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xdr:cNvSpPr txBox="1"/>
      </xdr:nvSpPr>
      <xdr:spPr>
        <a:xfrm>
          <a:off x="17106900" y="35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xdr:cNvCxnSpPr/>
      </xdr:nvCxnSpPr>
      <xdr:spPr>
        <a:xfrm>
          <a:off x="16929100" y="358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23520</xdr:rowOff>
    </xdr:from>
    <xdr:to>
      <xdr:col>81</xdr:col>
      <xdr:colOff>44450</xdr:colOff>
      <xdr:row>16</xdr:row>
      <xdr:rowOff>24486</xdr:rowOff>
    </xdr:to>
    <xdr:cxnSp macro="">
      <xdr:nvCxnSpPr>
        <xdr:cNvPr id="448" name="直線コネクタ 447"/>
        <xdr:cNvCxnSpPr/>
      </xdr:nvCxnSpPr>
      <xdr:spPr>
        <a:xfrm>
          <a:off x="16179800" y="2766720"/>
          <a:ext cx="8382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101465</xdr:rowOff>
    </xdr:from>
    <xdr:ext cx="762000" cy="259045"/>
    <xdr:sp macro="" textlink="">
      <xdr:nvSpPr>
        <xdr:cNvPr id="449" name="将来負担の状況平均値テキスト"/>
        <xdr:cNvSpPr txBox="1"/>
      </xdr:nvSpPr>
      <xdr:spPr>
        <a:xfrm>
          <a:off x="17106900" y="233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50" name="フローチャート: 判断 449"/>
        <xdr:cNvSpPr/>
      </xdr:nvSpPr>
      <xdr:spPr>
        <a:xfrm>
          <a:off x="169672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23520</xdr:rowOff>
    </xdr:from>
    <xdr:to>
      <xdr:col>77</xdr:col>
      <xdr:colOff>44450</xdr:colOff>
      <xdr:row>16</xdr:row>
      <xdr:rowOff>111836</xdr:rowOff>
    </xdr:to>
    <xdr:cxnSp macro="">
      <xdr:nvCxnSpPr>
        <xdr:cNvPr id="451" name="直線コネクタ 450"/>
        <xdr:cNvCxnSpPr/>
      </xdr:nvCxnSpPr>
      <xdr:spPr>
        <a:xfrm flipV="1">
          <a:off x="15290800" y="2766720"/>
          <a:ext cx="889000" cy="8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2" name="フローチャート: 判断 451"/>
        <xdr:cNvSpPr/>
      </xdr:nvSpPr>
      <xdr:spPr>
        <a:xfrm>
          <a:off x="16129000" y="252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61460</xdr:rowOff>
    </xdr:from>
    <xdr:ext cx="736600" cy="259045"/>
    <xdr:sp macro="" textlink="">
      <xdr:nvSpPr>
        <xdr:cNvPr id="453" name="テキスト ボックス 452"/>
        <xdr:cNvSpPr txBox="1"/>
      </xdr:nvSpPr>
      <xdr:spPr>
        <a:xfrm>
          <a:off x="15798800" y="2290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111836</xdr:rowOff>
    </xdr:from>
    <xdr:to>
      <xdr:col>72</xdr:col>
      <xdr:colOff>203200</xdr:colOff>
      <xdr:row>17</xdr:row>
      <xdr:rowOff>97714</xdr:rowOff>
    </xdr:to>
    <xdr:cxnSp macro="">
      <xdr:nvCxnSpPr>
        <xdr:cNvPr id="454" name="直線コネクタ 453"/>
        <xdr:cNvCxnSpPr/>
      </xdr:nvCxnSpPr>
      <xdr:spPr>
        <a:xfrm flipV="1">
          <a:off x="14401800" y="2855036"/>
          <a:ext cx="889000" cy="15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8560</xdr:rowOff>
    </xdr:from>
    <xdr:to>
      <xdr:col>73</xdr:col>
      <xdr:colOff>44450</xdr:colOff>
      <xdr:row>15</xdr:row>
      <xdr:rowOff>110160</xdr:rowOff>
    </xdr:to>
    <xdr:sp macro="" textlink="">
      <xdr:nvSpPr>
        <xdr:cNvPr id="455" name="フローチャート: 判断 454"/>
        <xdr:cNvSpPr/>
      </xdr:nvSpPr>
      <xdr:spPr>
        <a:xfrm>
          <a:off x="15240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120337</xdr:rowOff>
    </xdr:from>
    <xdr:ext cx="762000" cy="259045"/>
    <xdr:sp macro="" textlink="">
      <xdr:nvSpPr>
        <xdr:cNvPr id="456" name="テキスト ボックス 455"/>
        <xdr:cNvSpPr txBox="1"/>
      </xdr:nvSpPr>
      <xdr:spPr>
        <a:xfrm>
          <a:off x="14909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31598</xdr:rowOff>
    </xdr:from>
    <xdr:to>
      <xdr:col>68</xdr:col>
      <xdr:colOff>152400</xdr:colOff>
      <xdr:row>17</xdr:row>
      <xdr:rowOff>97714</xdr:rowOff>
    </xdr:to>
    <xdr:cxnSp macro="">
      <xdr:nvCxnSpPr>
        <xdr:cNvPr id="457" name="直線コネクタ 456"/>
        <xdr:cNvCxnSpPr/>
      </xdr:nvCxnSpPr>
      <xdr:spPr>
        <a:xfrm>
          <a:off x="13512800" y="2946248"/>
          <a:ext cx="889000" cy="6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68402</xdr:rowOff>
    </xdr:from>
    <xdr:to>
      <xdr:col>68</xdr:col>
      <xdr:colOff>203200</xdr:colOff>
      <xdr:row>15</xdr:row>
      <xdr:rowOff>170002</xdr:rowOff>
    </xdr:to>
    <xdr:sp macro="" textlink="">
      <xdr:nvSpPr>
        <xdr:cNvPr id="458" name="フローチャート: 判断 457"/>
        <xdr:cNvSpPr/>
      </xdr:nvSpPr>
      <xdr:spPr>
        <a:xfrm>
          <a:off x="14351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8729</xdr:rowOff>
    </xdr:from>
    <xdr:ext cx="762000" cy="259045"/>
    <xdr:sp macro="" textlink="">
      <xdr:nvSpPr>
        <xdr:cNvPr id="459" name="テキスト ボックス 458"/>
        <xdr:cNvSpPr txBox="1"/>
      </xdr:nvSpPr>
      <xdr:spPr>
        <a:xfrm>
          <a:off x="14020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60" name="フローチャート: 判断 459"/>
        <xdr:cNvSpPr/>
      </xdr:nvSpPr>
      <xdr:spPr>
        <a:xfrm>
          <a:off x="13462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23207</xdr:rowOff>
    </xdr:from>
    <xdr:ext cx="762000" cy="259045"/>
    <xdr:sp macro="" textlink="">
      <xdr:nvSpPr>
        <xdr:cNvPr id="461" name="テキスト ボックス 460"/>
        <xdr:cNvSpPr txBox="1"/>
      </xdr:nvSpPr>
      <xdr:spPr>
        <a:xfrm>
          <a:off x="13131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145136</xdr:rowOff>
    </xdr:from>
    <xdr:to>
      <xdr:col>81</xdr:col>
      <xdr:colOff>95250</xdr:colOff>
      <xdr:row>16</xdr:row>
      <xdr:rowOff>75286</xdr:rowOff>
    </xdr:to>
    <xdr:sp macro="" textlink="">
      <xdr:nvSpPr>
        <xdr:cNvPr id="467" name="楕円 466"/>
        <xdr:cNvSpPr/>
      </xdr:nvSpPr>
      <xdr:spPr>
        <a:xfrm>
          <a:off x="16967200" y="271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117213</xdr:rowOff>
    </xdr:from>
    <xdr:ext cx="762000" cy="259045"/>
    <xdr:sp macro="" textlink="">
      <xdr:nvSpPr>
        <xdr:cNvPr id="468" name="将来負担の状況該当値テキスト"/>
        <xdr:cNvSpPr txBox="1"/>
      </xdr:nvSpPr>
      <xdr:spPr>
        <a:xfrm>
          <a:off x="17106900" y="268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144170</xdr:rowOff>
    </xdr:from>
    <xdr:to>
      <xdr:col>77</xdr:col>
      <xdr:colOff>95250</xdr:colOff>
      <xdr:row>16</xdr:row>
      <xdr:rowOff>74320</xdr:rowOff>
    </xdr:to>
    <xdr:sp macro="" textlink="">
      <xdr:nvSpPr>
        <xdr:cNvPr id="469" name="楕円 468"/>
        <xdr:cNvSpPr/>
      </xdr:nvSpPr>
      <xdr:spPr>
        <a:xfrm>
          <a:off x="16129000" y="271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59097</xdr:rowOff>
    </xdr:from>
    <xdr:ext cx="736600" cy="259045"/>
    <xdr:sp macro="" textlink="">
      <xdr:nvSpPr>
        <xdr:cNvPr id="470" name="テキスト ボックス 469"/>
        <xdr:cNvSpPr txBox="1"/>
      </xdr:nvSpPr>
      <xdr:spPr>
        <a:xfrm>
          <a:off x="15798800" y="280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61036</xdr:rowOff>
    </xdr:from>
    <xdr:to>
      <xdr:col>73</xdr:col>
      <xdr:colOff>44450</xdr:colOff>
      <xdr:row>16</xdr:row>
      <xdr:rowOff>162636</xdr:rowOff>
    </xdr:to>
    <xdr:sp macro="" textlink="">
      <xdr:nvSpPr>
        <xdr:cNvPr id="471" name="楕円 470"/>
        <xdr:cNvSpPr/>
      </xdr:nvSpPr>
      <xdr:spPr>
        <a:xfrm>
          <a:off x="15240000" y="280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147413</xdr:rowOff>
    </xdr:from>
    <xdr:ext cx="762000" cy="259045"/>
    <xdr:sp macro="" textlink="">
      <xdr:nvSpPr>
        <xdr:cNvPr id="472" name="テキスト ボックス 471"/>
        <xdr:cNvSpPr txBox="1"/>
      </xdr:nvSpPr>
      <xdr:spPr>
        <a:xfrm>
          <a:off x="14909800" y="289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46914</xdr:rowOff>
    </xdr:from>
    <xdr:to>
      <xdr:col>68</xdr:col>
      <xdr:colOff>203200</xdr:colOff>
      <xdr:row>17</xdr:row>
      <xdr:rowOff>148514</xdr:rowOff>
    </xdr:to>
    <xdr:sp macro="" textlink="">
      <xdr:nvSpPr>
        <xdr:cNvPr id="473" name="楕円 472"/>
        <xdr:cNvSpPr/>
      </xdr:nvSpPr>
      <xdr:spPr>
        <a:xfrm>
          <a:off x="14351000" y="296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133291</xdr:rowOff>
    </xdr:from>
    <xdr:ext cx="762000" cy="259045"/>
    <xdr:sp macro="" textlink="">
      <xdr:nvSpPr>
        <xdr:cNvPr id="474" name="テキスト ボックス 473"/>
        <xdr:cNvSpPr txBox="1"/>
      </xdr:nvSpPr>
      <xdr:spPr>
        <a:xfrm>
          <a:off x="14020800" y="3047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152248</xdr:rowOff>
    </xdr:from>
    <xdr:to>
      <xdr:col>64</xdr:col>
      <xdr:colOff>152400</xdr:colOff>
      <xdr:row>17</xdr:row>
      <xdr:rowOff>82398</xdr:rowOff>
    </xdr:to>
    <xdr:sp macro="" textlink="">
      <xdr:nvSpPr>
        <xdr:cNvPr id="475" name="楕円 474"/>
        <xdr:cNvSpPr/>
      </xdr:nvSpPr>
      <xdr:spPr>
        <a:xfrm>
          <a:off x="13462000" y="289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67175</xdr:rowOff>
    </xdr:from>
    <xdr:ext cx="762000" cy="259045"/>
    <xdr:sp macro="" textlink="">
      <xdr:nvSpPr>
        <xdr:cNvPr id="476" name="テキスト ボックス 475"/>
        <xdr:cNvSpPr txBox="1"/>
      </xdr:nvSpPr>
      <xdr:spPr>
        <a:xfrm>
          <a:off x="13131800" y="298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35,309
34,965
658.54
25,068,592
24,202,916
767,805
14,634,544
27,951,659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令和２年度の会計年度任用職員制度の開始以降、</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％台で推移しており、類似団体平均と比較すると上回っているが、全国および兵庫県平均と比較すると下回っている。</a:t>
          </a:r>
        </a:p>
        <a:p>
          <a:r>
            <a:rPr kumimoji="1" lang="ja-JP" altLang="en-US" sz="1300">
              <a:latin typeface="ＭＳ Ｐゴシック" panose="020B0600070205080204" pitchFamily="50" charset="-128"/>
              <a:ea typeface="ＭＳ Ｐゴシック" panose="020B0600070205080204" pitchFamily="50" charset="-128"/>
            </a:rPr>
            <a:t>　今後も、専門職など必要な職員数は現状維持としつつ、適正な人員配置を進めるとともに、給与の適正化を図るなかで人件費の削減に努める。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xdr:cNvCxnSpPr/>
      </xdr:nvCxnSpPr>
      <xdr:spPr>
        <a:xfrm flipV="1">
          <a:off x="4826000" y="55372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50800</xdr:rowOff>
    </xdr:from>
    <xdr:to>
      <xdr:col>24</xdr:col>
      <xdr:colOff>25400</xdr:colOff>
      <xdr:row>38</xdr:row>
      <xdr:rowOff>88900</xdr:rowOff>
    </xdr:to>
    <xdr:cxnSp macro="">
      <xdr:nvCxnSpPr>
        <xdr:cNvPr id="66" name="直線コネクタ 65"/>
        <xdr:cNvCxnSpPr/>
      </xdr:nvCxnSpPr>
      <xdr:spPr>
        <a:xfrm>
          <a:off x="3987800" y="6565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60977</xdr:rowOff>
    </xdr:from>
    <xdr:ext cx="762000" cy="259045"/>
    <xdr:sp macro="" textlink="">
      <xdr:nvSpPr>
        <xdr:cNvPr id="67" name="人件費平均値テキスト"/>
        <xdr:cNvSpPr txBox="1"/>
      </xdr:nvSpPr>
      <xdr:spPr>
        <a:xfrm>
          <a:off x="4914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50800</xdr:rowOff>
    </xdr:from>
    <xdr:to>
      <xdr:col>19</xdr:col>
      <xdr:colOff>187325</xdr:colOff>
      <xdr:row>38</xdr:row>
      <xdr:rowOff>88900</xdr:rowOff>
    </xdr:to>
    <xdr:cxnSp macro="">
      <xdr:nvCxnSpPr>
        <xdr:cNvPr id="69" name="直線コネクタ 68"/>
        <xdr:cNvCxnSpPr/>
      </xdr:nvCxnSpPr>
      <xdr:spPr>
        <a:xfrm flipV="1">
          <a:off x="3098800" y="656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67327</xdr:rowOff>
    </xdr:from>
    <xdr:ext cx="736600" cy="259045"/>
    <xdr:sp macro="" textlink="">
      <xdr:nvSpPr>
        <xdr:cNvPr id="71" name="テキスト ボックス 70"/>
        <xdr:cNvSpPr txBox="1"/>
      </xdr:nvSpPr>
      <xdr:spPr>
        <a:xfrm>
          <a:off x="3606800" y="606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139700</xdr:rowOff>
    </xdr:from>
    <xdr:to>
      <xdr:col>15</xdr:col>
      <xdr:colOff>98425</xdr:colOff>
      <xdr:row>38</xdr:row>
      <xdr:rowOff>88900</xdr:rowOff>
    </xdr:to>
    <xdr:cxnSp macro="">
      <xdr:nvCxnSpPr>
        <xdr:cNvPr id="72" name="直線コネクタ 71"/>
        <xdr:cNvCxnSpPr/>
      </xdr:nvCxnSpPr>
      <xdr:spPr>
        <a:xfrm>
          <a:off x="2209800" y="5969000"/>
          <a:ext cx="889000" cy="63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xdr:cNvSpPr/>
      </xdr:nvSpPr>
      <xdr:spPr>
        <a:xfrm>
          <a:off x="3048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22877</xdr:rowOff>
    </xdr:from>
    <xdr:ext cx="762000" cy="259045"/>
    <xdr:sp macro="" textlink="">
      <xdr:nvSpPr>
        <xdr:cNvPr id="74" name="テキスト ボックス 73"/>
        <xdr:cNvSpPr txBox="1"/>
      </xdr:nvSpPr>
      <xdr:spPr>
        <a:xfrm>
          <a:off x="2717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101600</xdr:rowOff>
    </xdr:from>
    <xdr:to>
      <xdr:col>11</xdr:col>
      <xdr:colOff>9525</xdr:colOff>
      <xdr:row>34</xdr:row>
      <xdr:rowOff>139700</xdr:rowOff>
    </xdr:to>
    <xdr:cxnSp macro="">
      <xdr:nvCxnSpPr>
        <xdr:cNvPr id="75" name="直線コネクタ 74"/>
        <xdr:cNvCxnSpPr/>
      </xdr:nvCxnSpPr>
      <xdr:spPr>
        <a:xfrm>
          <a:off x="1320800" y="5930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60977</xdr:rowOff>
    </xdr:from>
    <xdr:ext cx="762000" cy="259045"/>
    <xdr:sp macro="" textlink="">
      <xdr:nvSpPr>
        <xdr:cNvPr id="77" name="テキスト ボックス 76"/>
        <xdr:cNvSpPr txBox="1"/>
      </xdr:nvSpPr>
      <xdr:spPr>
        <a:xfrm>
          <a:off x="1828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60977</xdr:rowOff>
    </xdr:from>
    <xdr:ext cx="762000" cy="259045"/>
    <xdr:sp macro="" textlink="">
      <xdr:nvSpPr>
        <xdr:cNvPr id="79" name="テキスト ボックス 78"/>
        <xdr:cNvSpPr txBox="1"/>
      </xdr:nvSpPr>
      <xdr:spPr>
        <a:xfrm>
          <a:off x="939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85" name="楕円 84"/>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0</xdr:rowOff>
    </xdr:from>
    <xdr:to>
      <xdr:col>20</xdr:col>
      <xdr:colOff>38100</xdr:colOff>
      <xdr:row>38</xdr:row>
      <xdr:rowOff>101600</xdr:rowOff>
    </xdr:to>
    <xdr:sp macro="" textlink="">
      <xdr:nvSpPr>
        <xdr:cNvPr id="87" name="楕円 86"/>
        <xdr:cNvSpPr/>
      </xdr:nvSpPr>
      <xdr:spPr>
        <a:xfrm>
          <a:off x="3937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86377</xdr:rowOff>
    </xdr:from>
    <xdr:ext cx="736600" cy="259045"/>
    <xdr:sp macro="" textlink="">
      <xdr:nvSpPr>
        <xdr:cNvPr id="88" name="テキスト ボックス 87"/>
        <xdr:cNvSpPr txBox="1"/>
      </xdr:nvSpPr>
      <xdr:spPr>
        <a:xfrm>
          <a:off x="3606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38100</xdr:rowOff>
    </xdr:from>
    <xdr:to>
      <xdr:col>15</xdr:col>
      <xdr:colOff>149225</xdr:colOff>
      <xdr:row>38</xdr:row>
      <xdr:rowOff>139700</xdr:rowOff>
    </xdr:to>
    <xdr:sp macro="" textlink="">
      <xdr:nvSpPr>
        <xdr:cNvPr id="89" name="楕円 88"/>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124477</xdr:rowOff>
    </xdr:from>
    <xdr:ext cx="762000" cy="259045"/>
    <xdr:sp macro="" textlink="">
      <xdr:nvSpPr>
        <xdr:cNvPr id="90" name="テキスト ボックス 89"/>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88900</xdr:rowOff>
    </xdr:from>
    <xdr:to>
      <xdr:col>11</xdr:col>
      <xdr:colOff>60325</xdr:colOff>
      <xdr:row>35</xdr:row>
      <xdr:rowOff>19050</xdr:rowOff>
    </xdr:to>
    <xdr:sp macro="" textlink="">
      <xdr:nvSpPr>
        <xdr:cNvPr id="91" name="楕円 90"/>
        <xdr:cNvSpPr/>
      </xdr:nvSpPr>
      <xdr:spPr>
        <a:xfrm>
          <a:off x="21590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29227</xdr:rowOff>
    </xdr:from>
    <xdr:ext cx="762000" cy="259045"/>
    <xdr:sp macro="" textlink="">
      <xdr:nvSpPr>
        <xdr:cNvPr id="92" name="テキスト ボックス 91"/>
        <xdr:cNvSpPr txBox="1"/>
      </xdr:nvSpPr>
      <xdr:spPr>
        <a:xfrm>
          <a:off x="1828800" y="568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50800</xdr:rowOff>
    </xdr:from>
    <xdr:to>
      <xdr:col>6</xdr:col>
      <xdr:colOff>171450</xdr:colOff>
      <xdr:row>34</xdr:row>
      <xdr:rowOff>152400</xdr:rowOff>
    </xdr:to>
    <xdr:sp macro="" textlink="">
      <xdr:nvSpPr>
        <xdr:cNvPr id="93" name="楕円 92"/>
        <xdr:cNvSpPr/>
      </xdr:nvSpPr>
      <xdr:spPr>
        <a:xfrm>
          <a:off x="12700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162577</xdr:rowOff>
    </xdr:from>
    <xdr:ext cx="762000" cy="259045"/>
    <xdr:sp macro="" textlink="">
      <xdr:nvSpPr>
        <xdr:cNvPr id="94" name="テキスト ボックス 93"/>
        <xdr:cNvSpPr txBox="1"/>
      </xdr:nvSpPr>
      <xdr:spPr>
        <a:xfrm>
          <a:off x="939800" y="56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学校給食会計の公会計化に伴う給食材料費の増加のほか、全国的な燃料価格や物価等の高騰に伴う電気代や委託料の増加により、前年度より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　類似団体平均より低い水準にあるものの、市域が広大であり各種施設が多く、老朽化の進行による維持管理経費が増加する見込みであるため、引き続き施設の集約化や事業の見直しにより効率的な行財政運営に取り組む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3" name="物件費最小値テキスト"/>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5"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157480</xdr:rowOff>
    </xdr:from>
    <xdr:to>
      <xdr:col>82</xdr:col>
      <xdr:colOff>107950</xdr:colOff>
      <xdr:row>15</xdr:row>
      <xdr:rowOff>77470</xdr:rowOff>
    </xdr:to>
    <xdr:cxnSp macro="">
      <xdr:nvCxnSpPr>
        <xdr:cNvPr id="127" name="直線コネクタ 126"/>
        <xdr:cNvCxnSpPr/>
      </xdr:nvCxnSpPr>
      <xdr:spPr>
        <a:xfrm>
          <a:off x="15671800" y="25577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157480</xdr:rowOff>
    </xdr:to>
    <xdr:cxnSp macro="">
      <xdr:nvCxnSpPr>
        <xdr:cNvPr id="130" name="直線コネクタ 129"/>
        <xdr:cNvCxnSpPr/>
      </xdr:nvCxnSpPr>
      <xdr:spPr>
        <a:xfrm>
          <a:off x="14782800" y="2527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2" name="テキスト ボックス 131"/>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16</xdr:row>
      <xdr:rowOff>96520</xdr:rowOff>
    </xdr:to>
    <xdr:cxnSp macro="">
      <xdr:nvCxnSpPr>
        <xdr:cNvPr id="133" name="直線コネクタ 132"/>
        <xdr:cNvCxnSpPr/>
      </xdr:nvCxnSpPr>
      <xdr:spPr>
        <a:xfrm flipV="1">
          <a:off x="13893800" y="252730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5" name="テキスト ボックス 134"/>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16</xdr:row>
      <xdr:rowOff>96520</xdr:rowOff>
    </xdr:to>
    <xdr:cxnSp macro="">
      <xdr:nvCxnSpPr>
        <xdr:cNvPr id="136" name="直線コネクタ 135"/>
        <xdr:cNvCxnSpPr/>
      </xdr:nvCxnSpPr>
      <xdr:spPr>
        <a:xfrm>
          <a:off x="13004800" y="2824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38" name="テキスト ボックス 137"/>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40" name="テキスト ボックス 139"/>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26670</xdr:rowOff>
    </xdr:from>
    <xdr:to>
      <xdr:col>82</xdr:col>
      <xdr:colOff>158750</xdr:colOff>
      <xdr:row>15</xdr:row>
      <xdr:rowOff>128270</xdr:rowOff>
    </xdr:to>
    <xdr:sp macro="" textlink="">
      <xdr:nvSpPr>
        <xdr:cNvPr id="146" name="楕円 145"/>
        <xdr:cNvSpPr/>
      </xdr:nvSpPr>
      <xdr:spPr>
        <a:xfrm>
          <a:off x="164592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43197</xdr:rowOff>
    </xdr:from>
    <xdr:ext cx="762000" cy="259045"/>
    <xdr:sp macro="" textlink="">
      <xdr:nvSpPr>
        <xdr:cNvPr id="147" name="物件費該当値テキスト"/>
        <xdr:cNvSpPr txBox="1"/>
      </xdr:nvSpPr>
      <xdr:spPr>
        <a:xfrm>
          <a:off x="165989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106680</xdr:rowOff>
    </xdr:from>
    <xdr:to>
      <xdr:col>78</xdr:col>
      <xdr:colOff>120650</xdr:colOff>
      <xdr:row>15</xdr:row>
      <xdr:rowOff>36830</xdr:rowOff>
    </xdr:to>
    <xdr:sp macro="" textlink="">
      <xdr:nvSpPr>
        <xdr:cNvPr id="148" name="楕円 147"/>
        <xdr:cNvSpPr/>
      </xdr:nvSpPr>
      <xdr:spPr>
        <a:xfrm>
          <a:off x="15621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47007</xdr:rowOff>
    </xdr:from>
    <xdr:ext cx="736600" cy="259045"/>
    <xdr:sp macro="" textlink="">
      <xdr:nvSpPr>
        <xdr:cNvPr id="149" name="テキスト ボックス 148"/>
        <xdr:cNvSpPr txBox="1"/>
      </xdr:nvSpPr>
      <xdr:spPr>
        <a:xfrm>
          <a:off x="15290800" y="22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0" name="楕円 149"/>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1" name="テキスト ボックス 150"/>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52" name="楕円 151"/>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53" name="テキスト ボックス 152"/>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4" name="楕円 153"/>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5" name="テキスト ボックス 154"/>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分母となる歳入額が減少していることにより前年度に比べて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％増加したものの、扶助費の歳出額についてはほぼ横ばいの状態が続いている。</a:t>
          </a:r>
        </a:p>
        <a:p>
          <a:r>
            <a:rPr kumimoji="1" lang="ja-JP" altLang="en-US" sz="1300">
              <a:latin typeface="ＭＳ Ｐゴシック" panose="020B0600070205080204" pitchFamily="50" charset="-128"/>
              <a:ea typeface="ＭＳ Ｐゴシック" panose="020B0600070205080204" pitchFamily="50" charset="-128"/>
            </a:rPr>
            <a:t>　類似団体平均より低い水準にあるものの、引き続き、生活保護費における資格審査等の適正化や就労準備支援・就労支援事業に取り組むなど、事業の見直しを進めることで財政の圧迫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4" name="扶助費最小値テキスト"/>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6" name="扶助費最大値テキスト"/>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120650</xdr:rowOff>
    </xdr:from>
    <xdr:to>
      <xdr:col>24</xdr:col>
      <xdr:colOff>25400</xdr:colOff>
      <xdr:row>55</xdr:row>
      <xdr:rowOff>146050</xdr:rowOff>
    </xdr:to>
    <xdr:cxnSp macro="">
      <xdr:nvCxnSpPr>
        <xdr:cNvPr id="188" name="直線コネクタ 187"/>
        <xdr:cNvCxnSpPr/>
      </xdr:nvCxnSpPr>
      <xdr:spPr>
        <a:xfrm>
          <a:off x="3987800" y="9550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120650</xdr:rowOff>
    </xdr:from>
    <xdr:to>
      <xdr:col>19</xdr:col>
      <xdr:colOff>187325</xdr:colOff>
      <xdr:row>55</xdr:row>
      <xdr:rowOff>146050</xdr:rowOff>
    </xdr:to>
    <xdr:cxnSp macro="">
      <xdr:nvCxnSpPr>
        <xdr:cNvPr id="191" name="直線コネクタ 190"/>
        <xdr:cNvCxnSpPr/>
      </xdr:nvCxnSpPr>
      <xdr:spPr>
        <a:xfrm flipV="1">
          <a:off x="3098800" y="9550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111777</xdr:rowOff>
    </xdr:from>
    <xdr:ext cx="736600" cy="259045"/>
    <xdr:sp macro="" textlink="">
      <xdr:nvSpPr>
        <xdr:cNvPr id="193" name="テキスト ボックス 192"/>
        <xdr:cNvSpPr txBox="1"/>
      </xdr:nvSpPr>
      <xdr:spPr>
        <a:xfrm>
          <a:off x="3606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114300</xdr:rowOff>
    </xdr:to>
    <xdr:cxnSp macro="">
      <xdr:nvCxnSpPr>
        <xdr:cNvPr id="194" name="直線コネクタ 193"/>
        <xdr:cNvCxnSpPr/>
      </xdr:nvCxnSpPr>
      <xdr:spPr>
        <a:xfrm flipV="1">
          <a:off x="2209800" y="9575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196" name="テキスト ボックス 195"/>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76200</xdr:rowOff>
    </xdr:from>
    <xdr:to>
      <xdr:col>11</xdr:col>
      <xdr:colOff>9525</xdr:colOff>
      <xdr:row>56</xdr:row>
      <xdr:rowOff>114300</xdr:rowOff>
    </xdr:to>
    <xdr:cxnSp macro="">
      <xdr:nvCxnSpPr>
        <xdr:cNvPr id="197" name="直線コネクタ 196"/>
        <xdr:cNvCxnSpPr/>
      </xdr:nvCxnSpPr>
      <xdr:spPr>
        <a:xfrm>
          <a:off x="1320800" y="967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9" name="テキスト ボックス 198"/>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7" name="楕円 206"/>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8" name="扶助費該当値テキスト"/>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69850</xdr:rowOff>
    </xdr:from>
    <xdr:to>
      <xdr:col>20</xdr:col>
      <xdr:colOff>38100</xdr:colOff>
      <xdr:row>56</xdr:row>
      <xdr:rowOff>0</xdr:rowOff>
    </xdr:to>
    <xdr:sp macro="" textlink="">
      <xdr:nvSpPr>
        <xdr:cNvPr id="209" name="楕円 208"/>
        <xdr:cNvSpPr/>
      </xdr:nvSpPr>
      <xdr:spPr>
        <a:xfrm>
          <a:off x="3937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10177</xdr:rowOff>
    </xdr:from>
    <xdr:ext cx="736600" cy="259045"/>
    <xdr:sp macro="" textlink="">
      <xdr:nvSpPr>
        <xdr:cNvPr id="210" name="テキスト ボックス 209"/>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1" name="楕円 210"/>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2" name="テキスト ボックス 211"/>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63500</xdr:rowOff>
    </xdr:from>
    <xdr:to>
      <xdr:col>11</xdr:col>
      <xdr:colOff>60325</xdr:colOff>
      <xdr:row>56</xdr:row>
      <xdr:rowOff>165100</xdr:rowOff>
    </xdr:to>
    <xdr:sp macro="" textlink="">
      <xdr:nvSpPr>
        <xdr:cNvPr id="213" name="楕円 212"/>
        <xdr:cNvSpPr/>
      </xdr:nvSpPr>
      <xdr:spPr>
        <a:xfrm>
          <a:off x="2159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3827</xdr:rowOff>
    </xdr:from>
    <xdr:ext cx="762000" cy="259045"/>
    <xdr:sp macro="" textlink="">
      <xdr:nvSpPr>
        <xdr:cNvPr id="214" name="テキスト ボックス 213"/>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25400</xdr:rowOff>
    </xdr:from>
    <xdr:to>
      <xdr:col>6</xdr:col>
      <xdr:colOff>171450</xdr:colOff>
      <xdr:row>56</xdr:row>
      <xdr:rowOff>127000</xdr:rowOff>
    </xdr:to>
    <xdr:sp macro="" textlink="">
      <xdr:nvSpPr>
        <xdr:cNvPr id="215" name="楕円 214"/>
        <xdr:cNvSpPr/>
      </xdr:nvSpPr>
      <xdr:spPr>
        <a:xfrm>
          <a:off x="1270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137177</xdr:rowOff>
    </xdr:from>
    <xdr:ext cx="762000" cy="259045"/>
    <xdr:sp macro="" textlink="">
      <xdr:nvSpPr>
        <xdr:cNvPr id="216" name="テキスト ボックス 215"/>
        <xdr:cNvSpPr txBox="1"/>
      </xdr:nvSpPr>
      <xdr:spPr>
        <a:xfrm>
          <a:off x="939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分母となる歳入額が減少しているものの、特別会計への繰出金も減少しているため、前年度に比べて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％の増加にとどまっている。</a:t>
          </a:r>
        </a:p>
        <a:p>
          <a:r>
            <a:rPr kumimoji="1" lang="ja-JP" altLang="en-US" sz="1300">
              <a:latin typeface="ＭＳ Ｐゴシック" panose="020B0600070205080204" pitchFamily="50" charset="-128"/>
              <a:ea typeface="ＭＳ Ｐゴシック" panose="020B0600070205080204" pitchFamily="50" charset="-128"/>
            </a:rPr>
            <a:t>　前年度より増加しているものの、類似団体平均を下回っている。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77470</xdr:rowOff>
    </xdr:to>
    <xdr:cxnSp macro="">
      <xdr:nvCxnSpPr>
        <xdr:cNvPr id="249" name="直線コネクタ 248"/>
        <xdr:cNvCxnSpPr/>
      </xdr:nvCxnSpPr>
      <xdr:spPr>
        <a:xfrm>
          <a:off x="15671800" y="9499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166387</xdr:rowOff>
    </xdr:from>
    <xdr:ext cx="762000" cy="259045"/>
    <xdr:sp macro="" textlink="">
      <xdr:nvSpPr>
        <xdr:cNvPr id="250" name="その他平均値テキスト"/>
        <xdr:cNvSpPr txBox="1"/>
      </xdr:nvSpPr>
      <xdr:spPr>
        <a:xfrm>
          <a:off x="16598900" y="9596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24130</xdr:rowOff>
    </xdr:from>
    <xdr:to>
      <xdr:col>78</xdr:col>
      <xdr:colOff>69850</xdr:colOff>
      <xdr:row>55</xdr:row>
      <xdr:rowOff>69850</xdr:rowOff>
    </xdr:to>
    <xdr:cxnSp macro="">
      <xdr:nvCxnSpPr>
        <xdr:cNvPr id="252" name="直線コネクタ 251"/>
        <xdr:cNvCxnSpPr/>
      </xdr:nvCxnSpPr>
      <xdr:spPr>
        <a:xfrm>
          <a:off x="14782800" y="9453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78757</xdr:rowOff>
    </xdr:from>
    <xdr:ext cx="736600" cy="259045"/>
    <xdr:sp macro="" textlink="">
      <xdr:nvSpPr>
        <xdr:cNvPr id="254" name="テキスト ボックス 253"/>
        <xdr:cNvSpPr txBox="1"/>
      </xdr:nvSpPr>
      <xdr:spPr>
        <a:xfrm>
          <a:off x="15290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24130</xdr:rowOff>
    </xdr:from>
    <xdr:to>
      <xdr:col>73</xdr:col>
      <xdr:colOff>180975</xdr:colOff>
      <xdr:row>59</xdr:row>
      <xdr:rowOff>8890</xdr:rowOff>
    </xdr:to>
    <xdr:cxnSp macro="">
      <xdr:nvCxnSpPr>
        <xdr:cNvPr id="255" name="直線コネクタ 254"/>
        <xdr:cNvCxnSpPr/>
      </xdr:nvCxnSpPr>
      <xdr:spPr>
        <a:xfrm flipV="1">
          <a:off x="13893800" y="9453880"/>
          <a:ext cx="889000" cy="67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116857</xdr:rowOff>
    </xdr:from>
    <xdr:ext cx="762000" cy="259045"/>
    <xdr:sp macro="" textlink="">
      <xdr:nvSpPr>
        <xdr:cNvPr id="257" name="テキスト ボックス 256"/>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149860</xdr:rowOff>
    </xdr:from>
    <xdr:to>
      <xdr:col>69</xdr:col>
      <xdr:colOff>92075</xdr:colOff>
      <xdr:row>59</xdr:row>
      <xdr:rowOff>8890</xdr:rowOff>
    </xdr:to>
    <xdr:cxnSp macro="">
      <xdr:nvCxnSpPr>
        <xdr:cNvPr id="258" name="直線コネクタ 257"/>
        <xdr:cNvCxnSpPr/>
      </xdr:nvCxnSpPr>
      <xdr:spPr>
        <a:xfrm>
          <a:off x="13004800" y="10093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60" name="テキスト ボックス 259"/>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2" name="テキスト ボックス 261"/>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68" name="楕円 267"/>
        <xdr:cNvSpPr/>
      </xdr:nvSpPr>
      <xdr:spPr>
        <a:xfrm>
          <a:off x="164592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43197</xdr:rowOff>
    </xdr:from>
    <xdr:ext cx="762000" cy="259045"/>
    <xdr:sp macro="" textlink="">
      <xdr:nvSpPr>
        <xdr:cNvPr id="269" name="その他該当値テキスト"/>
        <xdr:cNvSpPr txBox="1"/>
      </xdr:nvSpPr>
      <xdr:spPr>
        <a:xfrm>
          <a:off x="165989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70" name="楕円 269"/>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71" name="テキスト ボックス 270"/>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144780</xdr:rowOff>
    </xdr:from>
    <xdr:to>
      <xdr:col>74</xdr:col>
      <xdr:colOff>31750</xdr:colOff>
      <xdr:row>55</xdr:row>
      <xdr:rowOff>74930</xdr:rowOff>
    </xdr:to>
    <xdr:sp macro="" textlink="">
      <xdr:nvSpPr>
        <xdr:cNvPr id="272" name="楕円 271"/>
        <xdr:cNvSpPr/>
      </xdr:nvSpPr>
      <xdr:spPr>
        <a:xfrm>
          <a:off x="14732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85107</xdr:rowOff>
    </xdr:from>
    <xdr:ext cx="762000" cy="259045"/>
    <xdr:sp macro="" textlink="">
      <xdr:nvSpPr>
        <xdr:cNvPr id="273" name="テキスト ボックス 272"/>
        <xdr:cNvSpPr txBox="1"/>
      </xdr:nvSpPr>
      <xdr:spPr>
        <a:xfrm>
          <a:off x="14401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129540</xdr:rowOff>
    </xdr:from>
    <xdr:to>
      <xdr:col>69</xdr:col>
      <xdr:colOff>142875</xdr:colOff>
      <xdr:row>59</xdr:row>
      <xdr:rowOff>59690</xdr:rowOff>
    </xdr:to>
    <xdr:sp macro="" textlink="">
      <xdr:nvSpPr>
        <xdr:cNvPr id="274" name="楕円 273"/>
        <xdr:cNvSpPr/>
      </xdr:nvSpPr>
      <xdr:spPr>
        <a:xfrm>
          <a:off x="13843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75" name="テキスト ボックス 274"/>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99060</xdr:rowOff>
    </xdr:from>
    <xdr:to>
      <xdr:col>65</xdr:col>
      <xdr:colOff>53975</xdr:colOff>
      <xdr:row>59</xdr:row>
      <xdr:rowOff>29210</xdr:rowOff>
    </xdr:to>
    <xdr:sp macro="" textlink="">
      <xdr:nvSpPr>
        <xdr:cNvPr id="276" name="楕円 275"/>
        <xdr:cNvSpPr/>
      </xdr:nvSpPr>
      <xdr:spPr>
        <a:xfrm>
          <a:off x="12954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13987</xdr:rowOff>
    </xdr:from>
    <xdr:ext cx="762000" cy="259045"/>
    <xdr:sp macro="" textlink="">
      <xdr:nvSpPr>
        <xdr:cNvPr id="277" name="テキスト ボックス 276"/>
        <xdr:cNvSpPr txBox="1"/>
      </xdr:nvSpPr>
      <xdr:spPr>
        <a:xfrm>
          <a:off x="12623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にしはりま環境事務組合や西はりま消防組合への負担金の増加により、補助費は前年度より増加しており、また、分母となる歳入の減少の影響もあり前年度より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　公営企業に対する補助については、経営戦略や水道ビジョン、病院経営強化プランに基づく施策のなかで、一般会計負担を抑制し適切な補助額となるよう見直しを行うとともに、その他の補助金についてもその効果を踏まえ見直しを行う。</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5" name="補助費等最小値テキスト"/>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7" name="補助費等最大値テキスト"/>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20320</xdr:rowOff>
    </xdr:from>
    <xdr:to>
      <xdr:col>82</xdr:col>
      <xdr:colOff>107950</xdr:colOff>
      <xdr:row>38</xdr:row>
      <xdr:rowOff>66040</xdr:rowOff>
    </xdr:to>
    <xdr:cxnSp macro="">
      <xdr:nvCxnSpPr>
        <xdr:cNvPr id="309" name="直線コネクタ 308"/>
        <xdr:cNvCxnSpPr/>
      </xdr:nvCxnSpPr>
      <xdr:spPr>
        <a:xfrm>
          <a:off x="15671800" y="65354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157497</xdr:rowOff>
    </xdr:from>
    <xdr:ext cx="762000" cy="259045"/>
    <xdr:sp macro="" textlink="">
      <xdr:nvSpPr>
        <xdr:cNvPr id="310" name="補助費等平均値テキスト"/>
        <xdr:cNvSpPr txBox="1"/>
      </xdr:nvSpPr>
      <xdr:spPr>
        <a:xfrm>
          <a:off x="16598900" y="5986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20320</xdr:rowOff>
    </xdr:from>
    <xdr:to>
      <xdr:col>78</xdr:col>
      <xdr:colOff>69850</xdr:colOff>
      <xdr:row>38</xdr:row>
      <xdr:rowOff>46990</xdr:rowOff>
    </xdr:to>
    <xdr:cxnSp macro="">
      <xdr:nvCxnSpPr>
        <xdr:cNvPr id="312" name="直線コネクタ 311"/>
        <xdr:cNvCxnSpPr/>
      </xdr:nvCxnSpPr>
      <xdr:spPr>
        <a:xfrm flipV="1">
          <a:off x="14782800" y="65354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62247</xdr:rowOff>
    </xdr:from>
    <xdr:ext cx="736600" cy="259045"/>
    <xdr:sp macro="" textlink="">
      <xdr:nvSpPr>
        <xdr:cNvPr id="314" name="テキスト ボックス 313"/>
        <xdr:cNvSpPr txBox="1"/>
      </xdr:nvSpPr>
      <xdr:spPr>
        <a:xfrm>
          <a:off x="15290800" y="589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92710</xdr:rowOff>
    </xdr:from>
    <xdr:to>
      <xdr:col>73</xdr:col>
      <xdr:colOff>180975</xdr:colOff>
      <xdr:row>38</xdr:row>
      <xdr:rowOff>46990</xdr:rowOff>
    </xdr:to>
    <xdr:cxnSp macro="">
      <xdr:nvCxnSpPr>
        <xdr:cNvPr id="315" name="直線コネクタ 314"/>
        <xdr:cNvCxnSpPr/>
      </xdr:nvCxnSpPr>
      <xdr:spPr>
        <a:xfrm>
          <a:off x="13893800" y="626491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107967</xdr:rowOff>
    </xdr:from>
    <xdr:ext cx="762000" cy="259045"/>
    <xdr:sp macro="" textlink="">
      <xdr:nvSpPr>
        <xdr:cNvPr id="317" name="テキスト ボックス 316"/>
        <xdr:cNvSpPr txBox="1"/>
      </xdr:nvSpPr>
      <xdr:spPr>
        <a:xfrm>
          <a:off x="14401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88900</xdr:rowOff>
    </xdr:from>
    <xdr:to>
      <xdr:col>69</xdr:col>
      <xdr:colOff>92075</xdr:colOff>
      <xdr:row>36</xdr:row>
      <xdr:rowOff>92710</xdr:rowOff>
    </xdr:to>
    <xdr:cxnSp macro="">
      <xdr:nvCxnSpPr>
        <xdr:cNvPr id="318" name="直線コネクタ 317"/>
        <xdr:cNvCxnSpPr/>
      </xdr:nvCxnSpPr>
      <xdr:spPr>
        <a:xfrm>
          <a:off x="13004800" y="62611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62247</xdr:rowOff>
    </xdr:from>
    <xdr:ext cx="762000" cy="259045"/>
    <xdr:sp macro="" textlink="">
      <xdr:nvSpPr>
        <xdr:cNvPr id="320" name="テキスト ボックス 319"/>
        <xdr:cNvSpPr txBox="1"/>
      </xdr:nvSpPr>
      <xdr:spPr>
        <a:xfrm>
          <a:off x="13512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39387</xdr:rowOff>
    </xdr:from>
    <xdr:ext cx="762000" cy="259045"/>
    <xdr:sp macro="" textlink="">
      <xdr:nvSpPr>
        <xdr:cNvPr id="322" name="テキスト ボックス 321"/>
        <xdr:cNvSpPr txBox="1"/>
      </xdr:nvSpPr>
      <xdr:spPr>
        <a:xfrm>
          <a:off x="12623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15240</xdr:rowOff>
    </xdr:from>
    <xdr:to>
      <xdr:col>82</xdr:col>
      <xdr:colOff>158750</xdr:colOff>
      <xdr:row>38</xdr:row>
      <xdr:rowOff>116840</xdr:rowOff>
    </xdr:to>
    <xdr:sp macro="" textlink="">
      <xdr:nvSpPr>
        <xdr:cNvPr id="328" name="楕円 327"/>
        <xdr:cNvSpPr/>
      </xdr:nvSpPr>
      <xdr:spPr>
        <a:xfrm>
          <a:off x="16459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158767</xdr:rowOff>
    </xdr:from>
    <xdr:ext cx="762000" cy="259045"/>
    <xdr:sp macro="" textlink="">
      <xdr:nvSpPr>
        <xdr:cNvPr id="329" name="補助費等該当値テキスト"/>
        <xdr:cNvSpPr txBox="1"/>
      </xdr:nvSpPr>
      <xdr:spPr>
        <a:xfrm>
          <a:off x="16598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140970</xdr:rowOff>
    </xdr:from>
    <xdr:to>
      <xdr:col>78</xdr:col>
      <xdr:colOff>120650</xdr:colOff>
      <xdr:row>38</xdr:row>
      <xdr:rowOff>71120</xdr:rowOff>
    </xdr:to>
    <xdr:sp macro="" textlink="">
      <xdr:nvSpPr>
        <xdr:cNvPr id="330" name="楕円 329"/>
        <xdr:cNvSpPr/>
      </xdr:nvSpPr>
      <xdr:spPr>
        <a:xfrm>
          <a:off x="15621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55897</xdr:rowOff>
    </xdr:from>
    <xdr:ext cx="736600" cy="259045"/>
    <xdr:sp macro="" textlink="">
      <xdr:nvSpPr>
        <xdr:cNvPr id="331" name="テキスト ボックス 330"/>
        <xdr:cNvSpPr txBox="1"/>
      </xdr:nvSpPr>
      <xdr:spPr>
        <a:xfrm>
          <a:off x="15290800" y="657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167640</xdr:rowOff>
    </xdr:from>
    <xdr:to>
      <xdr:col>74</xdr:col>
      <xdr:colOff>31750</xdr:colOff>
      <xdr:row>38</xdr:row>
      <xdr:rowOff>97790</xdr:rowOff>
    </xdr:to>
    <xdr:sp macro="" textlink="">
      <xdr:nvSpPr>
        <xdr:cNvPr id="332" name="楕円 331"/>
        <xdr:cNvSpPr/>
      </xdr:nvSpPr>
      <xdr:spPr>
        <a:xfrm>
          <a:off x="147320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82567</xdr:rowOff>
    </xdr:from>
    <xdr:ext cx="762000" cy="259045"/>
    <xdr:sp macro="" textlink="">
      <xdr:nvSpPr>
        <xdr:cNvPr id="333" name="テキスト ボックス 332"/>
        <xdr:cNvSpPr txBox="1"/>
      </xdr:nvSpPr>
      <xdr:spPr>
        <a:xfrm>
          <a:off x="14401800" y="659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41910</xdr:rowOff>
    </xdr:from>
    <xdr:to>
      <xdr:col>69</xdr:col>
      <xdr:colOff>142875</xdr:colOff>
      <xdr:row>36</xdr:row>
      <xdr:rowOff>143510</xdr:rowOff>
    </xdr:to>
    <xdr:sp macro="" textlink="">
      <xdr:nvSpPr>
        <xdr:cNvPr id="334" name="楕円 333"/>
        <xdr:cNvSpPr/>
      </xdr:nvSpPr>
      <xdr:spPr>
        <a:xfrm>
          <a:off x="13843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128287</xdr:rowOff>
    </xdr:from>
    <xdr:ext cx="762000" cy="259045"/>
    <xdr:sp macro="" textlink="">
      <xdr:nvSpPr>
        <xdr:cNvPr id="335" name="テキスト ボックス 334"/>
        <xdr:cNvSpPr txBox="1"/>
      </xdr:nvSpPr>
      <xdr:spPr>
        <a:xfrm>
          <a:off x="13512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36" name="楕円 335"/>
        <xdr:cNvSpPr/>
      </xdr:nvSpPr>
      <xdr:spPr>
        <a:xfrm>
          <a:off x="12954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124477</xdr:rowOff>
    </xdr:from>
    <xdr:ext cx="762000" cy="259045"/>
    <xdr:sp macro="" textlink="">
      <xdr:nvSpPr>
        <xdr:cNvPr id="337" name="テキスト ボックス 336"/>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積極的な繰上償還の継続実施により、類似団体より低い水準で推移している。</a:t>
          </a:r>
        </a:p>
        <a:p>
          <a:r>
            <a:rPr kumimoji="1" lang="ja-JP" altLang="en-US" sz="1300">
              <a:latin typeface="ＭＳ Ｐゴシック" panose="020B0600070205080204" pitchFamily="50" charset="-128"/>
              <a:ea typeface="ＭＳ Ｐゴシック" panose="020B0600070205080204" pitchFamily="50" charset="-128"/>
            </a:rPr>
            <a:t>　しかしながら、財政力指数は低い水準で横ばいが続いており、広大な市域の生活基盤の整備には起債の依存度が高いことから、引き続き繰上償還の実施、予算編成及び実施計画における事業の整理などにより、公債費の抑制に向けた財政運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2" name="直線コネクタ 361"/>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3" name="公債費最小値テキスト"/>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4" name="直線コネクタ 363"/>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60706</xdr:rowOff>
    </xdr:from>
    <xdr:to>
      <xdr:col>24</xdr:col>
      <xdr:colOff>25400</xdr:colOff>
      <xdr:row>77</xdr:row>
      <xdr:rowOff>110998</xdr:rowOff>
    </xdr:to>
    <xdr:cxnSp macro="">
      <xdr:nvCxnSpPr>
        <xdr:cNvPr id="367" name="直線コネクタ 366"/>
        <xdr:cNvCxnSpPr/>
      </xdr:nvCxnSpPr>
      <xdr:spPr>
        <a:xfrm>
          <a:off x="3987800" y="1326235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68" name="公債費平均値テキスト"/>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9" name="フローチャート: 判断 368"/>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60706</xdr:rowOff>
    </xdr:from>
    <xdr:to>
      <xdr:col>19</xdr:col>
      <xdr:colOff>187325</xdr:colOff>
      <xdr:row>77</xdr:row>
      <xdr:rowOff>124713</xdr:rowOff>
    </xdr:to>
    <xdr:cxnSp macro="">
      <xdr:nvCxnSpPr>
        <xdr:cNvPr id="370" name="直線コネクタ 369"/>
        <xdr:cNvCxnSpPr/>
      </xdr:nvCxnSpPr>
      <xdr:spPr>
        <a:xfrm flipV="1">
          <a:off x="3098800" y="1326235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1" name="フローチャート: 判断 370"/>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72" name="テキスト ボックス 371"/>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77</xdr:row>
      <xdr:rowOff>161289</xdr:rowOff>
    </xdr:to>
    <xdr:cxnSp macro="">
      <xdr:nvCxnSpPr>
        <xdr:cNvPr id="373" name="直線コネクタ 372"/>
        <xdr:cNvCxnSpPr/>
      </xdr:nvCxnSpPr>
      <xdr:spPr>
        <a:xfrm flipV="1">
          <a:off x="2209800" y="133263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75" name="テキスト ボックス 374"/>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156718</xdr:rowOff>
    </xdr:from>
    <xdr:to>
      <xdr:col>11</xdr:col>
      <xdr:colOff>9525</xdr:colOff>
      <xdr:row>77</xdr:row>
      <xdr:rowOff>161289</xdr:rowOff>
    </xdr:to>
    <xdr:cxnSp macro="">
      <xdr:nvCxnSpPr>
        <xdr:cNvPr id="376" name="直線コネクタ 375"/>
        <xdr:cNvCxnSpPr/>
      </xdr:nvCxnSpPr>
      <xdr:spPr>
        <a:xfrm>
          <a:off x="1320800" y="133583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7" name="フローチャート: 判断 376"/>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78" name="テキスト ボックス 377"/>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9" name="フローチャート: 判断 378"/>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0" name="テキスト ボックス 379"/>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86" name="楕円 385"/>
        <xdr:cNvSpPr/>
      </xdr:nvSpPr>
      <xdr:spPr>
        <a:xfrm>
          <a:off x="4775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76725</xdr:rowOff>
    </xdr:from>
    <xdr:ext cx="762000" cy="259045"/>
    <xdr:sp macro="" textlink="">
      <xdr:nvSpPr>
        <xdr:cNvPr id="387" name="公債費該当値テキスト"/>
        <xdr:cNvSpPr txBox="1"/>
      </xdr:nvSpPr>
      <xdr:spPr>
        <a:xfrm>
          <a:off x="4914900" y="131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xdr:rowOff>
    </xdr:from>
    <xdr:to>
      <xdr:col>20</xdr:col>
      <xdr:colOff>38100</xdr:colOff>
      <xdr:row>77</xdr:row>
      <xdr:rowOff>111506</xdr:rowOff>
    </xdr:to>
    <xdr:sp macro="" textlink="">
      <xdr:nvSpPr>
        <xdr:cNvPr id="388" name="楕円 387"/>
        <xdr:cNvSpPr/>
      </xdr:nvSpPr>
      <xdr:spPr>
        <a:xfrm>
          <a:off x="3937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89" name="テキスト ボックス 388"/>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73913</xdr:rowOff>
    </xdr:from>
    <xdr:to>
      <xdr:col>15</xdr:col>
      <xdr:colOff>149225</xdr:colOff>
      <xdr:row>78</xdr:row>
      <xdr:rowOff>4063</xdr:rowOff>
    </xdr:to>
    <xdr:sp macro="" textlink="">
      <xdr:nvSpPr>
        <xdr:cNvPr id="390" name="楕円 389"/>
        <xdr:cNvSpPr/>
      </xdr:nvSpPr>
      <xdr:spPr>
        <a:xfrm>
          <a:off x="3048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91" name="テキスト ボックス 390"/>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92" name="楕円 391"/>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93" name="テキスト ボックス 392"/>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94" name="楕円 393"/>
        <xdr:cNvSpPr/>
      </xdr:nvSpPr>
      <xdr:spPr>
        <a:xfrm>
          <a:off x="1270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46245</xdr:rowOff>
    </xdr:from>
    <xdr:ext cx="762000" cy="259045"/>
    <xdr:sp macro="" textlink="">
      <xdr:nvSpPr>
        <xdr:cNvPr id="395" name="テキスト ボックス 394"/>
        <xdr:cNvSpPr txBox="1"/>
      </xdr:nvSpPr>
      <xdr:spPr>
        <a:xfrm>
          <a:off x="939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普通交付税や臨時財政対策債の減少により、比率は前年度より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％増加した。また、施設等の維持管理経費や一部組合への負担金などの負担が増加していることが、類似団体平均と比較して経常収支比率を押し上げる要因となっている。</a:t>
          </a:r>
        </a:p>
        <a:p>
          <a:r>
            <a:rPr kumimoji="1" lang="ja-JP" altLang="en-US" sz="1300">
              <a:latin typeface="ＭＳ Ｐゴシック" panose="020B0600070205080204" pitchFamily="50" charset="-128"/>
              <a:ea typeface="ＭＳ Ｐゴシック" panose="020B0600070205080204" pitchFamily="50" charset="-128"/>
            </a:rPr>
            <a:t>　今後も物価高騰等により経常経費の増加が見込まれることから、公共施設の集約化や事業の見直しなどコストの削減により財政健全化に取り組む。</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1" name="直線コネクタ 420"/>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2"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3" name="直線コネクタ 422"/>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4" name="公債費以外最大値テキスト"/>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5" name="直線コネクタ 424"/>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78</xdr:row>
      <xdr:rowOff>35561</xdr:rowOff>
    </xdr:to>
    <xdr:cxnSp macro="">
      <xdr:nvCxnSpPr>
        <xdr:cNvPr id="426" name="直線コネクタ 425"/>
        <xdr:cNvCxnSpPr/>
      </xdr:nvCxnSpPr>
      <xdr:spPr>
        <a:xfrm>
          <a:off x="15671800" y="13271500"/>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143019</xdr:rowOff>
    </xdr:from>
    <xdr:ext cx="762000" cy="259045"/>
    <xdr:sp macro="" textlink="">
      <xdr:nvSpPr>
        <xdr:cNvPr id="427" name="公債費以外平均値テキスト"/>
        <xdr:cNvSpPr txBox="1"/>
      </xdr:nvSpPr>
      <xdr:spPr>
        <a:xfrm>
          <a:off x="16598900" y="1300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8" name="フローチャート: 判断 427"/>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77</xdr:row>
      <xdr:rowOff>78994</xdr:rowOff>
    </xdr:to>
    <xdr:cxnSp macro="">
      <xdr:nvCxnSpPr>
        <xdr:cNvPr id="429" name="直線コネクタ 428"/>
        <xdr:cNvCxnSpPr/>
      </xdr:nvCxnSpPr>
      <xdr:spPr>
        <a:xfrm flipV="1">
          <a:off x="14782800" y="13271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0" name="フローチャート: 判断 429"/>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31" name="テキスト ボックス 430"/>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78994</xdr:rowOff>
    </xdr:from>
    <xdr:to>
      <xdr:col>73</xdr:col>
      <xdr:colOff>180975</xdr:colOff>
      <xdr:row>77</xdr:row>
      <xdr:rowOff>133858</xdr:rowOff>
    </xdr:to>
    <xdr:cxnSp macro="">
      <xdr:nvCxnSpPr>
        <xdr:cNvPr id="432" name="直線コネクタ 431"/>
        <xdr:cNvCxnSpPr/>
      </xdr:nvCxnSpPr>
      <xdr:spPr>
        <a:xfrm flipV="1">
          <a:off x="13893800" y="132806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3" name="フローチャート: 判断 432"/>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89679</xdr:rowOff>
    </xdr:from>
    <xdr:ext cx="762000" cy="259045"/>
    <xdr:sp macro="" textlink="">
      <xdr:nvSpPr>
        <xdr:cNvPr id="434" name="テキスト ボックス 433"/>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74422</xdr:rowOff>
    </xdr:from>
    <xdr:to>
      <xdr:col>69</xdr:col>
      <xdr:colOff>92075</xdr:colOff>
      <xdr:row>77</xdr:row>
      <xdr:rowOff>133858</xdr:rowOff>
    </xdr:to>
    <xdr:cxnSp macro="">
      <xdr:nvCxnSpPr>
        <xdr:cNvPr id="435" name="直線コネクタ 434"/>
        <xdr:cNvCxnSpPr/>
      </xdr:nvCxnSpPr>
      <xdr:spPr>
        <a:xfrm>
          <a:off x="13004800" y="132760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6" name="フローチャート: 判断 435"/>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139971</xdr:rowOff>
    </xdr:from>
    <xdr:ext cx="762000" cy="259045"/>
    <xdr:sp macro="" textlink="">
      <xdr:nvSpPr>
        <xdr:cNvPr id="437" name="テキスト ボックス 436"/>
        <xdr:cNvSpPr txBox="1"/>
      </xdr:nvSpPr>
      <xdr:spPr>
        <a:xfrm>
          <a:off x="13512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8" name="フローチャート: 判断 437"/>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39" name="テキスト ボックス 438"/>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5" name="楕円 444"/>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46" name="公債費以外該当値テキスト"/>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47" name="楕円 446"/>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48" name="テキスト ボックス 447"/>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28194</xdr:rowOff>
    </xdr:from>
    <xdr:to>
      <xdr:col>74</xdr:col>
      <xdr:colOff>31750</xdr:colOff>
      <xdr:row>77</xdr:row>
      <xdr:rowOff>129794</xdr:rowOff>
    </xdr:to>
    <xdr:sp macro="" textlink="">
      <xdr:nvSpPr>
        <xdr:cNvPr id="449" name="楕円 448"/>
        <xdr:cNvSpPr/>
      </xdr:nvSpPr>
      <xdr:spPr>
        <a:xfrm>
          <a:off x="14732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114571</xdr:rowOff>
    </xdr:from>
    <xdr:ext cx="762000" cy="259045"/>
    <xdr:sp macro="" textlink="">
      <xdr:nvSpPr>
        <xdr:cNvPr id="450" name="テキスト ボックス 449"/>
        <xdr:cNvSpPr txBox="1"/>
      </xdr:nvSpPr>
      <xdr:spPr>
        <a:xfrm>
          <a:off x="14401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83058</xdr:rowOff>
    </xdr:from>
    <xdr:to>
      <xdr:col>69</xdr:col>
      <xdr:colOff>142875</xdr:colOff>
      <xdr:row>78</xdr:row>
      <xdr:rowOff>13208</xdr:rowOff>
    </xdr:to>
    <xdr:sp macro="" textlink="">
      <xdr:nvSpPr>
        <xdr:cNvPr id="451" name="楕円 450"/>
        <xdr:cNvSpPr/>
      </xdr:nvSpPr>
      <xdr:spPr>
        <a:xfrm>
          <a:off x="13843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52" name="テキスト ボックス 451"/>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23622</xdr:rowOff>
    </xdr:from>
    <xdr:to>
      <xdr:col>65</xdr:col>
      <xdr:colOff>53975</xdr:colOff>
      <xdr:row>77</xdr:row>
      <xdr:rowOff>125222</xdr:rowOff>
    </xdr:to>
    <xdr:sp macro="" textlink="">
      <xdr:nvSpPr>
        <xdr:cNvPr id="453" name="楕円 452"/>
        <xdr:cNvSpPr/>
      </xdr:nvSpPr>
      <xdr:spPr>
        <a:xfrm>
          <a:off x="12954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109999</xdr:rowOff>
    </xdr:from>
    <xdr:ext cx="762000" cy="259045"/>
    <xdr:sp macro="" textlink="">
      <xdr:nvSpPr>
        <xdr:cNvPr id="454" name="テキスト ボックス 453"/>
        <xdr:cNvSpPr txBox="1"/>
      </xdr:nvSpPr>
      <xdr:spPr>
        <a:xfrm>
          <a:off x="12623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26892</xdr:rowOff>
    </xdr:from>
    <xdr:to>
      <xdr:col>29</xdr:col>
      <xdr:colOff>127000</xdr:colOff>
      <xdr:row>13</xdr:row>
      <xdr:rowOff>27206</xdr:rowOff>
    </xdr:to>
    <xdr:cxnSp macro="">
      <xdr:nvCxnSpPr>
        <xdr:cNvPr id="54" name="直線コネクタ 53"/>
        <xdr:cNvCxnSpPr/>
      </xdr:nvCxnSpPr>
      <xdr:spPr bwMode="auto">
        <a:xfrm flipV="1">
          <a:off x="5003800" y="2303367"/>
          <a:ext cx="647700" cy="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137307</xdr:rowOff>
    </xdr:from>
    <xdr:ext cx="762000" cy="259045"/>
    <xdr:sp macro="" textlink="">
      <xdr:nvSpPr>
        <xdr:cNvPr id="55" name="人口1人当たり決算額の推移平均値テキスト130"/>
        <xdr:cNvSpPr txBox="1"/>
      </xdr:nvSpPr>
      <xdr:spPr>
        <a:xfrm>
          <a:off x="5740400" y="2756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27206</xdr:rowOff>
    </xdr:from>
    <xdr:to>
      <xdr:col>26</xdr:col>
      <xdr:colOff>50800</xdr:colOff>
      <xdr:row>13</xdr:row>
      <xdr:rowOff>43666</xdr:rowOff>
    </xdr:to>
    <xdr:cxnSp macro="">
      <xdr:nvCxnSpPr>
        <xdr:cNvPr id="57" name="直線コネクタ 56"/>
        <xdr:cNvCxnSpPr/>
      </xdr:nvCxnSpPr>
      <xdr:spPr bwMode="auto">
        <a:xfrm flipV="1">
          <a:off x="4305300" y="2303681"/>
          <a:ext cx="698500" cy="16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103789</xdr:rowOff>
    </xdr:from>
    <xdr:ext cx="736600" cy="259045"/>
    <xdr:sp macro="" textlink="">
      <xdr:nvSpPr>
        <xdr:cNvPr id="59" name="テキスト ボックス 58"/>
        <xdr:cNvSpPr txBox="1"/>
      </xdr:nvSpPr>
      <xdr:spPr>
        <a:xfrm>
          <a:off x="4622800" y="289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43666</xdr:rowOff>
    </xdr:from>
    <xdr:to>
      <xdr:col>22</xdr:col>
      <xdr:colOff>114300</xdr:colOff>
      <xdr:row>14</xdr:row>
      <xdr:rowOff>10390</xdr:rowOff>
    </xdr:to>
    <xdr:cxnSp macro="">
      <xdr:nvCxnSpPr>
        <xdr:cNvPr id="60" name="直線コネクタ 59"/>
        <xdr:cNvCxnSpPr/>
      </xdr:nvCxnSpPr>
      <xdr:spPr bwMode="auto">
        <a:xfrm flipV="1">
          <a:off x="3606800" y="2320141"/>
          <a:ext cx="698500" cy="138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xdr:cNvSpPr/>
      </xdr:nvSpPr>
      <xdr:spPr bwMode="auto">
        <a:xfrm>
          <a:off x="42545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154195</xdr:rowOff>
    </xdr:from>
    <xdr:ext cx="762000" cy="259045"/>
    <xdr:sp macro="" textlink="">
      <xdr:nvSpPr>
        <xdr:cNvPr id="62" name="テキスト ボックス 61"/>
        <xdr:cNvSpPr txBox="1"/>
      </xdr:nvSpPr>
      <xdr:spPr>
        <a:xfrm>
          <a:off x="3924300" y="29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10390</xdr:rowOff>
    </xdr:from>
    <xdr:to>
      <xdr:col>18</xdr:col>
      <xdr:colOff>177800</xdr:colOff>
      <xdr:row>14</xdr:row>
      <xdr:rowOff>80570</xdr:rowOff>
    </xdr:to>
    <xdr:cxnSp macro="">
      <xdr:nvCxnSpPr>
        <xdr:cNvPr id="63" name="直線コネクタ 62"/>
        <xdr:cNvCxnSpPr/>
      </xdr:nvCxnSpPr>
      <xdr:spPr bwMode="auto">
        <a:xfrm flipV="1">
          <a:off x="2908300" y="2458315"/>
          <a:ext cx="698500" cy="70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137670</xdr:rowOff>
    </xdr:from>
    <xdr:to>
      <xdr:col>19</xdr:col>
      <xdr:colOff>38100</xdr:colOff>
      <xdr:row>17</xdr:row>
      <xdr:rowOff>67820</xdr:rowOff>
    </xdr:to>
    <xdr:sp macro="" textlink="">
      <xdr:nvSpPr>
        <xdr:cNvPr id="64" name="フローチャート: 判断 63"/>
        <xdr:cNvSpPr/>
      </xdr:nvSpPr>
      <xdr:spPr bwMode="auto">
        <a:xfrm>
          <a:off x="35560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52597</xdr:rowOff>
    </xdr:from>
    <xdr:ext cx="762000" cy="259045"/>
    <xdr:sp macro="" textlink="">
      <xdr:nvSpPr>
        <xdr:cNvPr id="65" name="テキスト ボックス 64"/>
        <xdr:cNvSpPr txBox="1"/>
      </xdr:nvSpPr>
      <xdr:spPr>
        <a:xfrm>
          <a:off x="32258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159158</xdr:rowOff>
    </xdr:from>
    <xdr:to>
      <xdr:col>15</xdr:col>
      <xdr:colOff>101600</xdr:colOff>
      <xdr:row>17</xdr:row>
      <xdr:rowOff>89308</xdr:rowOff>
    </xdr:to>
    <xdr:sp macro="" textlink="">
      <xdr:nvSpPr>
        <xdr:cNvPr id="66" name="フローチャート: 判断 65"/>
        <xdr:cNvSpPr/>
      </xdr:nvSpPr>
      <xdr:spPr bwMode="auto">
        <a:xfrm>
          <a:off x="28575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74085</xdr:rowOff>
    </xdr:from>
    <xdr:ext cx="762000" cy="259045"/>
    <xdr:sp macro="" textlink="">
      <xdr:nvSpPr>
        <xdr:cNvPr id="67" name="テキスト ボックス 66"/>
        <xdr:cNvSpPr txBox="1"/>
      </xdr:nvSpPr>
      <xdr:spPr>
        <a:xfrm>
          <a:off x="2527300" y="303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147542</xdr:rowOff>
    </xdr:from>
    <xdr:to>
      <xdr:col>29</xdr:col>
      <xdr:colOff>177800</xdr:colOff>
      <xdr:row>13</xdr:row>
      <xdr:rowOff>77692</xdr:rowOff>
    </xdr:to>
    <xdr:sp macro="" textlink="">
      <xdr:nvSpPr>
        <xdr:cNvPr id="73" name="楕円 72"/>
        <xdr:cNvSpPr/>
      </xdr:nvSpPr>
      <xdr:spPr bwMode="auto">
        <a:xfrm>
          <a:off x="5600700" y="2252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164069</xdr:rowOff>
    </xdr:from>
    <xdr:ext cx="762000" cy="259045"/>
    <xdr:sp macro="" textlink="">
      <xdr:nvSpPr>
        <xdr:cNvPr id="74" name="人口1人当たり決算額の推移該当値テキスト130"/>
        <xdr:cNvSpPr txBox="1"/>
      </xdr:nvSpPr>
      <xdr:spPr>
        <a:xfrm>
          <a:off x="5740400" y="2097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147856</xdr:rowOff>
    </xdr:from>
    <xdr:to>
      <xdr:col>26</xdr:col>
      <xdr:colOff>101600</xdr:colOff>
      <xdr:row>13</xdr:row>
      <xdr:rowOff>78006</xdr:rowOff>
    </xdr:to>
    <xdr:sp macro="" textlink="">
      <xdr:nvSpPr>
        <xdr:cNvPr id="75" name="楕円 74"/>
        <xdr:cNvSpPr/>
      </xdr:nvSpPr>
      <xdr:spPr bwMode="auto">
        <a:xfrm>
          <a:off x="4953000" y="2252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88183</xdr:rowOff>
    </xdr:from>
    <xdr:ext cx="736600" cy="259045"/>
    <xdr:sp macro="" textlink="">
      <xdr:nvSpPr>
        <xdr:cNvPr id="76" name="テキスト ボックス 75"/>
        <xdr:cNvSpPr txBox="1"/>
      </xdr:nvSpPr>
      <xdr:spPr>
        <a:xfrm>
          <a:off x="4622800" y="2021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164316</xdr:rowOff>
    </xdr:from>
    <xdr:to>
      <xdr:col>22</xdr:col>
      <xdr:colOff>165100</xdr:colOff>
      <xdr:row>13</xdr:row>
      <xdr:rowOff>94466</xdr:rowOff>
    </xdr:to>
    <xdr:sp macro="" textlink="">
      <xdr:nvSpPr>
        <xdr:cNvPr id="77" name="楕円 76"/>
        <xdr:cNvSpPr/>
      </xdr:nvSpPr>
      <xdr:spPr bwMode="auto">
        <a:xfrm>
          <a:off x="4254500" y="2269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104643</xdr:rowOff>
    </xdr:from>
    <xdr:ext cx="762000" cy="259045"/>
    <xdr:sp macro="" textlink="">
      <xdr:nvSpPr>
        <xdr:cNvPr id="78" name="テキスト ボックス 77"/>
        <xdr:cNvSpPr txBox="1"/>
      </xdr:nvSpPr>
      <xdr:spPr>
        <a:xfrm>
          <a:off x="3924300" y="2038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131040</xdr:rowOff>
    </xdr:from>
    <xdr:to>
      <xdr:col>19</xdr:col>
      <xdr:colOff>38100</xdr:colOff>
      <xdr:row>14</xdr:row>
      <xdr:rowOff>61190</xdr:rowOff>
    </xdr:to>
    <xdr:sp macro="" textlink="">
      <xdr:nvSpPr>
        <xdr:cNvPr id="79" name="楕円 78"/>
        <xdr:cNvSpPr/>
      </xdr:nvSpPr>
      <xdr:spPr bwMode="auto">
        <a:xfrm>
          <a:off x="3556000" y="2407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71367</xdr:rowOff>
    </xdr:from>
    <xdr:ext cx="762000" cy="259045"/>
    <xdr:sp macro="" textlink="">
      <xdr:nvSpPr>
        <xdr:cNvPr id="80" name="テキスト ボックス 79"/>
        <xdr:cNvSpPr txBox="1"/>
      </xdr:nvSpPr>
      <xdr:spPr>
        <a:xfrm>
          <a:off x="3225800" y="2176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29770</xdr:rowOff>
    </xdr:from>
    <xdr:to>
      <xdr:col>15</xdr:col>
      <xdr:colOff>101600</xdr:colOff>
      <xdr:row>14</xdr:row>
      <xdr:rowOff>131370</xdr:rowOff>
    </xdr:to>
    <xdr:sp macro="" textlink="">
      <xdr:nvSpPr>
        <xdr:cNvPr id="81" name="楕円 80"/>
        <xdr:cNvSpPr/>
      </xdr:nvSpPr>
      <xdr:spPr bwMode="auto">
        <a:xfrm>
          <a:off x="2857500" y="2477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141547</xdr:rowOff>
    </xdr:from>
    <xdr:ext cx="762000" cy="259045"/>
    <xdr:sp macro="" textlink="">
      <xdr:nvSpPr>
        <xdr:cNvPr id="82" name="テキスト ボックス 81"/>
        <xdr:cNvSpPr txBox="1"/>
      </xdr:nvSpPr>
      <xdr:spPr>
        <a:xfrm>
          <a:off x="2527300" y="224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194437</xdr:rowOff>
    </xdr:from>
    <xdr:to>
      <xdr:col>29</xdr:col>
      <xdr:colOff>127000</xdr:colOff>
      <xdr:row>35</xdr:row>
      <xdr:rowOff>325555</xdr:rowOff>
    </xdr:to>
    <xdr:cxnSp macro="">
      <xdr:nvCxnSpPr>
        <xdr:cNvPr id="118" name="直線コネクタ 117"/>
        <xdr:cNvCxnSpPr/>
      </xdr:nvCxnSpPr>
      <xdr:spPr bwMode="auto">
        <a:xfrm flipV="1">
          <a:off x="5003800" y="6804787"/>
          <a:ext cx="647700" cy="131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179215</xdr:rowOff>
    </xdr:from>
    <xdr:ext cx="762000" cy="259045"/>
    <xdr:sp macro="" textlink="">
      <xdr:nvSpPr>
        <xdr:cNvPr id="119" name="人口1人当たり決算額の推移平均値テキスト445"/>
        <xdr:cNvSpPr txBox="1"/>
      </xdr:nvSpPr>
      <xdr:spPr>
        <a:xfrm>
          <a:off x="5740400" y="67895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325555</xdr:rowOff>
    </xdr:from>
    <xdr:to>
      <xdr:col>26</xdr:col>
      <xdr:colOff>50800</xdr:colOff>
      <xdr:row>36</xdr:row>
      <xdr:rowOff>61947</xdr:rowOff>
    </xdr:to>
    <xdr:cxnSp macro="">
      <xdr:nvCxnSpPr>
        <xdr:cNvPr id="121" name="直線コネクタ 120"/>
        <xdr:cNvCxnSpPr/>
      </xdr:nvCxnSpPr>
      <xdr:spPr bwMode="auto">
        <a:xfrm flipV="1">
          <a:off x="4305300" y="6935905"/>
          <a:ext cx="698500" cy="79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16821</xdr:rowOff>
    </xdr:from>
    <xdr:ext cx="736600" cy="259045"/>
    <xdr:sp macro="" textlink="">
      <xdr:nvSpPr>
        <xdr:cNvPr id="123" name="テキスト ボックス 122"/>
        <xdr:cNvSpPr txBox="1"/>
      </xdr:nvSpPr>
      <xdr:spPr>
        <a:xfrm>
          <a:off x="4622800" y="6627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128012</xdr:rowOff>
    </xdr:from>
    <xdr:to>
      <xdr:col>22</xdr:col>
      <xdr:colOff>114300</xdr:colOff>
      <xdr:row>36</xdr:row>
      <xdr:rowOff>61947</xdr:rowOff>
    </xdr:to>
    <xdr:cxnSp macro="">
      <xdr:nvCxnSpPr>
        <xdr:cNvPr id="124" name="直線コネクタ 123"/>
        <xdr:cNvCxnSpPr/>
      </xdr:nvCxnSpPr>
      <xdr:spPr bwMode="auto">
        <a:xfrm>
          <a:off x="3606800" y="6738362"/>
          <a:ext cx="698500" cy="276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43273</xdr:rowOff>
    </xdr:from>
    <xdr:ext cx="762000" cy="259045"/>
    <xdr:sp macro="" textlink="">
      <xdr:nvSpPr>
        <xdr:cNvPr id="126" name="テキスト ボックス 125"/>
        <xdr:cNvSpPr txBox="1"/>
      </xdr:nvSpPr>
      <xdr:spPr>
        <a:xfrm>
          <a:off x="3924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101952</xdr:rowOff>
    </xdr:from>
    <xdr:to>
      <xdr:col>18</xdr:col>
      <xdr:colOff>177800</xdr:colOff>
      <xdr:row>35</xdr:row>
      <xdr:rowOff>128012</xdr:rowOff>
    </xdr:to>
    <xdr:cxnSp macro="">
      <xdr:nvCxnSpPr>
        <xdr:cNvPr id="127" name="直線コネクタ 126"/>
        <xdr:cNvCxnSpPr/>
      </xdr:nvCxnSpPr>
      <xdr:spPr bwMode="auto">
        <a:xfrm>
          <a:off x="2908300" y="6712302"/>
          <a:ext cx="698500" cy="26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255553</xdr:rowOff>
    </xdr:from>
    <xdr:to>
      <xdr:col>19</xdr:col>
      <xdr:colOff>38100</xdr:colOff>
      <xdr:row>36</xdr:row>
      <xdr:rowOff>14253</xdr:rowOff>
    </xdr:to>
    <xdr:sp macro="" textlink="">
      <xdr:nvSpPr>
        <xdr:cNvPr id="128" name="フローチャート: 判断 127"/>
        <xdr:cNvSpPr/>
      </xdr:nvSpPr>
      <xdr:spPr bwMode="auto">
        <a:xfrm>
          <a:off x="35560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341930</xdr:rowOff>
    </xdr:from>
    <xdr:ext cx="762000" cy="259045"/>
    <xdr:sp macro="" textlink="">
      <xdr:nvSpPr>
        <xdr:cNvPr id="129" name="テキスト ボックス 128"/>
        <xdr:cNvSpPr txBox="1"/>
      </xdr:nvSpPr>
      <xdr:spPr>
        <a:xfrm>
          <a:off x="32258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261399</xdr:rowOff>
    </xdr:from>
    <xdr:to>
      <xdr:col>15</xdr:col>
      <xdr:colOff>101600</xdr:colOff>
      <xdr:row>36</xdr:row>
      <xdr:rowOff>20099</xdr:rowOff>
    </xdr:to>
    <xdr:sp macro="" textlink="">
      <xdr:nvSpPr>
        <xdr:cNvPr id="130" name="フローチャート: 判断 129"/>
        <xdr:cNvSpPr/>
      </xdr:nvSpPr>
      <xdr:spPr bwMode="auto">
        <a:xfrm>
          <a:off x="28575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4876</xdr:rowOff>
    </xdr:from>
    <xdr:ext cx="762000" cy="259045"/>
    <xdr:sp macro="" textlink="">
      <xdr:nvSpPr>
        <xdr:cNvPr id="131" name="テキスト ボックス 130"/>
        <xdr:cNvSpPr txBox="1"/>
      </xdr:nvSpPr>
      <xdr:spPr>
        <a:xfrm>
          <a:off x="2527300" y="695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143637</xdr:rowOff>
    </xdr:from>
    <xdr:to>
      <xdr:col>29</xdr:col>
      <xdr:colOff>177800</xdr:colOff>
      <xdr:row>35</xdr:row>
      <xdr:rowOff>245237</xdr:rowOff>
    </xdr:to>
    <xdr:sp macro="" textlink="">
      <xdr:nvSpPr>
        <xdr:cNvPr id="137" name="楕円 136"/>
        <xdr:cNvSpPr/>
      </xdr:nvSpPr>
      <xdr:spPr bwMode="auto">
        <a:xfrm>
          <a:off x="5600700" y="6753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331614</xdr:rowOff>
    </xdr:from>
    <xdr:ext cx="762000" cy="259045"/>
    <xdr:sp macro="" textlink="">
      <xdr:nvSpPr>
        <xdr:cNvPr id="138" name="人口1人当たり決算額の推移該当値テキスト445"/>
        <xdr:cNvSpPr txBox="1"/>
      </xdr:nvSpPr>
      <xdr:spPr>
        <a:xfrm>
          <a:off x="5740400" y="659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274755</xdr:rowOff>
    </xdr:from>
    <xdr:to>
      <xdr:col>26</xdr:col>
      <xdr:colOff>101600</xdr:colOff>
      <xdr:row>36</xdr:row>
      <xdr:rowOff>33455</xdr:rowOff>
    </xdr:to>
    <xdr:sp macro="" textlink="">
      <xdr:nvSpPr>
        <xdr:cNvPr id="139" name="楕円 138"/>
        <xdr:cNvSpPr/>
      </xdr:nvSpPr>
      <xdr:spPr bwMode="auto">
        <a:xfrm>
          <a:off x="4953000" y="6885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18232</xdr:rowOff>
    </xdr:from>
    <xdr:ext cx="736600" cy="259045"/>
    <xdr:sp macro="" textlink="">
      <xdr:nvSpPr>
        <xdr:cNvPr id="140" name="テキスト ボックス 139"/>
        <xdr:cNvSpPr txBox="1"/>
      </xdr:nvSpPr>
      <xdr:spPr>
        <a:xfrm>
          <a:off x="4622800" y="6971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11147</xdr:rowOff>
    </xdr:from>
    <xdr:to>
      <xdr:col>22</xdr:col>
      <xdr:colOff>165100</xdr:colOff>
      <xdr:row>36</xdr:row>
      <xdr:rowOff>112747</xdr:rowOff>
    </xdr:to>
    <xdr:sp macro="" textlink="">
      <xdr:nvSpPr>
        <xdr:cNvPr id="141" name="楕円 140"/>
        <xdr:cNvSpPr/>
      </xdr:nvSpPr>
      <xdr:spPr bwMode="auto">
        <a:xfrm>
          <a:off x="4254500" y="6964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97524</xdr:rowOff>
    </xdr:from>
    <xdr:ext cx="762000" cy="259045"/>
    <xdr:sp macro="" textlink="">
      <xdr:nvSpPr>
        <xdr:cNvPr id="142" name="テキスト ボックス 141"/>
        <xdr:cNvSpPr txBox="1"/>
      </xdr:nvSpPr>
      <xdr:spPr>
        <a:xfrm>
          <a:off x="3924300" y="705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77212</xdr:rowOff>
    </xdr:from>
    <xdr:to>
      <xdr:col>19</xdr:col>
      <xdr:colOff>38100</xdr:colOff>
      <xdr:row>35</xdr:row>
      <xdr:rowOff>178812</xdr:rowOff>
    </xdr:to>
    <xdr:sp macro="" textlink="">
      <xdr:nvSpPr>
        <xdr:cNvPr id="143" name="楕円 142"/>
        <xdr:cNvSpPr/>
      </xdr:nvSpPr>
      <xdr:spPr bwMode="auto">
        <a:xfrm>
          <a:off x="3556000" y="6687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188989</xdr:rowOff>
    </xdr:from>
    <xdr:ext cx="762000" cy="259045"/>
    <xdr:sp macro="" textlink="">
      <xdr:nvSpPr>
        <xdr:cNvPr id="144" name="テキスト ボックス 143"/>
        <xdr:cNvSpPr txBox="1"/>
      </xdr:nvSpPr>
      <xdr:spPr>
        <a:xfrm>
          <a:off x="3225800" y="645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51152</xdr:rowOff>
    </xdr:from>
    <xdr:to>
      <xdr:col>15</xdr:col>
      <xdr:colOff>101600</xdr:colOff>
      <xdr:row>35</xdr:row>
      <xdr:rowOff>152752</xdr:rowOff>
    </xdr:to>
    <xdr:sp macro="" textlink="">
      <xdr:nvSpPr>
        <xdr:cNvPr id="145" name="楕円 144"/>
        <xdr:cNvSpPr/>
      </xdr:nvSpPr>
      <xdr:spPr bwMode="auto">
        <a:xfrm>
          <a:off x="2857500" y="6661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162929</xdr:rowOff>
    </xdr:from>
    <xdr:ext cx="762000" cy="259045"/>
    <xdr:sp macro="" textlink="">
      <xdr:nvSpPr>
        <xdr:cNvPr id="146" name="テキスト ボックス 145"/>
        <xdr:cNvSpPr txBox="1"/>
      </xdr:nvSpPr>
      <xdr:spPr>
        <a:xfrm>
          <a:off x="2527300" y="6430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35,309
34,965
658.54
25,068,592
24,202,916
767,805
14,634,544
27,951,659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31360</xdr:rowOff>
    </xdr:from>
    <xdr:to>
      <xdr:col>24</xdr:col>
      <xdr:colOff>63500</xdr:colOff>
      <xdr:row>32</xdr:row>
      <xdr:rowOff>37973</xdr:rowOff>
    </xdr:to>
    <xdr:cxnSp macro="">
      <xdr:nvCxnSpPr>
        <xdr:cNvPr id="63" name="直線コネクタ 62"/>
        <xdr:cNvCxnSpPr/>
      </xdr:nvCxnSpPr>
      <xdr:spPr>
        <a:xfrm>
          <a:off x="3797300" y="5517760"/>
          <a:ext cx="838200" cy="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94449</xdr:rowOff>
    </xdr:from>
    <xdr:ext cx="534377" cy="259045"/>
    <xdr:sp macro="" textlink="">
      <xdr:nvSpPr>
        <xdr:cNvPr id="64" name="人件費平均値テキスト"/>
        <xdr:cNvSpPr txBox="1"/>
      </xdr:nvSpPr>
      <xdr:spPr>
        <a:xfrm>
          <a:off x="4686300" y="5923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31360</xdr:rowOff>
    </xdr:from>
    <xdr:to>
      <xdr:col>19</xdr:col>
      <xdr:colOff>177800</xdr:colOff>
      <xdr:row>32</xdr:row>
      <xdr:rowOff>95025</xdr:rowOff>
    </xdr:to>
    <xdr:cxnSp macro="">
      <xdr:nvCxnSpPr>
        <xdr:cNvPr id="66" name="直線コネクタ 65"/>
        <xdr:cNvCxnSpPr/>
      </xdr:nvCxnSpPr>
      <xdr:spPr>
        <a:xfrm flipV="1">
          <a:off x="2908300" y="5517760"/>
          <a:ext cx="889000" cy="6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54134</xdr:rowOff>
    </xdr:from>
    <xdr:ext cx="534377" cy="259045"/>
    <xdr:sp macro="" textlink="">
      <xdr:nvSpPr>
        <xdr:cNvPr id="68" name="テキスト ボックス 67"/>
        <xdr:cNvSpPr txBox="1"/>
      </xdr:nvSpPr>
      <xdr:spPr>
        <a:xfrm>
          <a:off x="3530111" y="605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95025</xdr:rowOff>
    </xdr:from>
    <xdr:to>
      <xdr:col>15</xdr:col>
      <xdr:colOff>50800</xdr:colOff>
      <xdr:row>35</xdr:row>
      <xdr:rowOff>31784</xdr:rowOff>
    </xdr:to>
    <xdr:cxnSp macro="">
      <xdr:nvCxnSpPr>
        <xdr:cNvPr id="69" name="直線コネクタ 68"/>
        <xdr:cNvCxnSpPr/>
      </xdr:nvCxnSpPr>
      <xdr:spPr>
        <a:xfrm flipV="1">
          <a:off x="2019300" y="5581425"/>
          <a:ext cx="889000" cy="45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xdr:cNvSpPr/>
      </xdr:nvSpPr>
      <xdr:spPr>
        <a:xfrm>
          <a:off x="2857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116737</xdr:rowOff>
    </xdr:from>
    <xdr:ext cx="534377" cy="259045"/>
    <xdr:sp macro="" textlink="">
      <xdr:nvSpPr>
        <xdr:cNvPr id="71" name="テキスト ボックス 70"/>
        <xdr:cNvSpPr txBox="1"/>
      </xdr:nvSpPr>
      <xdr:spPr>
        <a:xfrm>
          <a:off x="2641111" y="61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31784</xdr:rowOff>
    </xdr:from>
    <xdr:to>
      <xdr:col>10</xdr:col>
      <xdr:colOff>114300</xdr:colOff>
      <xdr:row>35</xdr:row>
      <xdr:rowOff>68344</xdr:rowOff>
    </xdr:to>
    <xdr:cxnSp macro="">
      <xdr:nvCxnSpPr>
        <xdr:cNvPr id="72" name="直線コネクタ 71"/>
        <xdr:cNvCxnSpPr/>
      </xdr:nvCxnSpPr>
      <xdr:spPr>
        <a:xfrm flipV="1">
          <a:off x="1130300" y="6032534"/>
          <a:ext cx="889000" cy="3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62285</xdr:rowOff>
    </xdr:from>
    <xdr:to>
      <xdr:col>10</xdr:col>
      <xdr:colOff>165100</xdr:colOff>
      <xdr:row>36</xdr:row>
      <xdr:rowOff>163885</xdr:rowOff>
    </xdr:to>
    <xdr:sp macro="" textlink="">
      <xdr:nvSpPr>
        <xdr:cNvPr id="73" name="フローチャート: 判断 72"/>
        <xdr:cNvSpPr/>
      </xdr:nvSpPr>
      <xdr:spPr>
        <a:xfrm>
          <a:off x="1968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155012</xdr:rowOff>
    </xdr:from>
    <xdr:ext cx="534377" cy="259045"/>
    <xdr:sp macro="" textlink="">
      <xdr:nvSpPr>
        <xdr:cNvPr id="74" name="テキスト ボックス 73"/>
        <xdr:cNvSpPr txBox="1"/>
      </xdr:nvSpPr>
      <xdr:spPr>
        <a:xfrm>
          <a:off x="1752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79952</xdr:rowOff>
    </xdr:from>
    <xdr:to>
      <xdr:col>6</xdr:col>
      <xdr:colOff>38100</xdr:colOff>
      <xdr:row>37</xdr:row>
      <xdr:rowOff>10102</xdr:rowOff>
    </xdr:to>
    <xdr:sp macro="" textlink="">
      <xdr:nvSpPr>
        <xdr:cNvPr id="75" name="フローチャート: 判断 74"/>
        <xdr:cNvSpPr/>
      </xdr:nvSpPr>
      <xdr:spPr>
        <a:xfrm>
          <a:off x="1079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1229</xdr:rowOff>
    </xdr:from>
    <xdr:ext cx="534377" cy="259045"/>
    <xdr:sp macro="" textlink="">
      <xdr:nvSpPr>
        <xdr:cNvPr id="76" name="テキスト ボックス 75"/>
        <xdr:cNvSpPr txBox="1"/>
      </xdr:nvSpPr>
      <xdr:spPr>
        <a:xfrm>
          <a:off x="863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158623</xdr:rowOff>
    </xdr:from>
    <xdr:to>
      <xdr:col>24</xdr:col>
      <xdr:colOff>114300</xdr:colOff>
      <xdr:row>32</xdr:row>
      <xdr:rowOff>88773</xdr:rowOff>
    </xdr:to>
    <xdr:sp macro="" textlink="">
      <xdr:nvSpPr>
        <xdr:cNvPr id="82" name="楕円 81"/>
        <xdr:cNvSpPr/>
      </xdr:nvSpPr>
      <xdr:spPr>
        <a:xfrm>
          <a:off x="4584700" y="547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10050</xdr:rowOff>
    </xdr:from>
    <xdr:ext cx="599010" cy="259045"/>
    <xdr:sp macro="" textlink="">
      <xdr:nvSpPr>
        <xdr:cNvPr id="83" name="人件費該当値テキスト"/>
        <xdr:cNvSpPr txBox="1"/>
      </xdr:nvSpPr>
      <xdr:spPr>
        <a:xfrm>
          <a:off x="4686300" y="5325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152010</xdr:rowOff>
    </xdr:from>
    <xdr:to>
      <xdr:col>20</xdr:col>
      <xdr:colOff>38100</xdr:colOff>
      <xdr:row>32</xdr:row>
      <xdr:rowOff>82160</xdr:rowOff>
    </xdr:to>
    <xdr:sp macro="" textlink="">
      <xdr:nvSpPr>
        <xdr:cNvPr id="84" name="楕円 83"/>
        <xdr:cNvSpPr/>
      </xdr:nvSpPr>
      <xdr:spPr>
        <a:xfrm>
          <a:off x="3746500" y="54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98687</xdr:rowOff>
    </xdr:from>
    <xdr:ext cx="599010" cy="259045"/>
    <xdr:sp macro="" textlink="">
      <xdr:nvSpPr>
        <xdr:cNvPr id="85" name="テキスト ボックス 84"/>
        <xdr:cNvSpPr txBox="1"/>
      </xdr:nvSpPr>
      <xdr:spPr>
        <a:xfrm>
          <a:off x="3497795" y="524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44225</xdr:rowOff>
    </xdr:from>
    <xdr:to>
      <xdr:col>15</xdr:col>
      <xdr:colOff>101600</xdr:colOff>
      <xdr:row>32</xdr:row>
      <xdr:rowOff>145825</xdr:rowOff>
    </xdr:to>
    <xdr:sp macro="" textlink="">
      <xdr:nvSpPr>
        <xdr:cNvPr id="86" name="楕円 85"/>
        <xdr:cNvSpPr/>
      </xdr:nvSpPr>
      <xdr:spPr>
        <a:xfrm>
          <a:off x="2857500" y="553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162352</xdr:rowOff>
    </xdr:from>
    <xdr:ext cx="599010" cy="259045"/>
    <xdr:sp macro="" textlink="">
      <xdr:nvSpPr>
        <xdr:cNvPr id="87" name="テキスト ボックス 86"/>
        <xdr:cNvSpPr txBox="1"/>
      </xdr:nvSpPr>
      <xdr:spPr>
        <a:xfrm>
          <a:off x="2608795" y="530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152434</xdr:rowOff>
    </xdr:from>
    <xdr:to>
      <xdr:col>10</xdr:col>
      <xdr:colOff>165100</xdr:colOff>
      <xdr:row>35</xdr:row>
      <xdr:rowOff>82584</xdr:rowOff>
    </xdr:to>
    <xdr:sp macro="" textlink="">
      <xdr:nvSpPr>
        <xdr:cNvPr id="88" name="楕円 87"/>
        <xdr:cNvSpPr/>
      </xdr:nvSpPr>
      <xdr:spPr>
        <a:xfrm>
          <a:off x="1968500" y="598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99111</xdr:rowOff>
    </xdr:from>
    <xdr:ext cx="534377" cy="259045"/>
    <xdr:sp macro="" textlink="">
      <xdr:nvSpPr>
        <xdr:cNvPr id="89" name="テキスト ボックス 88"/>
        <xdr:cNvSpPr txBox="1"/>
      </xdr:nvSpPr>
      <xdr:spPr>
        <a:xfrm>
          <a:off x="1752111" y="575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17544</xdr:rowOff>
    </xdr:from>
    <xdr:to>
      <xdr:col>6</xdr:col>
      <xdr:colOff>38100</xdr:colOff>
      <xdr:row>35</xdr:row>
      <xdr:rowOff>119144</xdr:rowOff>
    </xdr:to>
    <xdr:sp macro="" textlink="">
      <xdr:nvSpPr>
        <xdr:cNvPr id="90" name="楕円 89"/>
        <xdr:cNvSpPr/>
      </xdr:nvSpPr>
      <xdr:spPr>
        <a:xfrm>
          <a:off x="1079500" y="601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135671</xdr:rowOff>
    </xdr:from>
    <xdr:ext cx="534377" cy="259045"/>
    <xdr:sp macro="" textlink="">
      <xdr:nvSpPr>
        <xdr:cNvPr id="91" name="テキスト ボックス 90"/>
        <xdr:cNvSpPr txBox="1"/>
      </xdr:nvSpPr>
      <xdr:spPr>
        <a:xfrm>
          <a:off x="863111" y="579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32606</xdr:rowOff>
    </xdr:from>
    <xdr:to>
      <xdr:col>24</xdr:col>
      <xdr:colOff>63500</xdr:colOff>
      <xdr:row>57</xdr:row>
      <xdr:rowOff>102301</xdr:rowOff>
    </xdr:to>
    <xdr:cxnSp macro="">
      <xdr:nvCxnSpPr>
        <xdr:cNvPr id="119" name="直線コネクタ 118"/>
        <xdr:cNvCxnSpPr/>
      </xdr:nvCxnSpPr>
      <xdr:spPr>
        <a:xfrm flipV="1">
          <a:off x="3797300" y="9805256"/>
          <a:ext cx="838200" cy="6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109912</xdr:rowOff>
    </xdr:from>
    <xdr:ext cx="534377" cy="259045"/>
    <xdr:sp macro="" textlink="">
      <xdr:nvSpPr>
        <xdr:cNvPr id="120" name="物件費平均値テキスト"/>
        <xdr:cNvSpPr txBox="1"/>
      </xdr:nvSpPr>
      <xdr:spPr>
        <a:xfrm>
          <a:off x="4686300" y="953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102301</xdr:rowOff>
    </xdr:from>
    <xdr:to>
      <xdr:col>19</xdr:col>
      <xdr:colOff>177800</xdr:colOff>
      <xdr:row>57</xdr:row>
      <xdr:rowOff>140057</xdr:rowOff>
    </xdr:to>
    <xdr:cxnSp macro="">
      <xdr:nvCxnSpPr>
        <xdr:cNvPr id="122" name="直線コネクタ 121"/>
        <xdr:cNvCxnSpPr/>
      </xdr:nvCxnSpPr>
      <xdr:spPr>
        <a:xfrm flipV="1">
          <a:off x="2908300" y="9874951"/>
          <a:ext cx="889000" cy="3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98579</xdr:rowOff>
    </xdr:from>
    <xdr:ext cx="534377" cy="259045"/>
    <xdr:sp macro="" textlink="">
      <xdr:nvSpPr>
        <xdr:cNvPr id="124" name="テキスト ボックス 123"/>
        <xdr:cNvSpPr txBox="1"/>
      </xdr:nvSpPr>
      <xdr:spPr>
        <a:xfrm>
          <a:off x="3530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6628</xdr:rowOff>
    </xdr:from>
    <xdr:to>
      <xdr:col>15</xdr:col>
      <xdr:colOff>50800</xdr:colOff>
      <xdr:row>57</xdr:row>
      <xdr:rowOff>140057</xdr:rowOff>
    </xdr:to>
    <xdr:cxnSp macro="">
      <xdr:nvCxnSpPr>
        <xdr:cNvPr id="125" name="直線コネクタ 124"/>
        <xdr:cNvCxnSpPr/>
      </xdr:nvCxnSpPr>
      <xdr:spPr>
        <a:xfrm>
          <a:off x="2019300" y="9779278"/>
          <a:ext cx="889000" cy="13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160274</xdr:rowOff>
    </xdr:from>
    <xdr:ext cx="534377" cy="259045"/>
    <xdr:sp macro="" textlink="">
      <xdr:nvSpPr>
        <xdr:cNvPr id="127" name="テキスト ボックス 126"/>
        <xdr:cNvSpPr txBox="1"/>
      </xdr:nvSpPr>
      <xdr:spPr>
        <a:xfrm>
          <a:off x="2641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6628</xdr:rowOff>
    </xdr:from>
    <xdr:to>
      <xdr:col>10</xdr:col>
      <xdr:colOff>114300</xdr:colOff>
      <xdr:row>57</xdr:row>
      <xdr:rowOff>39683</xdr:rowOff>
    </xdr:to>
    <xdr:cxnSp macro="">
      <xdr:nvCxnSpPr>
        <xdr:cNvPr id="128" name="直線コネクタ 127"/>
        <xdr:cNvCxnSpPr/>
      </xdr:nvCxnSpPr>
      <xdr:spPr>
        <a:xfrm flipV="1">
          <a:off x="1130300" y="9779278"/>
          <a:ext cx="889000" cy="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48685</xdr:rowOff>
    </xdr:from>
    <xdr:to>
      <xdr:col>10</xdr:col>
      <xdr:colOff>165100</xdr:colOff>
      <xdr:row>57</xdr:row>
      <xdr:rowOff>150285</xdr:rowOff>
    </xdr:to>
    <xdr:sp macro="" textlink="">
      <xdr:nvSpPr>
        <xdr:cNvPr id="129" name="フローチャート: 判断 128"/>
        <xdr:cNvSpPr/>
      </xdr:nvSpPr>
      <xdr:spPr>
        <a:xfrm>
          <a:off x="1968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141412</xdr:rowOff>
    </xdr:from>
    <xdr:ext cx="534377" cy="259045"/>
    <xdr:sp macro="" textlink="">
      <xdr:nvSpPr>
        <xdr:cNvPr id="130" name="テキスト ボックス 129"/>
        <xdr:cNvSpPr txBox="1"/>
      </xdr:nvSpPr>
      <xdr:spPr>
        <a:xfrm>
          <a:off x="1752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1" name="フローチャート: 判断 130"/>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9857</xdr:rowOff>
    </xdr:from>
    <xdr:ext cx="534377" cy="259045"/>
    <xdr:sp macro="" textlink="">
      <xdr:nvSpPr>
        <xdr:cNvPr id="132" name="テキスト ボックス 131"/>
        <xdr:cNvSpPr txBox="1"/>
      </xdr:nvSpPr>
      <xdr:spPr>
        <a:xfrm>
          <a:off x="863111" y="995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153256</xdr:rowOff>
    </xdr:from>
    <xdr:to>
      <xdr:col>24</xdr:col>
      <xdr:colOff>114300</xdr:colOff>
      <xdr:row>57</xdr:row>
      <xdr:rowOff>83406</xdr:rowOff>
    </xdr:to>
    <xdr:sp macro="" textlink="">
      <xdr:nvSpPr>
        <xdr:cNvPr id="138" name="楕円 137"/>
        <xdr:cNvSpPr/>
      </xdr:nvSpPr>
      <xdr:spPr>
        <a:xfrm>
          <a:off x="4584700" y="97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131683</xdr:rowOff>
    </xdr:from>
    <xdr:ext cx="534377" cy="259045"/>
    <xdr:sp macro="" textlink="">
      <xdr:nvSpPr>
        <xdr:cNvPr id="139" name="物件費該当値テキスト"/>
        <xdr:cNvSpPr txBox="1"/>
      </xdr:nvSpPr>
      <xdr:spPr>
        <a:xfrm>
          <a:off x="4686300" y="973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51501</xdr:rowOff>
    </xdr:from>
    <xdr:to>
      <xdr:col>20</xdr:col>
      <xdr:colOff>38100</xdr:colOff>
      <xdr:row>57</xdr:row>
      <xdr:rowOff>153101</xdr:rowOff>
    </xdr:to>
    <xdr:sp macro="" textlink="">
      <xdr:nvSpPr>
        <xdr:cNvPr id="140" name="楕円 139"/>
        <xdr:cNvSpPr/>
      </xdr:nvSpPr>
      <xdr:spPr>
        <a:xfrm>
          <a:off x="3746500" y="982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144228</xdr:rowOff>
    </xdr:from>
    <xdr:ext cx="534377" cy="259045"/>
    <xdr:sp macro="" textlink="">
      <xdr:nvSpPr>
        <xdr:cNvPr id="141" name="テキスト ボックス 140"/>
        <xdr:cNvSpPr txBox="1"/>
      </xdr:nvSpPr>
      <xdr:spPr>
        <a:xfrm>
          <a:off x="3530111" y="991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89257</xdr:rowOff>
    </xdr:from>
    <xdr:to>
      <xdr:col>15</xdr:col>
      <xdr:colOff>101600</xdr:colOff>
      <xdr:row>58</xdr:row>
      <xdr:rowOff>19407</xdr:rowOff>
    </xdr:to>
    <xdr:sp macro="" textlink="">
      <xdr:nvSpPr>
        <xdr:cNvPr id="142" name="楕円 141"/>
        <xdr:cNvSpPr/>
      </xdr:nvSpPr>
      <xdr:spPr>
        <a:xfrm>
          <a:off x="2857500" y="986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10534</xdr:rowOff>
    </xdr:from>
    <xdr:ext cx="534377" cy="259045"/>
    <xdr:sp macro="" textlink="">
      <xdr:nvSpPr>
        <xdr:cNvPr id="143" name="テキスト ボックス 142"/>
        <xdr:cNvSpPr txBox="1"/>
      </xdr:nvSpPr>
      <xdr:spPr>
        <a:xfrm>
          <a:off x="2641111" y="995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127278</xdr:rowOff>
    </xdr:from>
    <xdr:to>
      <xdr:col>10</xdr:col>
      <xdr:colOff>165100</xdr:colOff>
      <xdr:row>57</xdr:row>
      <xdr:rowOff>57428</xdr:rowOff>
    </xdr:to>
    <xdr:sp macro="" textlink="">
      <xdr:nvSpPr>
        <xdr:cNvPr id="144" name="楕円 143"/>
        <xdr:cNvSpPr/>
      </xdr:nvSpPr>
      <xdr:spPr>
        <a:xfrm>
          <a:off x="1968500" y="97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73955</xdr:rowOff>
    </xdr:from>
    <xdr:ext cx="534377" cy="259045"/>
    <xdr:sp macro="" textlink="">
      <xdr:nvSpPr>
        <xdr:cNvPr id="145" name="テキスト ボックス 144"/>
        <xdr:cNvSpPr txBox="1"/>
      </xdr:nvSpPr>
      <xdr:spPr>
        <a:xfrm>
          <a:off x="1752111" y="950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160333</xdr:rowOff>
    </xdr:from>
    <xdr:to>
      <xdr:col>6</xdr:col>
      <xdr:colOff>38100</xdr:colOff>
      <xdr:row>57</xdr:row>
      <xdr:rowOff>90483</xdr:rowOff>
    </xdr:to>
    <xdr:sp macro="" textlink="">
      <xdr:nvSpPr>
        <xdr:cNvPr id="146" name="楕円 145"/>
        <xdr:cNvSpPr/>
      </xdr:nvSpPr>
      <xdr:spPr>
        <a:xfrm>
          <a:off x="1079500" y="976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107010</xdr:rowOff>
    </xdr:from>
    <xdr:ext cx="534377" cy="259045"/>
    <xdr:sp macro="" textlink="">
      <xdr:nvSpPr>
        <xdr:cNvPr id="147" name="テキスト ボックス 146"/>
        <xdr:cNvSpPr txBox="1"/>
      </xdr:nvSpPr>
      <xdr:spPr>
        <a:xfrm>
          <a:off x="863111" y="953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73085</xdr:rowOff>
    </xdr:from>
    <xdr:to>
      <xdr:col>24</xdr:col>
      <xdr:colOff>63500</xdr:colOff>
      <xdr:row>77</xdr:row>
      <xdr:rowOff>73885</xdr:rowOff>
    </xdr:to>
    <xdr:cxnSp macro="">
      <xdr:nvCxnSpPr>
        <xdr:cNvPr id="174" name="直線コネクタ 173"/>
        <xdr:cNvCxnSpPr/>
      </xdr:nvCxnSpPr>
      <xdr:spPr>
        <a:xfrm flipV="1">
          <a:off x="3797300" y="13274735"/>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56080</xdr:rowOff>
    </xdr:from>
    <xdr:ext cx="469744" cy="259045"/>
    <xdr:sp macro="" textlink="">
      <xdr:nvSpPr>
        <xdr:cNvPr id="175" name="維持補修費平均値テキスト"/>
        <xdr:cNvSpPr txBox="1"/>
      </xdr:nvSpPr>
      <xdr:spPr>
        <a:xfrm>
          <a:off x="4686300" y="13257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73885</xdr:rowOff>
    </xdr:from>
    <xdr:to>
      <xdr:col>19</xdr:col>
      <xdr:colOff>177800</xdr:colOff>
      <xdr:row>78</xdr:row>
      <xdr:rowOff>3203</xdr:rowOff>
    </xdr:to>
    <xdr:cxnSp macro="">
      <xdr:nvCxnSpPr>
        <xdr:cNvPr id="177" name="直線コネクタ 176"/>
        <xdr:cNvCxnSpPr/>
      </xdr:nvCxnSpPr>
      <xdr:spPr>
        <a:xfrm flipV="1">
          <a:off x="2908300" y="13275535"/>
          <a:ext cx="889000" cy="10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153829</xdr:rowOff>
    </xdr:from>
    <xdr:ext cx="469744" cy="259045"/>
    <xdr:sp macro="" textlink="">
      <xdr:nvSpPr>
        <xdr:cNvPr id="179" name="テキスト ボックス 178"/>
        <xdr:cNvSpPr txBox="1"/>
      </xdr:nvSpPr>
      <xdr:spPr>
        <a:xfrm>
          <a:off x="3562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3203</xdr:rowOff>
    </xdr:from>
    <xdr:to>
      <xdr:col>15</xdr:col>
      <xdr:colOff>50800</xdr:colOff>
      <xdr:row>78</xdr:row>
      <xdr:rowOff>7204</xdr:rowOff>
    </xdr:to>
    <xdr:cxnSp macro="">
      <xdr:nvCxnSpPr>
        <xdr:cNvPr id="180" name="直線コネクタ 179"/>
        <xdr:cNvCxnSpPr/>
      </xdr:nvCxnSpPr>
      <xdr:spPr>
        <a:xfrm flipV="1">
          <a:off x="2019300" y="13376303"/>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21998</xdr:rowOff>
    </xdr:from>
    <xdr:ext cx="469744" cy="259045"/>
    <xdr:sp macro="" textlink="">
      <xdr:nvSpPr>
        <xdr:cNvPr id="182" name="テキスト ボックス 181"/>
        <xdr:cNvSpPr txBox="1"/>
      </xdr:nvSpPr>
      <xdr:spPr>
        <a:xfrm>
          <a:off x="2673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7204</xdr:rowOff>
    </xdr:from>
    <xdr:to>
      <xdr:col>10</xdr:col>
      <xdr:colOff>114300</xdr:colOff>
      <xdr:row>78</xdr:row>
      <xdr:rowOff>17856</xdr:rowOff>
    </xdr:to>
    <xdr:cxnSp macro="">
      <xdr:nvCxnSpPr>
        <xdr:cNvPr id="183" name="直線コネクタ 182"/>
        <xdr:cNvCxnSpPr/>
      </xdr:nvCxnSpPr>
      <xdr:spPr>
        <a:xfrm flipV="1">
          <a:off x="1130300" y="13380304"/>
          <a:ext cx="8890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4" name="フローチャート: 判断 183"/>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65178</xdr:rowOff>
    </xdr:from>
    <xdr:ext cx="469744" cy="259045"/>
    <xdr:sp macro="" textlink="">
      <xdr:nvSpPr>
        <xdr:cNvPr id="185" name="テキスト ボックス 184"/>
        <xdr:cNvSpPr txBox="1"/>
      </xdr:nvSpPr>
      <xdr:spPr>
        <a:xfrm>
          <a:off x="1784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6" name="フローチャート: 判断 185"/>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79560</xdr:rowOff>
    </xdr:from>
    <xdr:ext cx="469744" cy="259045"/>
    <xdr:sp macro="" textlink="">
      <xdr:nvSpPr>
        <xdr:cNvPr id="187" name="テキスト ボックス 186"/>
        <xdr:cNvSpPr txBox="1"/>
      </xdr:nvSpPr>
      <xdr:spPr>
        <a:xfrm>
          <a:off x="895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22285</xdr:rowOff>
    </xdr:from>
    <xdr:to>
      <xdr:col>24</xdr:col>
      <xdr:colOff>114300</xdr:colOff>
      <xdr:row>77</xdr:row>
      <xdr:rowOff>123885</xdr:rowOff>
    </xdr:to>
    <xdr:sp macro="" textlink="">
      <xdr:nvSpPr>
        <xdr:cNvPr id="193" name="楕円 192"/>
        <xdr:cNvSpPr/>
      </xdr:nvSpPr>
      <xdr:spPr>
        <a:xfrm>
          <a:off x="4584700" y="1322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45162</xdr:rowOff>
    </xdr:from>
    <xdr:ext cx="534377" cy="259045"/>
    <xdr:sp macro="" textlink="">
      <xdr:nvSpPr>
        <xdr:cNvPr id="194" name="維持補修費該当値テキスト"/>
        <xdr:cNvSpPr txBox="1"/>
      </xdr:nvSpPr>
      <xdr:spPr>
        <a:xfrm>
          <a:off x="4686300" y="1307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23085</xdr:rowOff>
    </xdr:from>
    <xdr:to>
      <xdr:col>20</xdr:col>
      <xdr:colOff>38100</xdr:colOff>
      <xdr:row>77</xdr:row>
      <xdr:rowOff>124685</xdr:rowOff>
    </xdr:to>
    <xdr:sp macro="" textlink="">
      <xdr:nvSpPr>
        <xdr:cNvPr id="195" name="楕円 194"/>
        <xdr:cNvSpPr/>
      </xdr:nvSpPr>
      <xdr:spPr>
        <a:xfrm>
          <a:off x="3746500" y="1322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141212</xdr:rowOff>
    </xdr:from>
    <xdr:ext cx="534377" cy="259045"/>
    <xdr:sp macro="" textlink="">
      <xdr:nvSpPr>
        <xdr:cNvPr id="196" name="テキスト ボックス 195"/>
        <xdr:cNvSpPr txBox="1"/>
      </xdr:nvSpPr>
      <xdr:spPr>
        <a:xfrm>
          <a:off x="3530111" y="1299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123853</xdr:rowOff>
    </xdr:from>
    <xdr:to>
      <xdr:col>15</xdr:col>
      <xdr:colOff>101600</xdr:colOff>
      <xdr:row>78</xdr:row>
      <xdr:rowOff>54003</xdr:rowOff>
    </xdr:to>
    <xdr:sp macro="" textlink="">
      <xdr:nvSpPr>
        <xdr:cNvPr id="197" name="楕円 196"/>
        <xdr:cNvSpPr/>
      </xdr:nvSpPr>
      <xdr:spPr>
        <a:xfrm>
          <a:off x="2857500" y="1332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45130</xdr:rowOff>
    </xdr:from>
    <xdr:ext cx="469744" cy="259045"/>
    <xdr:sp macro="" textlink="">
      <xdr:nvSpPr>
        <xdr:cNvPr id="198" name="テキスト ボックス 197"/>
        <xdr:cNvSpPr txBox="1"/>
      </xdr:nvSpPr>
      <xdr:spPr>
        <a:xfrm>
          <a:off x="2673428" y="1341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127854</xdr:rowOff>
    </xdr:from>
    <xdr:to>
      <xdr:col>10</xdr:col>
      <xdr:colOff>165100</xdr:colOff>
      <xdr:row>78</xdr:row>
      <xdr:rowOff>58004</xdr:rowOff>
    </xdr:to>
    <xdr:sp macro="" textlink="">
      <xdr:nvSpPr>
        <xdr:cNvPr id="199" name="楕円 198"/>
        <xdr:cNvSpPr/>
      </xdr:nvSpPr>
      <xdr:spPr>
        <a:xfrm>
          <a:off x="1968500" y="1332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74531</xdr:rowOff>
    </xdr:from>
    <xdr:ext cx="469744" cy="259045"/>
    <xdr:sp macro="" textlink="">
      <xdr:nvSpPr>
        <xdr:cNvPr id="200" name="テキスト ボックス 199"/>
        <xdr:cNvSpPr txBox="1"/>
      </xdr:nvSpPr>
      <xdr:spPr>
        <a:xfrm>
          <a:off x="1784428" y="131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138506</xdr:rowOff>
    </xdr:from>
    <xdr:to>
      <xdr:col>6</xdr:col>
      <xdr:colOff>38100</xdr:colOff>
      <xdr:row>78</xdr:row>
      <xdr:rowOff>68656</xdr:rowOff>
    </xdr:to>
    <xdr:sp macro="" textlink="">
      <xdr:nvSpPr>
        <xdr:cNvPr id="201" name="楕円 200"/>
        <xdr:cNvSpPr/>
      </xdr:nvSpPr>
      <xdr:spPr>
        <a:xfrm>
          <a:off x="1079500" y="133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59783</xdr:rowOff>
    </xdr:from>
    <xdr:ext cx="469744" cy="259045"/>
    <xdr:sp macro="" textlink="">
      <xdr:nvSpPr>
        <xdr:cNvPr id="202" name="テキスト ボックス 201"/>
        <xdr:cNvSpPr txBox="1"/>
      </xdr:nvSpPr>
      <xdr:spPr>
        <a:xfrm>
          <a:off x="895428" y="1343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25209</xdr:rowOff>
    </xdr:from>
    <xdr:to>
      <xdr:col>24</xdr:col>
      <xdr:colOff>63500</xdr:colOff>
      <xdr:row>95</xdr:row>
      <xdr:rowOff>150216</xdr:rowOff>
    </xdr:to>
    <xdr:cxnSp macro="">
      <xdr:nvCxnSpPr>
        <xdr:cNvPr id="232" name="直線コネクタ 231"/>
        <xdr:cNvCxnSpPr/>
      </xdr:nvCxnSpPr>
      <xdr:spPr>
        <a:xfrm>
          <a:off x="3797300" y="16312959"/>
          <a:ext cx="838200" cy="12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52340</xdr:rowOff>
    </xdr:from>
    <xdr:ext cx="534377" cy="259045"/>
    <xdr:sp macro="" textlink="">
      <xdr:nvSpPr>
        <xdr:cNvPr id="233" name="扶助費平均値テキスト"/>
        <xdr:cNvSpPr txBox="1"/>
      </xdr:nvSpPr>
      <xdr:spPr>
        <a:xfrm>
          <a:off x="4686300" y="16511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25209</xdr:rowOff>
    </xdr:from>
    <xdr:to>
      <xdr:col>19</xdr:col>
      <xdr:colOff>177800</xdr:colOff>
      <xdr:row>96</xdr:row>
      <xdr:rowOff>152006</xdr:rowOff>
    </xdr:to>
    <xdr:cxnSp macro="">
      <xdr:nvCxnSpPr>
        <xdr:cNvPr id="235" name="直線コネクタ 234"/>
        <xdr:cNvCxnSpPr/>
      </xdr:nvCxnSpPr>
      <xdr:spPr>
        <a:xfrm flipV="1">
          <a:off x="2908300" y="16312959"/>
          <a:ext cx="889000" cy="29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19690</xdr:rowOff>
    </xdr:from>
    <xdr:ext cx="599010" cy="259045"/>
    <xdr:sp macro="" textlink="">
      <xdr:nvSpPr>
        <xdr:cNvPr id="237" name="テキスト ボックス 236"/>
        <xdr:cNvSpPr txBox="1"/>
      </xdr:nvSpPr>
      <xdr:spPr>
        <a:xfrm>
          <a:off x="3497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142151</xdr:rowOff>
    </xdr:from>
    <xdr:to>
      <xdr:col>15</xdr:col>
      <xdr:colOff>50800</xdr:colOff>
      <xdr:row>96</xdr:row>
      <xdr:rowOff>152006</xdr:rowOff>
    </xdr:to>
    <xdr:cxnSp macro="">
      <xdr:nvCxnSpPr>
        <xdr:cNvPr id="238" name="直線コネクタ 237"/>
        <xdr:cNvCxnSpPr/>
      </xdr:nvCxnSpPr>
      <xdr:spPr>
        <a:xfrm>
          <a:off x="2019300" y="16601351"/>
          <a:ext cx="889000" cy="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9" name="フローチャート: 判断 238"/>
        <xdr:cNvSpPr/>
      </xdr:nvSpPr>
      <xdr:spPr>
        <a:xfrm>
          <a:off x="2857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129494</xdr:rowOff>
    </xdr:from>
    <xdr:ext cx="534377" cy="259045"/>
    <xdr:sp macro="" textlink="">
      <xdr:nvSpPr>
        <xdr:cNvPr id="240" name="テキスト ボックス 239"/>
        <xdr:cNvSpPr txBox="1"/>
      </xdr:nvSpPr>
      <xdr:spPr>
        <a:xfrm>
          <a:off x="2641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142151</xdr:rowOff>
    </xdr:from>
    <xdr:to>
      <xdr:col>10</xdr:col>
      <xdr:colOff>114300</xdr:colOff>
      <xdr:row>97</xdr:row>
      <xdr:rowOff>8889</xdr:rowOff>
    </xdr:to>
    <xdr:cxnSp macro="">
      <xdr:nvCxnSpPr>
        <xdr:cNvPr id="241" name="直線コネクタ 240"/>
        <xdr:cNvCxnSpPr/>
      </xdr:nvCxnSpPr>
      <xdr:spPr>
        <a:xfrm flipV="1">
          <a:off x="1130300" y="16601351"/>
          <a:ext cx="889000" cy="3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55194</xdr:rowOff>
    </xdr:from>
    <xdr:to>
      <xdr:col>10</xdr:col>
      <xdr:colOff>165100</xdr:colOff>
      <xdr:row>97</xdr:row>
      <xdr:rowOff>156794</xdr:rowOff>
    </xdr:to>
    <xdr:sp macro="" textlink="">
      <xdr:nvSpPr>
        <xdr:cNvPr id="242" name="フローチャート: 判断 241"/>
        <xdr:cNvSpPr/>
      </xdr:nvSpPr>
      <xdr:spPr>
        <a:xfrm>
          <a:off x="1968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147921</xdr:rowOff>
    </xdr:from>
    <xdr:ext cx="534377" cy="259045"/>
    <xdr:sp macro="" textlink="">
      <xdr:nvSpPr>
        <xdr:cNvPr id="243" name="テキスト ボックス 242"/>
        <xdr:cNvSpPr txBox="1"/>
      </xdr:nvSpPr>
      <xdr:spPr>
        <a:xfrm>
          <a:off x="1752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105359</xdr:rowOff>
    </xdr:from>
    <xdr:to>
      <xdr:col>6</xdr:col>
      <xdr:colOff>38100</xdr:colOff>
      <xdr:row>98</xdr:row>
      <xdr:rowOff>35509</xdr:rowOff>
    </xdr:to>
    <xdr:sp macro="" textlink="">
      <xdr:nvSpPr>
        <xdr:cNvPr id="244" name="フローチャート: 判断 243"/>
        <xdr:cNvSpPr/>
      </xdr:nvSpPr>
      <xdr:spPr>
        <a:xfrm>
          <a:off x="1079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26636</xdr:rowOff>
    </xdr:from>
    <xdr:ext cx="534377" cy="259045"/>
    <xdr:sp macro="" textlink="">
      <xdr:nvSpPr>
        <xdr:cNvPr id="245" name="テキスト ボックス 244"/>
        <xdr:cNvSpPr txBox="1"/>
      </xdr:nvSpPr>
      <xdr:spPr>
        <a:xfrm>
          <a:off x="863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99416</xdr:rowOff>
    </xdr:from>
    <xdr:to>
      <xdr:col>24</xdr:col>
      <xdr:colOff>114300</xdr:colOff>
      <xdr:row>96</xdr:row>
      <xdr:rowOff>29566</xdr:rowOff>
    </xdr:to>
    <xdr:sp macro="" textlink="">
      <xdr:nvSpPr>
        <xdr:cNvPr id="251" name="楕円 250"/>
        <xdr:cNvSpPr/>
      </xdr:nvSpPr>
      <xdr:spPr>
        <a:xfrm>
          <a:off x="4584700" y="1638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122293</xdr:rowOff>
    </xdr:from>
    <xdr:ext cx="599010" cy="259045"/>
    <xdr:sp macro="" textlink="">
      <xdr:nvSpPr>
        <xdr:cNvPr id="252" name="扶助費該当値テキスト"/>
        <xdr:cNvSpPr txBox="1"/>
      </xdr:nvSpPr>
      <xdr:spPr>
        <a:xfrm>
          <a:off x="4686300" y="16238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145859</xdr:rowOff>
    </xdr:from>
    <xdr:to>
      <xdr:col>20</xdr:col>
      <xdr:colOff>38100</xdr:colOff>
      <xdr:row>95</xdr:row>
      <xdr:rowOff>76009</xdr:rowOff>
    </xdr:to>
    <xdr:sp macro="" textlink="">
      <xdr:nvSpPr>
        <xdr:cNvPr id="253" name="楕円 252"/>
        <xdr:cNvSpPr/>
      </xdr:nvSpPr>
      <xdr:spPr>
        <a:xfrm>
          <a:off x="3746500" y="1626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92536</xdr:rowOff>
    </xdr:from>
    <xdr:ext cx="599010" cy="259045"/>
    <xdr:sp macro="" textlink="">
      <xdr:nvSpPr>
        <xdr:cNvPr id="254" name="テキスト ボックス 253"/>
        <xdr:cNvSpPr txBox="1"/>
      </xdr:nvSpPr>
      <xdr:spPr>
        <a:xfrm>
          <a:off x="3497795" y="16037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101206</xdr:rowOff>
    </xdr:from>
    <xdr:to>
      <xdr:col>15</xdr:col>
      <xdr:colOff>101600</xdr:colOff>
      <xdr:row>97</xdr:row>
      <xdr:rowOff>31356</xdr:rowOff>
    </xdr:to>
    <xdr:sp macro="" textlink="">
      <xdr:nvSpPr>
        <xdr:cNvPr id="255" name="楕円 254"/>
        <xdr:cNvSpPr/>
      </xdr:nvSpPr>
      <xdr:spPr>
        <a:xfrm>
          <a:off x="2857500" y="1656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47883</xdr:rowOff>
    </xdr:from>
    <xdr:ext cx="534377" cy="259045"/>
    <xdr:sp macro="" textlink="">
      <xdr:nvSpPr>
        <xdr:cNvPr id="256" name="テキスト ボックス 255"/>
        <xdr:cNvSpPr txBox="1"/>
      </xdr:nvSpPr>
      <xdr:spPr>
        <a:xfrm>
          <a:off x="2641111" y="1633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91351</xdr:rowOff>
    </xdr:from>
    <xdr:to>
      <xdr:col>10</xdr:col>
      <xdr:colOff>165100</xdr:colOff>
      <xdr:row>97</xdr:row>
      <xdr:rowOff>21501</xdr:rowOff>
    </xdr:to>
    <xdr:sp macro="" textlink="">
      <xdr:nvSpPr>
        <xdr:cNvPr id="257" name="楕円 256"/>
        <xdr:cNvSpPr/>
      </xdr:nvSpPr>
      <xdr:spPr>
        <a:xfrm>
          <a:off x="1968500" y="1655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38028</xdr:rowOff>
    </xdr:from>
    <xdr:ext cx="534377" cy="259045"/>
    <xdr:sp macro="" textlink="">
      <xdr:nvSpPr>
        <xdr:cNvPr id="258" name="テキスト ボックス 257"/>
        <xdr:cNvSpPr txBox="1"/>
      </xdr:nvSpPr>
      <xdr:spPr>
        <a:xfrm>
          <a:off x="1752111" y="1632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129539</xdr:rowOff>
    </xdr:from>
    <xdr:to>
      <xdr:col>6</xdr:col>
      <xdr:colOff>38100</xdr:colOff>
      <xdr:row>97</xdr:row>
      <xdr:rowOff>59689</xdr:rowOff>
    </xdr:to>
    <xdr:sp macro="" textlink="">
      <xdr:nvSpPr>
        <xdr:cNvPr id="259" name="楕円 258"/>
        <xdr:cNvSpPr/>
      </xdr:nvSpPr>
      <xdr:spPr>
        <a:xfrm>
          <a:off x="1079500" y="1658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76216</xdr:rowOff>
    </xdr:from>
    <xdr:ext cx="534377" cy="259045"/>
    <xdr:sp macro="" textlink="">
      <xdr:nvSpPr>
        <xdr:cNvPr id="260" name="テキスト ボックス 259"/>
        <xdr:cNvSpPr txBox="1"/>
      </xdr:nvSpPr>
      <xdr:spPr>
        <a:xfrm>
          <a:off x="863111" y="163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68244</xdr:rowOff>
    </xdr:from>
    <xdr:to>
      <xdr:col>54</xdr:col>
      <xdr:colOff>189865</xdr:colOff>
      <xdr:row>37</xdr:row>
      <xdr:rowOff>140916</xdr:rowOff>
    </xdr:to>
    <xdr:cxnSp macro="">
      <xdr:nvCxnSpPr>
        <xdr:cNvPr id="282" name="直線コネクタ 281"/>
        <xdr:cNvCxnSpPr/>
      </xdr:nvCxnSpPr>
      <xdr:spPr>
        <a:xfrm flipV="1">
          <a:off x="10475595" y="5897544"/>
          <a:ext cx="1270" cy="58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144743</xdr:rowOff>
    </xdr:from>
    <xdr:ext cx="534377" cy="259045"/>
    <xdr:sp macro="" textlink="">
      <xdr:nvSpPr>
        <xdr:cNvPr id="283" name="補助費等最小値テキスト"/>
        <xdr:cNvSpPr txBox="1"/>
      </xdr:nvSpPr>
      <xdr:spPr>
        <a:xfrm>
          <a:off x="10528300" y="648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140916</xdr:rowOff>
    </xdr:from>
    <xdr:to>
      <xdr:col>55</xdr:col>
      <xdr:colOff>88900</xdr:colOff>
      <xdr:row>37</xdr:row>
      <xdr:rowOff>140916</xdr:rowOff>
    </xdr:to>
    <xdr:cxnSp macro="">
      <xdr:nvCxnSpPr>
        <xdr:cNvPr id="284" name="直線コネクタ 283"/>
        <xdr:cNvCxnSpPr/>
      </xdr:nvCxnSpPr>
      <xdr:spPr>
        <a:xfrm>
          <a:off x="10388600" y="648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14921</xdr:rowOff>
    </xdr:from>
    <xdr:ext cx="599010" cy="259045"/>
    <xdr:sp macro="" textlink="">
      <xdr:nvSpPr>
        <xdr:cNvPr id="285" name="補助費等最大値テキスト"/>
        <xdr:cNvSpPr txBox="1"/>
      </xdr:nvSpPr>
      <xdr:spPr>
        <a:xfrm>
          <a:off x="10528300" y="567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68244</xdr:rowOff>
    </xdr:from>
    <xdr:to>
      <xdr:col>55</xdr:col>
      <xdr:colOff>88900</xdr:colOff>
      <xdr:row>34</xdr:row>
      <xdr:rowOff>68244</xdr:rowOff>
    </xdr:to>
    <xdr:cxnSp macro="">
      <xdr:nvCxnSpPr>
        <xdr:cNvPr id="286" name="直線コネクタ 285"/>
        <xdr:cNvCxnSpPr/>
      </xdr:nvCxnSpPr>
      <xdr:spPr>
        <a:xfrm>
          <a:off x="10388600" y="589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147911</xdr:rowOff>
    </xdr:from>
    <xdr:to>
      <xdr:col>55</xdr:col>
      <xdr:colOff>0</xdr:colOff>
      <xdr:row>34</xdr:row>
      <xdr:rowOff>151409</xdr:rowOff>
    </xdr:to>
    <xdr:cxnSp macro="">
      <xdr:nvCxnSpPr>
        <xdr:cNvPr id="287" name="直線コネクタ 286"/>
        <xdr:cNvCxnSpPr/>
      </xdr:nvCxnSpPr>
      <xdr:spPr>
        <a:xfrm>
          <a:off x="9639300" y="5977211"/>
          <a:ext cx="8382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15412</xdr:rowOff>
    </xdr:from>
    <xdr:ext cx="534377" cy="259045"/>
    <xdr:sp macro="" textlink="">
      <xdr:nvSpPr>
        <xdr:cNvPr id="288" name="補助費等平均値テキスト"/>
        <xdr:cNvSpPr txBox="1"/>
      </xdr:nvSpPr>
      <xdr:spPr>
        <a:xfrm>
          <a:off x="10528300" y="6187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36985</xdr:rowOff>
    </xdr:from>
    <xdr:to>
      <xdr:col>55</xdr:col>
      <xdr:colOff>50800</xdr:colOff>
      <xdr:row>36</xdr:row>
      <xdr:rowOff>138585</xdr:rowOff>
    </xdr:to>
    <xdr:sp macro="" textlink="">
      <xdr:nvSpPr>
        <xdr:cNvPr id="289" name="フローチャート: 判断 288"/>
        <xdr:cNvSpPr/>
      </xdr:nvSpPr>
      <xdr:spPr>
        <a:xfrm>
          <a:off x="10426700" y="620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4533</xdr:rowOff>
    </xdr:from>
    <xdr:to>
      <xdr:col>50</xdr:col>
      <xdr:colOff>114300</xdr:colOff>
      <xdr:row>34</xdr:row>
      <xdr:rowOff>147911</xdr:rowOff>
    </xdr:to>
    <xdr:cxnSp macro="">
      <xdr:nvCxnSpPr>
        <xdr:cNvPr id="290" name="直線コネクタ 289"/>
        <xdr:cNvCxnSpPr/>
      </xdr:nvCxnSpPr>
      <xdr:spPr>
        <a:xfrm>
          <a:off x="8750300" y="5490933"/>
          <a:ext cx="889000" cy="48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62259</xdr:rowOff>
    </xdr:from>
    <xdr:to>
      <xdr:col>50</xdr:col>
      <xdr:colOff>165100</xdr:colOff>
      <xdr:row>36</xdr:row>
      <xdr:rowOff>163859</xdr:rowOff>
    </xdr:to>
    <xdr:sp macro="" textlink="">
      <xdr:nvSpPr>
        <xdr:cNvPr id="291" name="フローチャート: 判断 290"/>
        <xdr:cNvSpPr/>
      </xdr:nvSpPr>
      <xdr:spPr>
        <a:xfrm>
          <a:off x="9588500" y="62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154986</xdr:rowOff>
    </xdr:from>
    <xdr:ext cx="534377" cy="259045"/>
    <xdr:sp macro="" textlink="">
      <xdr:nvSpPr>
        <xdr:cNvPr id="292" name="テキスト ボックス 291"/>
        <xdr:cNvSpPr txBox="1"/>
      </xdr:nvSpPr>
      <xdr:spPr>
        <a:xfrm>
          <a:off x="9372111" y="632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4533</xdr:rowOff>
    </xdr:from>
    <xdr:to>
      <xdr:col>45</xdr:col>
      <xdr:colOff>177800</xdr:colOff>
      <xdr:row>36</xdr:row>
      <xdr:rowOff>816</xdr:rowOff>
    </xdr:to>
    <xdr:cxnSp macro="">
      <xdr:nvCxnSpPr>
        <xdr:cNvPr id="293" name="直線コネクタ 292"/>
        <xdr:cNvCxnSpPr/>
      </xdr:nvCxnSpPr>
      <xdr:spPr>
        <a:xfrm flipV="1">
          <a:off x="7861300" y="5490933"/>
          <a:ext cx="889000" cy="68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97248</xdr:rowOff>
    </xdr:from>
    <xdr:to>
      <xdr:col>46</xdr:col>
      <xdr:colOff>38100</xdr:colOff>
      <xdr:row>34</xdr:row>
      <xdr:rowOff>27398</xdr:rowOff>
    </xdr:to>
    <xdr:sp macro="" textlink="">
      <xdr:nvSpPr>
        <xdr:cNvPr id="294" name="フローチャート: 判断 293"/>
        <xdr:cNvSpPr/>
      </xdr:nvSpPr>
      <xdr:spPr>
        <a:xfrm>
          <a:off x="8699500" y="575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18525</xdr:rowOff>
    </xdr:from>
    <xdr:ext cx="599010" cy="259045"/>
    <xdr:sp macro="" textlink="">
      <xdr:nvSpPr>
        <xdr:cNvPr id="295" name="テキスト ボックス 294"/>
        <xdr:cNvSpPr txBox="1"/>
      </xdr:nvSpPr>
      <xdr:spPr>
        <a:xfrm>
          <a:off x="8450795" y="584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171146</xdr:rowOff>
    </xdr:from>
    <xdr:to>
      <xdr:col>41</xdr:col>
      <xdr:colOff>50800</xdr:colOff>
      <xdr:row>36</xdr:row>
      <xdr:rowOff>816</xdr:rowOff>
    </xdr:to>
    <xdr:cxnSp macro="">
      <xdr:nvCxnSpPr>
        <xdr:cNvPr id="296" name="直線コネクタ 295"/>
        <xdr:cNvCxnSpPr/>
      </xdr:nvCxnSpPr>
      <xdr:spPr>
        <a:xfrm>
          <a:off x="6972300" y="6171896"/>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120360</xdr:rowOff>
    </xdr:from>
    <xdr:to>
      <xdr:col>41</xdr:col>
      <xdr:colOff>101600</xdr:colOff>
      <xdr:row>37</xdr:row>
      <xdr:rowOff>50510</xdr:rowOff>
    </xdr:to>
    <xdr:sp macro="" textlink="">
      <xdr:nvSpPr>
        <xdr:cNvPr id="297" name="フローチャート: 判断 296"/>
        <xdr:cNvSpPr/>
      </xdr:nvSpPr>
      <xdr:spPr>
        <a:xfrm>
          <a:off x="7810500" y="629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41637</xdr:rowOff>
    </xdr:from>
    <xdr:ext cx="534377" cy="259045"/>
    <xdr:sp macro="" textlink="">
      <xdr:nvSpPr>
        <xdr:cNvPr id="298" name="テキスト ボックス 297"/>
        <xdr:cNvSpPr txBox="1"/>
      </xdr:nvSpPr>
      <xdr:spPr>
        <a:xfrm>
          <a:off x="7594111" y="638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148958</xdr:rowOff>
    </xdr:from>
    <xdr:to>
      <xdr:col>36</xdr:col>
      <xdr:colOff>165100</xdr:colOff>
      <xdr:row>37</xdr:row>
      <xdr:rowOff>79108</xdr:rowOff>
    </xdr:to>
    <xdr:sp macro="" textlink="">
      <xdr:nvSpPr>
        <xdr:cNvPr id="299" name="フローチャート: 判断 298"/>
        <xdr:cNvSpPr/>
      </xdr:nvSpPr>
      <xdr:spPr>
        <a:xfrm>
          <a:off x="69215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70235</xdr:rowOff>
    </xdr:from>
    <xdr:ext cx="534377" cy="259045"/>
    <xdr:sp macro="" textlink="">
      <xdr:nvSpPr>
        <xdr:cNvPr id="300" name="テキスト ボックス 299"/>
        <xdr:cNvSpPr txBox="1"/>
      </xdr:nvSpPr>
      <xdr:spPr>
        <a:xfrm>
          <a:off x="6705111" y="641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100609</xdr:rowOff>
    </xdr:from>
    <xdr:to>
      <xdr:col>55</xdr:col>
      <xdr:colOff>50800</xdr:colOff>
      <xdr:row>35</xdr:row>
      <xdr:rowOff>30759</xdr:rowOff>
    </xdr:to>
    <xdr:sp macro="" textlink="">
      <xdr:nvSpPr>
        <xdr:cNvPr id="306" name="楕円 305"/>
        <xdr:cNvSpPr/>
      </xdr:nvSpPr>
      <xdr:spPr>
        <a:xfrm>
          <a:off x="10426700" y="592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15536</xdr:rowOff>
    </xdr:from>
    <xdr:ext cx="599010" cy="259045"/>
    <xdr:sp macro="" textlink="">
      <xdr:nvSpPr>
        <xdr:cNvPr id="307" name="補助費等該当値テキスト"/>
        <xdr:cNvSpPr txBox="1"/>
      </xdr:nvSpPr>
      <xdr:spPr>
        <a:xfrm>
          <a:off x="10528300" y="58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97111</xdr:rowOff>
    </xdr:from>
    <xdr:to>
      <xdr:col>50</xdr:col>
      <xdr:colOff>165100</xdr:colOff>
      <xdr:row>35</xdr:row>
      <xdr:rowOff>27261</xdr:rowOff>
    </xdr:to>
    <xdr:sp macro="" textlink="">
      <xdr:nvSpPr>
        <xdr:cNvPr id="308" name="楕円 307"/>
        <xdr:cNvSpPr/>
      </xdr:nvSpPr>
      <xdr:spPr>
        <a:xfrm>
          <a:off x="9588500" y="592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43788</xdr:rowOff>
    </xdr:from>
    <xdr:ext cx="599010" cy="259045"/>
    <xdr:sp macro="" textlink="">
      <xdr:nvSpPr>
        <xdr:cNvPr id="309" name="テキスト ボックス 308"/>
        <xdr:cNvSpPr txBox="1"/>
      </xdr:nvSpPr>
      <xdr:spPr>
        <a:xfrm>
          <a:off x="9339795" y="5701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125183</xdr:rowOff>
    </xdr:from>
    <xdr:to>
      <xdr:col>46</xdr:col>
      <xdr:colOff>38100</xdr:colOff>
      <xdr:row>32</xdr:row>
      <xdr:rowOff>55333</xdr:rowOff>
    </xdr:to>
    <xdr:sp macro="" textlink="">
      <xdr:nvSpPr>
        <xdr:cNvPr id="310" name="楕円 309"/>
        <xdr:cNvSpPr/>
      </xdr:nvSpPr>
      <xdr:spPr>
        <a:xfrm>
          <a:off x="8699500" y="544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71860</xdr:rowOff>
    </xdr:from>
    <xdr:ext cx="599010" cy="259045"/>
    <xdr:sp macro="" textlink="">
      <xdr:nvSpPr>
        <xdr:cNvPr id="311" name="テキスト ボックス 310"/>
        <xdr:cNvSpPr txBox="1"/>
      </xdr:nvSpPr>
      <xdr:spPr>
        <a:xfrm>
          <a:off x="8450795" y="521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121466</xdr:rowOff>
    </xdr:from>
    <xdr:to>
      <xdr:col>41</xdr:col>
      <xdr:colOff>101600</xdr:colOff>
      <xdr:row>36</xdr:row>
      <xdr:rowOff>51616</xdr:rowOff>
    </xdr:to>
    <xdr:sp macro="" textlink="">
      <xdr:nvSpPr>
        <xdr:cNvPr id="312" name="楕円 311"/>
        <xdr:cNvSpPr/>
      </xdr:nvSpPr>
      <xdr:spPr>
        <a:xfrm>
          <a:off x="7810500" y="612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68143</xdr:rowOff>
    </xdr:from>
    <xdr:ext cx="599010" cy="259045"/>
    <xdr:sp macro="" textlink="">
      <xdr:nvSpPr>
        <xdr:cNvPr id="313" name="テキスト ボックス 312"/>
        <xdr:cNvSpPr txBox="1"/>
      </xdr:nvSpPr>
      <xdr:spPr>
        <a:xfrm>
          <a:off x="7561795" y="589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120346</xdr:rowOff>
    </xdr:from>
    <xdr:to>
      <xdr:col>36</xdr:col>
      <xdr:colOff>165100</xdr:colOff>
      <xdr:row>36</xdr:row>
      <xdr:rowOff>50496</xdr:rowOff>
    </xdr:to>
    <xdr:sp macro="" textlink="">
      <xdr:nvSpPr>
        <xdr:cNvPr id="314" name="楕円 313"/>
        <xdr:cNvSpPr/>
      </xdr:nvSpPr>
      <xdr:spPr>
        <a:xfrm>
          <a:off x="6921500" y="612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67023</xdr:rowOff>
    </xdr:from>
    <xdr:ext cx="599010" cy="259045"/>
    <xdr:sp macro="" textlink="">
      <xdr:nvSpPr>
        <xdr:cNvPr id="315" name="テキスト ボックス 314"/>
        <xdr:cNvSpPr txBox="1"/>
      </xdr:nvSpPr>
      <xdr:spPr>
        <a:xfrm>
          <a:off x="6672795" y="589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39" name="直線コネクタ 338"/>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0" name="普通建設事業費最小値テキスト"/>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1" name="直線コネクタ 340"/>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2" name="普通建設事業費最大値テキスト"/>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3" name="直線コネクタ 342"/>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103635</xdr:rowOff>
    </xdr:from>
    <xdr:to>
      <xdr:col>55</xdr:col>
      <xdr:colOff>0</xdr:colOff>
      <xdr:row>56</xdr:row>
      <xdr:rowOff>132697</xdr:rowOff>
    </xdr:to>
    <xdr:cxnSp macro="">
      <xdr:nvCxnSpPr>
        <xdr:cNvPr id="344" name="直線コネクタ 343"/>
        <xdr:cNvCxnSpPr/>
      </xdr:nvCxnSpPr>
      <xdr:spPr>
        <a:xfrm flipV="1">
          <a:off x="9639300" y="9704835"/>
          <a:ext cx="838200" cy="2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9593</xdr:rowOff>
    </xdr:from>
    <xdr:ext cx="534377" cy="259045"/>
    <xdr:sp macro="" textlink="">
      <xdr:nvSpPr>
        <xdr:cNvPr id="345" name="普通建設事業費平均値テキスト"/>
        <xdr:cNvSpPr txBox="1"/>
      </xdr:nvSpPr>
      <xdr:spPr>
        <a:xfrm>
          <a:off x="10528300" y="9439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46" name="フローチャート: 判断 345"/>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91534</xdr:rowOff>
    </xdr:from>
    <xdr:to>
      <xdr:col>50</xdr:col>
      <xdr:colOff>114300</xdr:colOff>
      <xdr:row>56</xdr:row>
      <xdr:rowOff>132697</xdr:rowOff>
    </xdr:to>
    <xdr:cxnSp macro="">
      <xdr:nvCxnSpPr>
        <xdr:cNvPr id="347" name="直線コネクタ 346"/>
        <xdr:cNvCxnSpPr/>
      </xdr:nvCxnSpPr>
      <xdr:spPr>
        <a:xfrm>
          <a:off x="8750300" y="9692734"/>
          <a:ext cx="889000" cy="4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48" name="フローチャート: 判断 347"/>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95745</xdr:rowOff>
    </xdr:from>
    <xdr:ext cx="534377" cy="259045"/>
    <xdr:sp macro="" textlink="">
      <xdr:nvSpPr>
        <xdr:cNvPr id="349" name="テキスト ボックス 348"/>
        <xdr:cNvSpPr txBox="1"/>
      </xdr:nvSpPr>
      <xdr:spPr>
        <a:xfrm>
          <a:off x="9372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157333</xdr:rowOff>
    </xdr:from>
    <xdr:to>
      <xdr:col>45</xdr:col>
      <xdr:colOff>177800</xdr:colOff>
      <xdr:row>56</xdr:row>
      <xdr:rowOff>91534</xdr:rowOff>
    </xdr:to>
    <xdr:cxnSp macro="">
      <xdr:nvCxnSpPr>
        <xdr:cNvPr id="350" name="直線コネクタ 349"/>
        <xdr:cNvCxnSpPr/>
      </xdr:nvCxnSpPr>
      <xdr:spPr>
        <a:xfrm>
          <a:off x="7861300" y="9587083"/>
          <a:ext cx="889000" cy="10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1" name="フローチャート: 判断 350"/>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44363</xdr:rowOff>
    </xdr:from>
    <xdr:ext cx="534377" cy="259045"/>
    <xdr:sp macro="" textlink="">
      <xdr:nvSpPr>
        <xdr:cNvPr id="352" name="テキスト ボックス 351"/>
        <xdr:cNvSpPr txBox="1"/>
      </xdr:nvSpPr>
      <xdr:spPr>
        <a:xfrm>
          <a:off x="8483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152464</xdr:rowOff>
    </xdr:from>
    <xdr:to>
      <xdr:col>41</xdr:col>
      <xdr:colOff>50800</xdr:colOff>
      <xdr:row>55</xdr:row>
      <xdr:rowOff>157333</xdr:rowOff>
    </xdr:to>
    <xdr:cxnSp macro="">
      <xdr:nvCxnSpPr>
        <xdr:cNvPr id="353" name="直線コネクタ 352"/>
        <xdr:cNvCxnSpPr/>
      </xdr:nvCxnSpPr>
      <xdr:spPr>
        <a:xfrm>
          <a:off x="6972300" y="9582214"/>
          <a:ext cx="8890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111143</xdr:rowOff>
    </xdr:from>
    <xdr:to>
      <xdr:col>41</xdr:col>
      <xdr:colOff>101600</xdr:colOff>
      <xdr:row>56</xdr:row>
      <xdr:rowOff>41293</xdr:rowOff>
    </xdr:to>
    <xdr:sp macro="" textlink="">
      <xdr:nvSpPr>
        <xdr:cNvPr id="354" name="フローチャート: 判断 353"/>
        <xdr:cNvSpPr/>
      </xdr:nvSpPr>
      <xdr:spPr>
        <a:xfrm>
          <a:off x="7810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32420</xdr:rowOff>
    </xdr:from>
    <xdr:ext cx="534377" cy="259045"/>
    <xdr:sp macro="" textlink="">
      <xdr:nvSpPr>
        <xdr:cNvPr id="355" name="テキスト ボックス 354"/>
        <xdr:cNvSpPr txBox="1"/>
      </xdr:nvSpPr>
      <xdr:spPr>
        <a:xfrm>
          <a:off x="7594111" y="963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148115</xdr:rowOff>
    </xdr:from>
    <xdr:to>
      <xdr:col>36</xdr:col>
      <xdr:colOff>165100</xdr:colOff>
      <xdr:row>56</xdr:row>
      <xdr:rowOff>78265</xdr:rowOff>
    </xdr:to>
    <xdr:sp macro="" textlink="">
      <xdr:nvSpPr>
        <xdr:cNvPr id="356" name="フローチャート: 判断 355"/>
        <xdr:cNvSpPr/>
      </xdr:nvSpPr>
      <xdr:spPr>
        <a:xfrm>
          <a:off x="6921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69392</xdr:rowOff>
    </xdr:from>
    <xdr:ext cx="534377" cy="259045"/>
    <xdr:sp macro="" textlink="">
      <xdr:nvSpPr>
        <xdr:cNvPr id="357" name="テキスト ボックス 356"/>
        <xdr:cNvSpPr txBox="1"/>
      </xdr:nvSpPr>
      <xdr:spPr>
        <a:xfrm>
          <a:off x="6705111" y="96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52835</xdr:rowOff>
    </xdr:from>
    <xdr:to>
      <xdr:col>55</xdr:col>
      <xdr:colOff>50800</xdr:colOff>
      <xdr:row>56</xdr:row>
      <xdr:rowOff>154435</xdr:rowOff>
    </xdr:to>
    <xdr:sp macro="" textlink="">
      <xdr:nvSpPr>
        <xdr:cNvPr id="363" name="楕円 362"/>
        <xdr:cNvSpPr/>
      </xdr:nvSpPr>
      <xdr:spPr>
        <a:xfrm>
          <a:off x="10426700" y="965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31262</xdr:rowOff>
    </xdr:from>
    <xdr:ext cx="534377" cy="259045"/>
    <xdr:sp macro="" textlink="">
      <xdr:nvSpPr>
        <xdr:cNvPr id="364" name="普通建設事業費該当値テキスト"/>
        <xdr:cNvSpPr txBox="1"/>
      </xdr:nvSpPr>
      <xdr:spPr>
        <a:xfrm>
          <a:off x="10528300" y="963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81897</xdr:rowOff>
    </xdr:from>
    <xdr:to>
      <xdr:col>50</xdr:col>
      <xdr:colOff>165100</xdr:colOff>
      <xdr:row>57</xdr:row>
      <xdr:rowOff>12047</xdr:rowOff>
    </xdr:to>
    <xdr:sp macro="" textlink="">
      <xdr:nvSpPr>
        <xdr:cNvPr id="365" name="楕円 364"/>
        <xdr:cNvSpPr/>
      </xdr:nvSpPr>
      <xdr:spPr>
        <a:xfrm>
          <a:off x="9588500" y="968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3174</xdr:rowOff>
    </xdr:from>
    <xdr:ext cx="534377" cy="259045"/>
    <xdr:sp macro="" textlink="">
      <xdr:nvSpPr>
        <xdr:cNvPr id="366" name="テキスト ボックス 365"/>
        <xdr:cNvSpPr txBox="1"/>
      </xdr:nvSpPr>
      <xdr:spPr>
        <a:xfrm>
          <a:off x="9372111" y="977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40734</xdr:rowOff>
    </xdr:from>
    <xdr:to>
      <xdr:col>46</xdr:col>
      <xdr:colOff>38100</xdr:colOff>
      <xdr:row>56</xdr:row>
      <xdr:rowOff>142334</xdr:rowOff>
    </xdr:to>
    <xdr:sp macro="" textlink="">
      <xdr:nvSpPr>
        <xdr:cNvPr id="367" name="楕円 366"/>
        <xdr:cNvSpPr/>
      </xdr:nvSpPr>
      <xdr:spPr>
        <a:xfrm>
          <a:off x="8699500" y="964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133461</xdr:rowOff>
    </xdr:from>
    <xdr:ext cx="534377" cy="259045"/>
    <xdr:sp macro="" textlink="">
      <xdr:nvSpPr>
        <xdr:cNvPr id="368" name="テキスト ボックス 367"/>
        <xdr:cNvSpPr txBox="1"/>
      </xdr:nvSpPr>
      <xdr:spPr>
        <a:xfrm>
          <a:off x="8483111" y="973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106533</xdr:rowOff>
    </xdr:from>
    <xdr:to>
      <xdr:col>41</xdr:col>
      <xdr:colOff>101600</xdr:colOff>
      <xdr:row>56</xdr:row>
      <xdr:rowOff>36683</xdr:rowOff>
    </xdr:to>
    <xdr:sp macro="" textlink="">
      <xdr:nvSpPr>
        <xdr:cNvPr id="369" name="楕円 368"/>
        <xdr:cNvSpPr/>
      </xdr:nvSpPr>
      <xdr:spPr>
        <a:xfrm>
          <a:off x="7810500" y="953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53210</xdr:rowOff>
    </xdr:from>
    <xdr:ext cx="534377" cy="259045"/>
    <xdr:sp macro="" textlink="">
      <xdr:nvSpPr>
        <xdr:cNvPr id="370" name="テキスト ボックス 369"/>
        <xdr:cNvSpPr txBox="1"/>
      </xdr:nvSpPr>
      <xdr:spPr>
        <a:xfrm>
          <a:off x="7594111" y="931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101664</xdr:rowOff>
    </xdr:from>
    <xdr:to>
      <xdr:col>36</xdr:col>
      <xdr:colOff>165100</xdr:colOff>
      <xdr:row>56</xdr:row>
      <xdr:rowOff>31814</xdr:rowOff>
    </xdr:to>
    <xdr:sp macro="" textlink="">
      <xdr:nvSpPr>
        <xdr:cNvPr id="371" name="楕円 370"/>
        <xdr:cNvSpPr/>
      </xdr:nvSpPr>
      <xdr:spPr>
        <a:xfrm>
          <a:off x="6921500" y="953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48341</xdr:rowOff>
    </xdr:from>
    <xdr:ext cx="534377" cy="259045"/>
    <xdr:sp macro="" textlink="">
      <xdr:nvSpPr>
        <xdr:cNvPr id="372" name="テキスト ボックス 371"/>
        <xdr:cNvSpPr txBox="1"/>
      </xdr:nvSpPr>
      <xdr:spPr>
        <a:xfrm>
          <a:off x="6705111" y="930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398" name="直線コネクタ 397"/>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1" name="普通建設事業費 （ うち新規整備　）最大値テキスト"/>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2" name="直線コネクタ 401"/>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95004</xdr:rowOff>
    </xdr:from>
    <xdr:to>
      <xdr:col>55</xdr:col>
      <xdr:colOff>0</xdr:colOff>
      <xdr:row>79</xdr:row>
      <xdr:rowOff>6231</xdr:rowOff>
    </xdr:to>
    <xdr:cxnSp macro="">
      <xdr:nvCxnSpPr>
        <xdr:cNvPr id="403" name="直線コネクタ 402"/>
        <xdr:cNvCxnSpPr/>
      </xdr:nvCxnSpPr>
      <xdr:spPr>
        <a:xfrm>
          <a:off x="9639300" y="13468104"/>
          <a:ext cx="8382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51568</xdr:rowOff>
    </xdr:from>
    <xdr:ext cx="534377" cy="259045"/>
    <xdr:sp macro="" textlink="">
      <xdr:nvSpPr>
        <xdr:cNvPr id="404" name="普通建設事業費 （ うち新規整備　）平均値テキスト"/>
        <xdr:cNvSpPr txBox="1"/>
      </xdr:nvSpPr>
      <xdr:spPr>
        <a:xfrm>
          <a:off x="10528300" y="13253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05" name="フローチャート: 判断 404"/>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95004</xdr:rowOff>
    </xdr:from>
    <xdr:to>
      <xdr:col>50</xdr:col>
      <xdr:colOff>114300</xdr:colOff>
      <xdr:row>79</xdr:row>
      <xdr:rowOff>81265</xdr:rowOff>
    </xdr:to>
    <xdr:cxnSp macro="">
      <xdr:nvCxnSpPr>
        <xdr:cNvPr id="406" name="直線コネクタ 405"/>
        <xdr:cNvCxnSpPr/>
      </xdr:nvCxnSpPr>
      <xdr:spPr>
        <a:xfrm flipV="1">
          <a:off x="8750300" y="13468104"/>
          <a:ext cx="889000" cy="15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07" name="フローチャート: 判断 406"/>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126407</xdr:rowOff>
    </xdr:from>
    <xdr:ext cx="534377" cy="259045"/>
    <xdr:sp macro="" textlink="">
      <xdr:nvSpPr>
        <xdr:cNvPr id="408" name="テキスト ボックス 407"/>
        <xdr:cNvSpPr txBox="1"/>
      </xdr:nvSpPr>
      <xdr:spPr>
        <a:xfrm>
          <a:off x="9372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137294</xdr:rowOff>
    </xdr:from>
    <xdr:to>
      <xdr:col>45</xdr:col>
      <xdr:colOff>177800</xdr:colOff>
      <xdr:row>79</xdr:row>
      <xdr:rowOff>81265</xdr:rowOff>
    </xdr:to>
    <xdr:cxnSp macro="">
      <xdr:nvCxnSpPr>
        <xdr:cNvPr id="409" name="直線コネクタ 408"/>
        <xdr:cNvCxnSpPr/>
      </xdr:nvCxnSpPr>
      <xdr:spPr>
        <a:xfrm>
          <a:off x="7861300" y="13510394"/>
          <a:ext cx="889000" cy="1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0" name="フローチャート: 判断 409"/>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103722</xdr:rowOff>
    </xdr:from>
    <xdr:ext cx="534377" cy="259045"/>
    <xdr:sp macro="" textlink="">
      <xdr:nvSpPr>
        <xdr:cNvPr id="411" name="テキスト ボックス 410"/>
        <xdr:cNvSpPr txBox="1"/>
      </xdr:nvSpPr>
      <xdr:spPr>
        <a:xfrm>
          <a:off x="8483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2496</xdr:rowOff>
    </xdr:from>
    <xdr:to>
      <xdr:col>41</xdr:col>
      <xdr:colOff>50800</xdr:colOff>
      <xdr:row>78</xdr:row>
      <xdr:rowOff>137294</xdr:rowOff>
    </xdr:to>
    <xdr:cxnSp macro="">
      <xdr:nvCxnSpPr>
        <xdr:cNvPr id="412" name="直線コネクタ 411"/>
        <xdr:cNvCxnSpPr/>
      </xdr:nvCxnSpPr>
      <xdr:spPr>
        <a:xfrm>
          <a:off x="6972300" y="13375596"/>
          <a:ext cx="889000" cy="1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164926</xdr:rowOff>
    </xdr:from>
    <xdr:to>
      <xdr:col>41</xdr:col>
      <xdr:colOff>101600</xdr:colOff>
      <xdr:row>78</xdr:row>
      <xdr:rowOff>95076</xdr:rowOff>
    </xdr:to>
    <xdr:sp macro="" textlink="">
      <xdr:nvSpPr>
        <xdr:cNvPr id="413" name="フローチャート: 判断 412"/>
        <xdr:cNvSpPr/>
      </xdr:nvSpPr>
      <xdr:spPr>
        <a:xfrm>
          <a:off x="7810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111603</xdr:rowOff>
    </xdr:from>
    <xdr:ext cx="534377" cy="259045"/>
    <xdr:sp macro="" textlink="">
      <xdr:nvSpPr>
        <xdr:cNvPr id="414" name="テキスト ボックス 413"/>
        <xdr:cNvSpPr txBox="1"/>
      </xdr:nvSpPr>
      <xdr:spPr>
        <a:xfrm>
          <a:off x="7594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167985</xdr:rowOff>
    </xdr:from>
    <xdr:to>
      <xdr:col>36</xdr:col>
      <xdr:colOff>165100</xdr:colOff>
      <xdr:row>78</xdr:row>
      <xdr:rowOff>98135</xdr:rowOff>
    </xdr:to>
    <xdr:sp macro="" textlink="">
      <xdr:nvSpPr>
        <xdr:cNvPr id="415" name="フローチャート: 判断 414"/>
        <xdr:cNvSpPr/>
      </xdr:nvSpPr>
      <xdr:spPr>
        <a:xfrm>
          <a:off x="6921500" y="133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89262</xdr:rowOff>
    </xdr:from>
    <xdr:ext cx="534377" cy="259045"/>
    <xdr:sp macro="" textlink="">
      <xdr:nvSpPr>
        <xdr:cNvPr id="416" name="テキスト ボックス 415"/>
        <xdr:cNvSpPr txBox="1"/>
      </xdr:nvSpPr>
      <xdr:spPr>
        <a:xfrm>
          <a:off x="6705111" y="134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126881</xdr:rowOff>
    </xdr:from>
    <xdr:to>
      <xdr:col>55</xdr:col>
      <xdr:colOff>50800</xdr:colOff>
      <xdr:row>79</xdr:row>
      <xdr:rowOff>57031</xdr:rowOff>
    </xdr:to>
    <xdr:sp macro="" textlink="">
      <xdr:nvSpPr>
        <xdr:cNvPr id="422" name="楕円 421"/>
        <xdr:cNvSpPr/>
      </xdr:nvSpPr>
      <xdr:spPr>
        <a:xfrm>
          <a:off x="10426700" y="1349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41808</xdr:rowOff>
    </xdr:from>
    <xdr:ext cx="469744" cy="259045"/>
    <xdr:sp macro="" textlink="">
      <xdr:nvSpPr>
        <xdr:cNvPr id="423" name="普通建設事業費 （ うち新規整備　）該当値テキスト"/>
        <xdr:cNvSpPr txBox="1"/>
      </xdr:nvSpPr>
      <xdr:spPr>
        <a:xfrm>
          <a:off x="10528300" y="134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44204</xdr:rowOff>
    </xdr:from>
    <xdr:to>
      <xdr:col>50</xdr:col>
      <xdr:colOff>165100</xdr:colOff>
      <xdr:row>78</xdr:row>
      <xdr:rowOff>145804</xdr:rowOff>
    </xdr:to>
    <xdr:sp macro="" textlink="">
      <xdr:nvSpPr>
        <xdr:cNvPr id="424" name="楕円 423"/>
        <xdr:cNvSpPr/>
      </xdr:nvSpPr>
      <xdr:spPr>
        <a:xfrm>
          <a:off x="9588500" y="1341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136931</xdr:rowOff>
    </xdr:from>
    <xdr:ext cx="534377" cy="259045"/>
    <xdr:sp macro="" textlink="">
      <xdr:nvSpPr>
        <xdr:cNvPr id="425" name="テキスト ボックス 424"/>
        <xdr:cNvSpPr txBox="1"/>
      </xdr:nvSpPr>
      <xdr:spPr>
        <a:xfrm>
          <a:off x="9372111" y="135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30465</xdr:rowOff>
    </xdr:from>
    <xdr:to>
      <xdr:col>46</xdr:col>
      <xdr:colOff>38100</xdr:colOff>
      <xdr:row>79</xdr:row>
      <xdr:rowOff>132065</xdr:rowOff>
    </xdr:to>
    <xdr:sp macro="" textlink="">
      <xdr:nvSpPr>
        <xdr:cNvPr id="426" name="楕円 425"/>
        <xdr:cNvSpPr/>
      </xdr:nvSpPr>
      <xdr:spPr>
        <a:xfrm>
          <a:off x="8699500" y="1357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123192</xdr:rowOff>
    </xdr:from>
    <xdr:ext cx="469744" cy="259045"/>
    <xdr:sp macro="" textlink="">
      <xdr:nvSpPr>
        <xdr:cNvPr id="427" name="テキスト ボックス 426"/>
        <xdr:cNvSpPr txBox="1"/>
      </xdr:nvSpPr>
      <xdr:spPr>
        <a:xfrm>
          <a:off x="8515428" y="1366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86494</xdr:rowOff>
    </xdr:from>
    <xdr:to>
      <xdr:col>41</xdr:col>
      <xdr:colOff>101600</xdr:colOff>
      <xdr:row>79</xdr:row>
      <xdr:rowOff>16644</xdr:rowOff>
    </xdr:to>
    <xdr:sp macro="" textlink="">
      <xdr:nvSpPr>
        <xdr:cNvPr id="428" name="楕円 427"/>
        <xdr:cNvSpPr/>
      </xdr:nvSpPr>
      <xdr:spPr>
        <a:xfrm>
          <a:off x="7810500" y="1345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7771</xdr:rowOff>
    </xdr:from>
    <xdr:ext cx="534377" cy="259045"/>
    <xdr:sp macro="" textlink="">
      <xdr:nvSpPr>
        <xdr:cNvPr id="429" name="テキスト ボックス 428"/>
        <xdr:cNvSpPr txBox="1"/>
      </xdr:nvSpPr>
      <xdr:spPr>
        <a:xfrm>
          <a:off x="7594111" y="1355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123146</xdr:rowOff>
    </xdr:from>
    <xdr:to>
      <xdr:col>36</xdr:col>
      <xdr:colOff>165100</xdr:colOff>
      <xdr:row>78</xdr:row>
      <xdr:rowOff>53296</xdr:rowOff>
    </xdr:to>
    <xdr:sp macro="" textlink="">
      <xdr:nvSpPr>
        <xdr:cNvPr id="430" name="楕円 429"/>
        <xdr:cNvSpPr/>
      </xdr:nvSpPr>
      <xdr:spPr>
        <a:xfrm>
          <a:off x="6921500" y="1332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69823</xdr:rowOff>
    </xdr:from>
    <xdr:ext cx="534377" cy="259045"/>
    <xdr:sp macro="" textlink="">
      <xdr:nvSpPr>
        <xdr:cNvPr id="431" name="テキスト ボックス 430"/>
        <xdr:cNvSpPr txBox="1"/>
      </xdr:nvSpPr>
      <xdr:spPr>
        <a:xfrm>
          <a:off x="6705111" y="131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5" name="テキスト ボックス 444"/>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47" name="テキスト ボックス 446"/>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1" name="テキスト ボックス 450"/>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160460</xdr:rowOff>
    </xdr:from>
    <xdr:to>
      <xdr:col>54</xdr:col>
      <xdr:colOff>189865</xdr:colOff>
      <xdr:row>99</xdr:row>
      <xdr:rowOff>16698</xdr:rowOff>
    </xdr:to>
    <xdr:cxnSp macro="">
      <xdr:nvCxnSpPr>
        <xdr:cNvPr id="459" name="直線コネクタ 458"/>
        <xdr:cNvCxnSpPr/>
      </xdr:nvCxnSpPr>
      <xdr:spPr>
        <a:xfrm flipV="1">
          <a:off x="10475595" y="15590960"/>
          <a:ext cx="1270" cy="139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20525</xdr:rowOff>
    </xdr:from>
    <xdr:ext cx="469744" cy="259045"/>
    <xdr:sp macro="" textlink="">
      <xdr:nvSpPr>
        <xdr:cNvPr id="460" name="普通建設事業費 （ うち更新整備　）最小値テキスト"/>
        <xdr:cNvSpPr txBox="1"/>
      </xdr:nvSpPr>
      <xdr:spPr>
        <a:xfrm>
          <a:off x="10528300" y="1699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16698</xdr:rowOff>
    </xdr:from>
    <xdr:to>
      <xdr:col>55</xdr:col>
      <xdr:colOff>88900</xdr:colOff>
      <xdr:row>99</xdr:row>
      <xdr:rowOff>16698</xdr:rowOff>
    </xdr:to>
    <xdr:cxnSp macro="">
      <xdr:nvCxnSpPr>
        <xdr:cNvPr id="461" name="直線コネクタ 460"/>
        <xdr:cNvCxnSpPr/>
      </xdr:nvCxnSpPr>
      <xdr:spPr>
        <a:xfrm>
          <a:off x="10388600" y="16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107137</xdr:rowOff>
    </xdr:from>
    <xdr:ext cx="599010" cy="259045"/>
    <xdr:sp macro="" textlink="">
      <xdr:nvSpPr>
        <xdr:cNvPr id="462" name="普通建設事業費 （ うち更新整備　）最大値テキスト"/>
        <xdr:cNvSpPr txBox="1"/>
      </xdr:nvSpPr>
      <xdr:spPr>
        <a:xfrm>
          <a:off x="10528300" y="153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160460</xdr:rowOff>
    </xdr:from>
    <xdr:to>
      <xdr:col>55</xdr:col>
      <xdr:colOff>88900</xdr:colOff>
      <xdr:row>90</xdr:row>
      <xdr:rowOff>160460</xdr:rowOff>
    </xdr:to>
    <xdr:cxnSp macro="">
      <xdr:nvCxnSpPr>
        <xdr:cNvPr id="463" name="直線コネクタ 462"/>
        <xdr:cNvCxnSpPr/>
      </xdr:nvCxnSpPr>
      <xdr:spPr>
        <a:xfrm>
          <a:off x="10388600" y="155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4569</xdr:rowOff>
    </xdr:from>
    <xdr:to>
      <xdr:col>55</xdr:col>
      <xdr:colOff>0</xdr:colOff>
      <xdr:row>97</xdr:row>
      <xdr:rowOff>6911</xdr:rowOff>
    </xdr:to>
    <xdr:cxnSp macro="">
      <xdr:nvCxnSpPr>
        <xdr:cNvPr id="464" name="直線コネクタ 463"/>
        <xdr:cNvCxnSpPr/>
      </xdr:nvCxnSpPr>
      <xdr:spPr>
        <a:xfrm flipV="1">
          <a:off x="9639300" y="16635219"/>
          <a:ext cx="838200" cy="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46226</xdr:rowOff>
    </xdr:from>
    <xdr:ext cx="534377" cy="259045"/>
    <xdr:sp macro="" textlink="">
      <xdr:nvSpPr>
        <xdr:cNvPr id="465" name="普通建設事業費 （ うち更新整備　）平均値テキスト"/>
        <xdr:cNvSpPr txBox="1"/>
      </xdr:nvSpPr>
      <xdr:spPr>
        <a:xfrm>
          <a:off x="10528300" y="16333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23349</xdr:rowOff>
    </xdr:from>
    <xdr:to>
      <xdr:col>55</xdr:col>
      <xdr:colOff>50800</xdr:colOff>
      <xdr:row>96</xdr:row>
      <xdr:rowOff>124949</xdr:rowOff>
    </xdr:to>
    <xdr:sp macro="" textlink="">
      <xdr:nvSpPr>
        <xdr:cNvPr id="466" name="フローチャート: 判断 465"/>
        <xdr:cNvSpPr/>
      </xdr:nvSpPr>
      <xdr:spPr>
        <a:xfrm>
          <a:off x="10426700" y="1648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51860</xdr:rowOff>
    </xdr:from>
    <xdr:to>
      <xdr:col>50</xdr:col>
      <xdr:colOff>114300</xdr:colOff>
      <xdr:row>97</xdr:row>
      <xdr:rowOff>6911</xdr:rowOff>
    </xdr:to>
    <xdr:cxnSp macro="">
      <xdr:nvCxnSpPr>
        <xdr:cNvPr id="467" name="直線コネクタ 466"/>
        <xdr:cNvCxnSpPr/>
      </xdr:nvCxnSpPr>
      <xdr:spPr>
        <a:xfrm>
          <a:off x="8750300" y="16339610"/>
          <a:ext cx="889000" cy="29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51195</xdr:rowOff>
    </xdr:from>
    <xdr:to>
      <xdr:col>50</xdr:col>
      <xdr:colOff>165100</xdr:colOff>
      <xdr:row>96</xdr:row>
      <xdr:rowOff>152795</xdr:rowOff>
    </xdr:to>
    <xdr:sp macro="" textlink="">
      <xdr:nvSpPr>
        <xdr:cNvPr id="468" name="フローチャート: 判断 467"/>
        <xdr:cNvSpPr/>
      </xdr:nvSpPr>
      <xdr:spPr>
        <a:xfrm>
          <a:off x="9588500" y="16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169322</xdr:rowOff>
    </xdr:from>
    <xdr:ext cx="534377" cy="259045"/>
    <xdr:sp macro="" textlink="">
      <xdr:nvSpPr>
        <xdr:cNvPr id="469" name="テキスト ボックス 468"/>
        <xdr:cNvSpPr txBox="1"/>
      </xdr:nvSpPr>
      <xdr:spPr>
        <a:xfrm>
          <a:off x="9372111" y="1628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51860</xdr:rowOff>
    </xdr:from>
    <xdr:to>
      <xdr:col>45</xdr:col>
      <xdr:colOff>177800</xdr:colOff>
      <xdr:row>95</xdr:row>
      <xdr:rowOff>59133</xdr:rowOff>
    </xdr:to>
    <xdr:cxnSp macro="">
      <xdr:nvCxnSpPr>
        <xdr:cNvPr id="470" name="直線コネクタ 469"/>
        <xdr:cNvCxnSpPr/>
      </xdr:nvCxnSpPr>
      <xdr:spPr>
        <a:xfrm flipV="1">
          <a:off x="7861300" y="16339610"/>
          <a:ext cx="889000" cy="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155922</xdr:rowOff>
    </xdr:from>
    <xdr:to>
      <xdr:col>46</xdr:col>
      <xdr:colOff>38100</xdr:colOff>
      <xdr:row>96</xdr:row>
      <xdr:rowOff>86072</xdr:rowOff>
    </xdr:to>
    <xdr:sp macro="" textlink="">
      <xdr:nvSpPr>
        <xdr:cNvPr id="471" name="フローチャート: 判断 470"/>
        <xdr:cNvSpPr/>
      </xdr:nvSpPr>
      <xdr:spPr>
        <a:xfrm>
          <a:off x="8699500" y="164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77199</xdr:rowOff>
    </xdr:from>
    <xdr:ext cx="534377" cy="259045"/>
    <xdr:sp macro="" textlink="">
      <xdr:nvSpPr>
        <xdr:cNvPr id="472" name="テキスト ボックス 471"/>
        <xdr:cNvSpPr txBox="1"/>
      </xdr:nvSpPr>
      <xdr:spPr>
        <a:xfrm>
          <a:off x="8483111" y="1653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59133</xdr:rowOff>
    </xdr:from>
    <xdr:to>
      <xdr:col>41</xdr:col>
      <xdr:colOff>50800</xdr:colOff>
      <xdr:row>97</xdr:row>
      <xdr:rowOff>36373</xdr:rowOff>
    </xdr:to>
    <xdr:cxnSp macro="">
      <xdr:nvCxnSpPr>
        <xdr:cNvPr id="473" name="直線コネクタ 472"/>
        <xdr:cNvCxnSpPr/>
      </xdr:nvCxnSpPr>
      <xdr:spPr>
        <a:xfrm flipV="1">
          <a:off x="6972300" y="16346883"/>
          <a:ext cx="889000" cy="32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158708</xdr:rowOff>
    </xdr:from>
    <xdr:to>
      <xdr:col>41</xdr:col>
      <xdr:colOff>101600</xdr:colOff>
      <xdr:row>96</xdr:row>
      <xdr:rowOff>88858</xdr:rowOff>
    </xdr:to>
    <xdr:sp macro="" textlink="">
      <xdr:nvSpPr>
        <xdr:cNvPr id="474" name="フローチャート: 判断 473"/>
        <xdr:cNvSpPr/>
      </xdr:nvSpPr>
      <xdr:spPr>
        <a:xfrm>
          <a:off x="7810500" y="1644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79985</xdr:rowOff>
    </xdr:from>
    <xdr:ext cx="534377" cy="259045"/>
    <xdr:sp macro="" textlink="">
      <xdr:nvSpPr>
        <xdr:cNvPr id="475" name="テキスト ボックス 474"/>
        <xdr:cNvSpPr txBox="1"/>
      </xdr:nvSpPr>
      <xdr:spPr>
        <a:xfrm>
          <a:off x="7594111" y="1653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59496</xdr:rowOff>
    </xdr:from>
    <xdr:to>
      <xdr:col>36</xdr:col>
      <xdr:colOff>165100</xdr:colOff>
      <xdr:row>96</xdr:row>
      <xdr:rowOff>161096</xdr:rowOff>
    </xdr:to>
    <xdr:sp macro="" textlink="">
      <xdr:nvSpPr>
        <xdr:cNvPr id="476" name="フローチャート: 判断 475"/>
        <xdr:cNvSpPr/>
      </xdr:nvSpPr>
      <xdr:spPr>
        <a:xfrm>
          <a:off x="6921500" y="165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6173</xdr:rowOff>
    </xdr:from>
    <xdr:ext cx="534377" cy="259045"/>
    <xdr:sp macro="" textlink="">
      <xdr:nvSpPr>
        <xdr:cNvPr id="477" name="テキスト ボックス 476"/>
        <xdr:cNvSpPr txBox="1"/>
      </xdr:nvSpPr>
      <xdr:spPr>
        <a:xfrm>
          <a:off x="6705111" y="162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125219</xdr:rowOff>
    </xdr:from>
    <xdr:to>
      <xdr:col>55</xdr:col>
      <xdr:colOff>50800</xdr:colOff>
      <xdr:row>97</xdr:row>
      <xdr:rowOff>55369</xdr:rowOff>
    </xdr:to>
    <xdr:sp macro="" textlink="">
      <xdr:nvSpPr>
        <xdr:cNvPr id="483" name="楕円 482"/>
        <xdr:cNvSpPr/>
      </xdr:nvSpPr>
      <xdr:spPr>
        <a:xfrm>
          <a:off x="10426700" y="1658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103646</xdr:rowOff>
    </xdr:from>
    <xdr:ext cx="534377" cy="259045"/>
    <xdr:sp macro="" textlink="">
      <xdr:nvSpPr>
        <xdr:cNvPr id="484" name="普通建設事業費 （ うち更新整備　）該当値テキスト"/>
        <xdr:cNvSpPr txBox="1"/>
      </xdr:nvSpPr>
      <xdr:spPr>
        <a:xfrm>
          <a:off x="10528300" y="1656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127561</xdr:rowOff>
    </xdr:from>
    <xdr:to>
      <xdr:col>50</xdr:col>
      <xdr:colOff>165100</xdr:colOff>
      <xdr:row>97</xdr:row>
      <xdr:rowOff>57711</xdr:rowOff>
    </xdr:to>
    <xdr:sp macro="" textlink="">
      <xdr:nvSpPr>
        <xdr:cNvPr id="485" name="楕円 484"/>
        <xdr:cNvSpPr/>
      </xdr:nvSpPr>
      <xdr:spPr>
        <a:xfrm>
          <a:off x="9588500" y="1658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48838</xdr:rowOff>
    </xdr:from>
    <xdr:ext cx="534377" cy="259045"/>
    <xdr:sp macro="" textlink="">
      <xdr:nvSpPr>
        <xdr:cNvPr id="486" name="テキスト ボックス 485"/>
        <xdr:cNvSpPr txBox="1"/>
      </xdr:nvSpPr>
      <xdr:spPr>
        <a:xfrm>
          <a:off x="9372111" y="1667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1060</xdr:rowOff>
    </xdr:from>
    <xdr:to>
      <xdr:col>46</xdr:col>
      <xdr:colOff>38100</xdr:colOff>
      <xdr:row>95</xdr:row>
      <xdr:rowOff>102660</xdr:rowOff>
    </xdr:to>
    <xdr:sp macro="" textlink="">
      <xdr:nvSpPr>
        <xdr:cNvPr id="487" name="楕円 486"/>
        <xdr:cNvSpPr/>
      </xdr:nvSpPr>
      <xdr:spPr>
        <a:xfrm>
          <a:off x="8699500" y="162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119187</xdr:rowOff>
    </xdr:from>
    <xdr:ext cx="534377" cy="259045"/>
    <xdr:sp macro="" textlink="">
      <xdr:nvSpPr>
        <xdr:cNvPr id="488" name="テキスト ボックス 487"/>
        <xdr:cNvSpPr txBox="1"/>
      </xdr:nvSpPr>
      <xdr:spPr>
        <a:xfrm>
          <a:off x="8483111" y="1606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8333</xdr:rowOff>
    </xdr:from>
    <xdr:to>
      <xdr:col>41</xdr:col>
      <xdr:colOff>101600</xdr:colOff>
      <xdr:row>95</xdr:row>
      <xdr:rowOff>109933</xdr:rowOff>
    </xdr:to>
    <xdr:sp macro="" textlink="">
      <xdr:nvSpPr>
        <xdr:cNvPr id="489" name="楕円 488"/>
        <xdr:cNvSpPr/>
      </xdr:nvSpPr>
      <xdr:spPr>
        <a:xfrm>
          <a:off x="7810500" y="1629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126460</xdr:rowOff>
    </xdr:from>
    <xdr:ext cx="534377" cy="259045"/>
    <xdr:sp macro="" textlink="">
      <xdr:nvSpPr>
        <xdr:cNvPr id="490" name="テキスト ボックス 489"/>
        <xdr:cNvSpPr txBox="1"/>
      </xdr:nvSpPr>
      <xdr:spPr>
        <a:xfrm>
          <a:off x="7594111" y="1607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157023</xdr:rowOff>
    </xdr:from>
    <xdr:to>
      <xdr:col>36</xdr:col>
      <xdr:colOff>165100</xdr:colOff>
      <xdr:row>97</xdr:row>
      <xdr:rowOff>87173</xdr:rowOff>
    </xdr:to>
    <xdr:sp macro="" textlink="">
      <xdr:nvSpPr>
        <xdr:cNvPr id="491" name="楕円 490"/>
        <xdr:cNvSpPr/>
      </xdr:nvSpPr>
      <xdr:spPr>
        <a:xfrm>
          <a:off x="6921500" y="1661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78300</xdr:rowOff>
    </xdr:from>
    <xdr:ext cx="534377" cy="259045"/>
    <xdr:sp macro="" textlink="">
      <xdr:nvSpPr>
        <xdr:cNvPr id="492" name="テキスト ボックス 491"/>
        <xdr:cNvSpPr txBox="1"/>
      </xdr:nvSpPr>
      <xdr:spPr>
        <a:xfrm>
          <a:off x="6705111" y="1670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4" name="直線コネクタ 513"/>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5"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17" name="災害復旧事業費最大値テキスト"/>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18" name="直線コネクタ 517"/>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63256</xdr:rowOff>
    </xdr:from>
    <xdr:to>
      <xdr:col>85</xdr:col>
      <xdr:colOff>127000</xdr:colOff>
      <xdr:row>38</xdr:row>
      <xdr:rowOff>27046</xdr:rowOff>
    </xdr:to>
    <xdr:cxnSp macro="">
      <xdr:nvCxnSpPr>
        <xdr:cNvPr id="519" name="直線コネクタ 518"/>
        <xdr:cNvCxnSpPr/>
      </xdr:nvCxnSpPr>
      <xdr:spPr>
        <a:xfrm>
          <a:off x="15481300" y="6406906"/>
          <a:ext cx="838200" cy="13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124350</xdr:rowOff>
    </xdr:from>
    <xdr:ext cx="469744" cy="259045"/>
    <xdr:sp macro="" textlink="">
      <xdr:nvSpPr>
        <xdr:cNvPr id="520" name="災害復旧事業費平均値テキスト"/>
        <xdr:cNvSpPr txBox="1"/>
      </xdr:nvSpPr>
      <xdr:spPr>
        <a:xfrm>
          <a:off x="16370300" y="6296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1" name="フローチャート: 判断 520"/>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121732</xdr:rowOff>
    </xdr:from>
    <xdr:to>
      <xdr:col>81</xdr:col>
      <xdr:colOff>50800</xdr:colOff>
      <xdr:row>37</xdr:row>
      <xdr:rowOff>63256</xdr:rowOff>
    </xdr:to>
    <xdr:cxnSp macro="">
      <xdr:nvCxnSpPr>
        <xdr:cNvPr id="522" name="直線コネクタ 521"/>
        <xdr:cNvCxnSpPr/>
      </xdr:nvCxnSpPr>
      <xdr:spPr>
        <a:xfrm>
          <a:off x="14592300" y="5436682"/>
          <a:ext cx="889000" cy="97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3" name="フローチャート: 判断 522"/>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166860</xdr:rowOff>
    </xdr:from>
    <xdr:ext cx="469744" cy="259045"/>
    <xdr:sp macro="" textlink="">
      <xdr:nvSpPr>
        <xdr:cNvPr id="524" name="テキスト ボックス 523"/>
        <xdr:cNvSpPr txBox="1"/>
      </xdr:nvSpPr>
      <xdr:spPr>
        <a:xfrm>
          <a:off x="15246428" y="651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97500</xdr:rowOff>
    </xdr:from>
    <xdr:to>
      <xdr:col>76</xdr:col>
      <xdr:colOff>114300</xdr:colOff>
      <xdr:row>31</xdr:row>
      <xdr:rowOff>121732</xdr:rowOff>
    </xdr:to>
    <xdr:cxnSp macro="">
      <xdr:nvCxnSpPr>
        <xdr:cNvPr id="525" name="直線コネクタ 524"/>
        <xdr:cNvCxnSpPr/>
      </xdr:nvCxnSpPr>
      <xdr:spPr>
        <a:xfrm>
          <a:off x="13703300" y="5241000"/>
          <a:ext cx="889000" cy="19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26" name="フローチャート: 判断 525"/>
        <xdr:cNvSpPr/>
      </xdr:nvSpPr>
      <xdr:spPr>
        <a:xfrm>
          <a:off x="14541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58320</xdr:rowOff>
    </xdr:from>
    <xdr:ext cx="469744" cy="259045"/>
    <xdr:sp macro="" textlink="">
      <xdr:nvSpPr>
        <xdr:cNvPr id="527" name="テキスト ボックス 526"/>
        <xdr:cNvSpPr txBox="1"/>
      </xdr:nvSpPr>
      <xdr:spPr>
        <a:xfrm>
          <a:off x="14357428" y="640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97500</xdr:rowOff>
    </xdr:from>
    <xdr:to>
      <xdr:col>71</xdr:col>
      <xdr:colOff>177800</xdr:colOff>
      <xdr:row>33</xdr:row>
      <xdr:rowOff>88905</xdr:rowOff>
    </xdr:to>
    <xdr:cxnSp macro="">
      <xdr:nvCxnSpPr>
        <xdr:cNvPr id="528" name="直線コネクタ 527"/>
        <xdr:cNvCxnSpPr/>
      </xdr:nvCxnSpPr>
      <xdr:spPr>
        <a:xfrm flipV="1">
          <a:off x="12814300" y="5241000"/>
          <a:ext cx="889000" cy="50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138735</xdr:rowOff>
    </xdr:from>
    <xdr:to>
      <xdr:col>72</xdr:col>
      <xdr:colOff>38100</xdr:colOff>
      <xdr:row>37</xdr:row>
      <xdr:rowOff>68885</xdr:rowOff>
    </xdr:to>
    <xdr:sp macro="" textlink="">
      <xdr:nvSpPr>
        <xdr:cNvPr id="529" name="フローチャート: 判断 528"/>
        <xdr:cNvSpPr/>
      </xdr:nvSpPr>
      <xdr:spPr>
        <a:xfrm>
          <a:off x="1365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60012</xdr:rowOff>
    </xdr:from>
    <xdr:ext cx="469744" cy="259045"/>
    <xdr:sp macro="" textlink="">
      <xdr:nvSpPr>
        <xdr:cNvPr id="530" name="テキスト ボックス 529"/>
        <xdr:cNvSpPr txBox="1"/>
      </xdr:nvSpPr>
      <xdr:spPr>
        <a:xfrm>
          <a:off x="13468428" y="640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1255</xdr:rowOff>
    </xdr:from>
    <xdr:to>
      <xdr:col>67</xdr:col>
      <xdr:colOff>101600</xdr:colOff>
      <xdr:row>37</xdr:row>
      <xdr:rowOff>102855</xdr:rowOff>
    </xdr:to>
    <xdr:sp macro="" textlink="">
      <xdr:nvSpPr>
        <xdr:cNvPr id="531" name="フローチャート: 判断 530"/>
        <xdr:cNvSpPr/>
      </xdr:nvSpPr>
      <xdr:spPr>
        <a:xfrm>
          <a:off x="12763500" y="634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93982</xdr:rowOff>
    </xdr:from>
    <xdr:ext cx="469744" cy="259045"/>
    <xdr:sp macro="" textlink="">
      <xdr:nvSpPr>
        <xdr:cNvPr id="532" name="テキスト ボックス 531"/>
        <xdr:cNvSpPr txBox="1"/>
      </xdr:nvSpPr>
      <xdr:spPr>
        <a:xfrm>
          <a:off x="12579428" y="64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147696</xdr:rowOff>
    </xdr:from>
    <xdr:to>
      <xdr:col>85</xdr:col>
      <xdr:colOff>177800</xdr:colOff>
      <xdr:row>38</xdr:row>
      <xdr:rowOff>77846</xdr:rowOff>
    </xdr:to>
    <xdr:sp macro="" textlink="">
      <xdr:nvSpPr>
        <xdr:cNvPr id="538" name="楕円 537"/>
        <xdr:cNvSpPr/>
      </xdr:nvSpPr>
      <xdr:spPr>
        <a:xfrm>
          <a:off x="16268700" y="649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79900</xdr:rowOff>
    </xdr:from>
    <xdr:ext cx="469744" cy="259045"/>
    <xdr:sp macro="" textlink="">
      <xdr:nvSpPr>
        <xdr:cNvPr id="539" name="災害復旧事業費該当値テキスト"/>
        <xdr:cNvSpPr txBox="1"/>
      </xdr:nvSpPr>
      <xdr:spPr>
        <a:xfrm>
          <a:off x="16370300" y="642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12456</xdr:rowOff>
    </xdr:from>
    <xdr:to>
      <xdr:col>81</xdr:col>
      <xdr:colOff>101600</xdr:colOff>
      <xdr:row>37</xdr:row>
      <xdr:rowOff>114056</xdr:rowOff>
    </xdr:to>
    <xdr:sp macro="" textlink="">
      <xdr:nvSpPr>
        <xdr:cNvPr id="540" name="楕円 539"/>
        <xdr:cNvSpPr/>
      </xdr:nvSpPr>
      <xdr:spPr>
        <a:xfrm>
          <a:off x="15430500" y="635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130583</xdr:rowOff>
    </xdr:from>
    <xdr:ext cx="469744" cy="259045"/>
    <xdr:sp macro="" textlink="">
      <xdr:nvSpPr>
        <xdr:cNvPr id="541" name="テキスト ボックス 540"/>
        <xdr:cNvSpPr txBox="1"/>
      </xdr:nvSpPr>
      <xdr:spPr>
        <a:xfrm>
          <a:off x="15246428" y="613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70932</xdr:rowOff>
    </xdr:from>
    <xdr:to>
      <xdr:col>76</xdr:col>
      <xdr:colOff>165100</xdr:colOff>
      <xdr:row>32</xdr:row>
      <xdr:rowOff>1082</xdr:rowOff>
    </xdr:to>
    <xdr:sp macro="" textlink="">
      <xdr:nvSpPr>
        <xdr:cNvPr id="542" name="楕円 541"/>
        <xdr:cNvSpPr/>
      </xdr:nvSpPr>
      <xdr:spPr>
        <a:xfrm>
          <a:off x="14541500" y="538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17609</xdr:rowOff>
    </xdr:from>
    <xdr:ext cx="534377" cy="259045"/>
    <xdr:sp macro="" textlink="">
      <xdr:nvSpPr>
        <xdr:cNvPr id="543" name="テキスト ボックス 542"/>
        <xdr:cNvSpPr txBox="1"/>
      </xdr:nvSpPr>
      <xdr:spPr>
        <a:xfrm>
          <a:off x="14325111" y="516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46700</xdr:rowOff>
    </xdr:from>
    <xdr:to>
      <xdr:col>72</xdr:col>
      <xdr:colOff>38100</xdr:colOff>
      <xdr:row>30</xdr:row>
      <xdr:rowOff>148300</xdr:rowOff>
    </xdr:to>
    <xdr:sp macro="" textlink="">
      <xdr:nvSpPr>
        <xdr:cNvPr id="544" name="楕円 543"/>
        <xdr:cNvSpPr/>
      </xdr:nvSpPr>
      <xdr:spPr>
        <a:xfrm>
          <a:off x="13652500" y="51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164827</xdr:rowOff>
    </xdr:from>
    <xdr:ext cx="534377" cy="259045"/>
    <xdr:sp macro="" textlink="">
      <xdr:nvSpPr>
        <xdr:cNvPr id="545" name="テキスト ボックス 544"/>
        <xdr:cNvSpPr txBox="1"/>
      </xdr:nvSpPr>
      <xdr:spPr>
        <a:xfrm>
          <a:off x="13436111" y="496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38105</xdr:rowOff>
    </xdr:from>
    <xdr:to>
      <xdr:col>67</xdr:col>
      <xdr:colOff>101600</xdr:colOff>
      <xdr:row>33</xdr:row>
      <xdr:rowOff>139705</xdr:rowOff>
    </xdr:to>
    <xdr:sp macro="" textlink="">
      <xdr:nvSpPr>
        <xdr:cNvPr id="546" name="楕円 545"/>
        <xdr:cNvSpPr/>
      </xdr:nvSpPr>
      <xdr:spPr>
        <a:xfrm>
          <a:off x="12763500" y="569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156232</xdr:rowOff>
    </xdr:from>
    <xdr:ext cx="534377" cy="259045"/>
    <xdr:sp macro="" textlink="">
      <xdr:nvSpPr>
        <xdr:cNvPr id="547" name="テキスト ボックス 546"/>
        <xdr:cNvSpPr txBox="1"/>
      </xdr:nvSpPr>
      <xdr:spPr>
        <a:xfrm>
          <a:off x="12547111" y="5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0" name="直線コネクタ 619"/>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1" name="公債費最小値テキスト"/>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2" name="直線コネクタ 621"/>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3" name="公債費最大値テキスト"/>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4" name="直線コネクタ 623"/>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169646</xdr:rowOff>
    </xdr:from>
    <xdr:to>
      <xdr:col>85</xdr:col>
      <xdr:colOff>127000</xdr:colOff>
      <xdr:row>73</xdr:row>
      <xdr:rowOff>8420</xdr:rowOff>
    </xdr:to>
    <xdr:cxnSp macro="">
      <xdr:nvCxnSpPr>
        <xdr:cNvPr id="625" name="直線コネクタ 624"/>
        <xdr:cNvCxnSpPr/>
      </xdr:nvCxnSpPr>
      <xdr:spPr>
        <a:xfrm>
          <a:off x="15481300" y="12342596"/>
          <a:ext cx="838200" cy="18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115726</xdr:rowOff>
    </xdr:from>
    <xdr:ext cx="534377" cy="259045"/>
    <xdr:sp macro="" textlink="">
      <xdr:nvSpPr>
        <xdr:cNvPr id="626" name="公債費平均値テキスト"/>
        <xdr:cNvSpPr txBox="1"/>
      </xdr:nvSpPr>
      <xdr:spPr>
        <a:xfrm>
          <a:off x="16370300" y="12803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27" name="フローチャート: 判断 626"/>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169646</xdr:rowOff>
    </xdr:from>
    <xdr:to>
      <xdr:col>81</xdr:col>
      <xdr:colOff>50800</xdr:colOff>
      <xdr:row>72</xdr:row>
      <xdr:rowOff>68821</xdr:rowOff>
    </xdr:to>
    <xdr:cxnSp macro="">
      <xdr:nvCxnSpPr>
        <xdr:cNvPr id="628" name="直線コネクタ 627"/>
        <xdr:cNvCxnSpPr/>
      </xdr:nvCxnSpPr>
      <xdr:spPr>
        <a:xfrm flipV="1">
          <a:off x="14592300" y="12342596"/>
          <a:ext cx="889000" cy="7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29" name="フローチャート: 判断 628"/>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64419</xdr:rowOff>
    </xdr:from>
    <xdr:ext cx="534377" cy="259045"/>
    <xdr:sp macro="" textlink="">
      <xdr:nvSpPr>
        <xdr:cNvPr id="630" name="テキスト ボックス 629"/>
        <xdr:cNvSpPr txBox="1"/>
      </xdr:nvSpPr>
      <xdr:spPr>
        <a:xfrm>
          <a:off x="15214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68821</xdr:rowOff>
    </xdr:from>
    <xdr:to>
      <xdr:col>76</xdr:col>
      <xdr:colOff>114300</xdr:colOff>
      <xdr:row>73</xdr:row>
      <xdr:rowOff>113068</xdr:rowOff>
    </xdr:to>
    <xdr:cxnSp macro="">
      <xdr:nvCxnSpPr>
        <xdr:cNvPr id="631" name="直線コネクタ 630"/>
        <xdr:cNvCxnSpPr/>
      </xdr:nvCxnSpPr>
      <xdr:spPr>
        <a:xfrm flipV="1">
          <a:off x="13703300" y="12413221"/>
          <a:ext cx="889000" cy="2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32" name="フローチャート: 判断 631"/>
        <xdr:cNvSpPr/>
      </xdr:nvSpPr>
      <xdr:spPr>
        <a:xfrm>
          <a:off x="14541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75493</xdr:rowOff>
    </xdr:from>
    <xdr:ext cx="534377" cy="259045"/>
    <xdr:sp macro="" textlink="">
      <xdr:nvSpPr>
        <xdr:cNvPr id="633" name="テキスト ボックス 632"/>
        <xdr:cNvSpPr txBox="1"/>
      </xdr:nvSpPr>
      <xdr:spPr>
        <a:xfrm>
          <a:off x="14325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76632</xdr:rowOff>
    </xdr:from>
    <xdr:to>
      <xdr:col>71</xdr:col>
      <xdr:colOff>177800</xdr:colOff>
      <xdr:row>73</xdr:row>
      <xdr:rowOff>113068</xdr:rowOff>
    </xdr:to>
    <xdr:cxnSp macro="">
      <xdr:nvCxnSpPr>
        <xdr:cNvPr id="634" name="直線コネクタ 633"/>
        <xdr:cNvCxnSpPr/>
      </xdr:nvCxnSpPr>
      <xdr:spPr>
        <a:xfrm>
          <a:off x="12814300" y="12592482"/>
          <a:ext cx="889000" cy="3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25349</xdr:rowOff>
    </xdr:from>
    <xdr:to>
      <xdr:col>72</xdr:col>
      <xdr:colOff>38100</xdr:colOff>
      <xdr:row>75</xdr:row>
      <xdr:rowOff>126949</xdr:rowOff>
    </xdr:to>
    <xdr:sp macro="" textlink="">
      <xdr:nvSpPr>
        <xdr:cNvPr id="635" name="フローチャート: 判断 634"/>
        <xdr:cNvSpPr/>
      </xdr:nvSpPr>
      <xdr:spPr>
        <a:xfrm>
          <a:off x="13652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118076</xdr:rowOff>
    </xdr:from>
    <xdr:ext cx="534377" cy="259045"/>
    <xdr:sp macro="" textlink="">
      <xdr:nvSpPr>
        <xdr:cNvPr id="636" name="テキスト ボックス 635"/>
        <xdr:cNvSpPr txBox="1"/>
      </xdr:nvSpPr>
      <xdr:spPr>
        <a:xfrm>
          <a:off x="13436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39865</xdr:rowOff>
    </xdr:from>
    <xdr:to>
      <xdr:col>67</xdr:col>
      <xdr:colOff>101600</xdr:colOff>
      <xdr:row>75</xdr:row>
      <xdr:rowOff>141465</xdr:rowOff>
    </xdr:to>
    <xdr:sp macro="" textlink="">
      <xdr:nvSpPr>
        <xdr:cNvPr id="637" name="フローチャート: 判断 636"/>
        <xdr:cNvSpPr/>
      </xdr:nvSpPr>
      <xdr:spPr>
        <a:xfrm>
          <a:off x="12763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132593</xdr:rowOff>
    </xdr:from>
    <xdr:ext cx="534377" cy="259045"/>
    <xdr:sp macro="" textlink="">
      <xdr:nvSpPr>
        <xdr:cNvPr id="638" name="テキスト ボックス 637"/>
        <xdr:cNvSpPr txBox="1"/>
      </xdr:nvSpPr>
      <xdr:spPr>
        <a:xfrm>
          <a:off x="12547111" y="129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129070</xdr:rowOff>
    </xdr:from>
    <xdr:to>
      <xdr:col>85</xdr:col>
      <xdr:colOff>177800</xdr:colOff>
      <xdr:row>73</xdr:row>
      <xdr:rowOff>59220</xdr:rowOff>
    </xdr:to>
    <xdr:sp macro="" textlink="">
      <xdr:nvSpPr>
        <xdr:cNvPr id="644" name="楕円 643"/>
        <xdr:cNvSpPr/>
      </xdr:nvSpPr>
      <xdr:spPr>
        <a:xfrm>
          <a:off x="16268700" y="124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151947</xdr:rowOff>
    </xdr:from>
    <xdr:ext cx="534377" cy="259045"/>
    <xdr:sp macro="" textlink="">
      <xdr:nvSpPr>
        <xdr:cNvPr id="645" name="公債費該当値テキスト"/>
        <xdr:cNvSpPr txBox="1"/>
      </xdr:nvSpPr>
      <xdr:spPr>
        <a:xfrm>
          <a:off x="16370300" y="1232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118846</xdr:rowOff>
    </xdr:from>
    <xdr:to>
      <xdr:col>81</xdr:col>
      <xdr:colOff>101600</xdr:colOff>
      <xdr:row>72</xdr:row>
      <xdr:rowOff>48996</xdr:rowOff>
    </xdr:to>
    <xdr:sp macro="" textlink="">
      <xdr:nvSpPr>
        <xdr:cNvPr id="646" name="楕円 645"/>
        <xdr:cNvSpPr/>
      </xdr:nvSpPr>
      <xdr:spPr>
        <a:xfrm>
          <a:off x="15430500" y="1229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65523</xdr:rowOff>
    </xdr:from>
    <xdr:ext cx="534377" cy="259045"/>
    <xdr:sp macro="" textlink="">
      <xdr:nvSpPr>
        <xdr:cNvPr id="647" name="テキスト ボックス 646"/>
        <xdr:cNvSpPr txBox="1"/>
      </xdr:nvSpPr>
      <xdr:spPr>
        <a:xfrm>
          <a:off x="15214111" y="1206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18021</xdr:rowOff>
    </xdr:from>
    <xdr:to>
      <xdr:col>76</xdr:col>
      <xdr:colOff>165100</xdr:colOff>
      <xdr:row>72</xdr:row>
      <xdr:rowOff>119621</xdr:rowOff>
    </xdr:to>
    <xdr:sp macro="" textlink="">
      <xdr:nvSpPr>
        <xdr:cNvPr id="648" name="楕円 647"/>
        <xdr:cNvSpPr/>
      </xdr:nvSpPr>
      <xdr:spPr>
        <a:xfrm>
          <a:off x="14541500" y="1236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136148</xdr:rowOff>
    </xdr:from>
    <xdr:ext cx="534377" cy="259045"/>
    <xdr:sp macro="" textlink="">
      <xdr:nvSpPr>
        <xdr:cNvPr id="649" name="テキスト ボックス 648"/>
        <xdr:cNvSpPr txBox="1"/>
      </xdr:nvSpPr>
      <xdr:spPr>
        <a:xfrm>
          <a:off x="14325111" y="1213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62268</xdr:rowOff>
    </xdr:from>
    <xdr:to>
      <xdr:col>72</xdr:col>
      <xdr:colOff>38100</xdr:colOff>
      <xdr:row>73</xdr:row>
      <xdr:rowOff>163868</xdr:rowOff>
    </xdr:to>
    <xdr:sp macro="" textlink="">
      <xdr:nvSpPr>
        <xdr:cNvPr id="650" name="楕円 649"/>
        <xdr:cNvSpPr/>
      </xdr:nvSpPr>
      <xdr:spPr>
        <a:xfrm>
          <a:off x="13652500" y="1257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8945</xdr:rowOff>
    </xdr:from>
    <xdr:ext cx="534377" cy="259045"/>
    <xdr:sp macro="" textlink="">
      <xdr:nvSpPr>
        <xdr:cNvPr id="651" name="テキスト ボックス 650"/>
        <xdr:cNvSpPr txBox="1"/>
      </xdr:nvSpPr>
      <xdr:spPr>
        <a:xfrm>
          <a:off x="13436111" y="1235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25832</xdr:rowOff>
    </xdr:from>
    <xdr:to>
      <xdr:col>67</xdr:col>
      <xdr:colOff>101600</xdr:colOff>
      <xdr:row>73</xdr:row>
      <xdr:rowOff>127432</xdr:rowOff>
    </xdr:to>
    <xdr:sp macro="" textlink="">
      <xdr:nvSpPr>
        <xdr:cNvPr id="652" name="楕円 651"/>
        <xdr:cNvSpPr/>
      </xdr:nvSpPr>
      <xdr:spPr>
        <a:xfrm>
          <a:off x="12763500" y="1254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143959</xdr:rowOff>
    </xdr:from>
    <xdr:ext cx="534377" cy="259045"/>
    <xdr:sp macro="" textlink="">
      <xdr:nvSpPr>
        <xdr:cNvPr id="653" name="テキスト ボックス 652"/>
        <xdr:cNvSpPr txBox="1"/>
      </xdr:nvSpPr>
      <xdr:spPr>
        <a:xfrm>
          <a:off x="12547111" y="1231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77" name="直線コネクタ 676"/>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78" name="積立金最小値テキスト"/>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79" name="直線コネクタ 678"/>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0" name="積立金最大値テキスト"/>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1" name="直線コネクタ 680"/>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154000</xdr:rowOff>
    </xdr:from>
    <xdr:to>
      <xdr:col>85</xdr:col>
      <xdr:colOff>127000</xdr:colOff>
      <xdr:row>98</xdr:row>
      <xdr:rowOff>16993</xdr:rowOff>
    </xdr:to>
    <xdr:cxnSp macro="">
      <xdr:nvCxnSpPr>
        <xdr:cNvPr id="682" name="直線コネクタ 681"/>
        <xdr:cNvCxnSpPr/>
      </xdr:nvCxnSpPr>
      <xdr:spPr>
        <a:xfrm flipV="1">
          <a:off x="15481300" y="16784650"/>
          <a:ext cx="838200" cy="3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28097</xdr:rowOff>
    </xdr:from>
    <xdr:ext cx="534377" cy="259045"/>
    <xdr:sp macro="" textlink="">
      <xdr:nvSpPr>
        <xdr:cNvPr id="683" name="積立金平均値テキスト"/>
        <xdr:cNvSpPr txBox="1"/>
      </xdr:nvSpPr>
      <xdr:spPr>
        <a:xfrm>
          <a:off x="16370300" y="1648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4" name="フローチャート: 判断 683"/>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146749</xdr:rowOff>
    </xdr:from>
    <xdr:to>
      <xdr:col>81</xdr:col>
      <xdr:colOff>50800</xdr:colOff>
      <xdr:row>98</xdr:row>
      <xdr:rowOff>16993</xdr:rowOff>
    </xdr:to>
    <xdr:cxnSp macro="">
      <xdr:nvCxnSpPr>
        <xdr:cNvPr id="685" name="直線コネクタ 684"/>
        <xdr:cNvCxnSpPr/>
      </xdr:nvCxnSpPr>
      <xdr:spPr>
        <a:xfrm>
          <a:off x="14592300" y="16777399"/>
          <a:ext cx="889000" cy="4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86" name="フローチャート: 判断 685"/>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84841</xdr:rowOff>
    </xdr:from>
    <xdr:ext cx="534377" cy="259045"/>
    <xdr:sp macro="" textlink="">
      <xdr:nvSpPr>
        <xdr:cNvPr id="687" name="テキスト ボックス 686"/>
        <xdr:cNvSpPr txBox="1"/>
      </xdr:nvSpPr>
      <xdr:spPr>
        <a:xfrm>
          <a:off x="15214111" y="163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146749</xdr:rowOff>
    </xdr:from>
    <xdr:to>
      <xdr:col>76</xdr:col>
      <xdr:colOff>114300</xdr:colOff>
      <xdr:row>98</xdr:row>
      <xdr:rowOff>129045</xdr:rowOff>
    </xdr:to>
    <xdr:cxnSp macro="">
      <xdr:nvCxnSpPr>
        <xdr:cNvPr id="688" name="直線コネクタ 687"/>
        <xdr:cNvCxnSpPr/>
      </xdr:nvCxnSpPr>
      <xdr:spPr>
        <a:xfrm flipV="1">
          <a:off x="13703300" y="16777399"/>
          <a:ext cx="889000" cy="15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89" name="フローチャート: 判断 688"/>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13047</xdr:rowOff>
    </xdr:from>
    <xdr:ext cx="534377" cy="259045"/>
    <xdr:sp macro="" textlink="">
      <xdr:nvSpPr>
        <xdr:cNvPr id="690" name="テキスト ボックス 689"/>
        <xdr:cNvSpPr txBox="1"/>
      </xdr:nvSpPr>
      <xdr:spPr>
        <a:xfrm>
          <a:off x="14325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129045</xdr:rowOff>
    </xdr:from>
    <xdr:to>
      <xdr:col>71</xdr:col>
      <xdr:colOff>177800</xdr:colOff>
      <xdr:row>98</xdr:row>
      <xdr:rowOff>168770</xdr:rowOff>
    </xdr:to>
    <xdr:cxnSp macro="">
      <xdr:nvCxnSpPr>
        <xdr:cNvPr id="691" name="直線コネクタ 690"/>
        <xdr:cNvCxnSpPr/>
      </xdr:nvCxnSpPr>
      <xdr:spPr>
        <a:xfrm flipV="1">
          <a:off x="12814300" y="16931145"/>
          <a:ext cx="889000" cy="3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141579</xdr:rowOff>
    </xdr:from>
    <xdr:to>
      <xdr:col>72</xdr:col>
      <xdr:colOff>38100</xdr:colOff>
      <xdr:row>98</xdr:row>
      <xdr:rowOff>71729</xdr:rowOff>
    </xdr:to>
    <xdr:sp macro="" textlink="">
      <xdr:nvSpPr>
        <xdr:cNvPr id="692" name="フローチャート: 判断 691"/>
        <xdr:cNvSpPr/>
      </xdr:nvSpPr>
      <xdr:spPr>
        <a:xfrm>
          <a:off x="13652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88256</xdr:rowOff>
    </xdr:from>
    <xdr:ext cx="534377" cy="259045"/>
    <xdr:sp macro="" textlink="">
      <xdr:nvSpPr>
        <xdr:cNvPr id="693" name="テキスト ボックス 692"/>
        <xdr:cNvSpPr txBox="1"/>
      </xdr:nvSpPr>
      <xdr:spPr>
        <a:xfrm>
          <a:off x="13436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169635</xdr:rowOff>
    </xdr:from>
    <xdr:to>
      <xdr:col>67</xdr:col>
      <xdr:colOff>101600</xdr:colOff>
      <xdr:row>98</xdr:row>
      <xdr:rowOff>99785</xdr:rowOff>
    </xdr:to>
    <xdr:sp macro="" textlink="">
      <xdr:nvSpPr>
        <xdr:cNvPr id="694" name="フローチャート: 判断 693"/>
        <xdr:cNvSpPr/>
      </xdr:nvSpPr>
      <xdr:spPr>
        <a:xfrm>
          <a:off x="12763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116312</xdr:rowOff>
    </xdr:from>
    <xdr:ext cx="534377" cy="259045"/>
    <xdr:sp macro="" textlink="">
      <xdr:nvSpPr>
        <xdr:cNvPr id="695" name="テキスト ボックス 694"/>
        <xdr:cNvSpPr txBox="1"/>
      </xdr:nvSpPr>
      <xdr:spPr>
        <a:xfrm>
          <a:off x="12547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103200</xdr:rowOff>
    </xdr:from>
    <xdr:to>
      <xdr:col>85</xdr:col>
      <xdr:colOff>177800</xdr:colOff>
      <xdr:row>98</xdr:row>
      <xdr:rowOff>33350</xdr:rowOff>
    </xdr:to>
    <xdr:sp macro="" textlink="">
      <xdr:nvSpPr>
        <xdr:cNvPr id="701" name="楕円 700"/>
        <xdr:cNvSpPr/>
      </xdr:nvSpPr>
      <xdr:spPr>
        <a:xfrm>
          <a:off x="16268700" y="1673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81627</xdr:rowOff>
    </xdr:from>
    <xdr:ext cx="534377" cy="259045"/>
    <xdr:sp macro="" textlink="">
      <xdr:nvSpPr>
        <xdr:cNvPr id="702" name="積立金該当値テキスト"/>
        <xdr:cNvSpPr txBox="1"/>
      </xdr:nvSpPr>
      <xdr:spPr>
        <a:xfrm>
          <a:off x="16370300" y="1671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137643</xdr:rowOff>
    </xdr:from>
    <xdr:to>
      <xdr:col>81</xdr:col>
      <xdr:colOff>101600</xdr:colOff>
      <xdr:row>98</xdr:row>
      <xdr:rowOff>67793</xdr:rowOff>
    </xdr:to>
    <xdr:sp macro="" textlink="">
      <xdr:nvSpPr>
        <xdr:cNvPr id="703" name="楕円 702"/>
        <xdr:cNvSpPr/>
      </xdr:nvSpPr>
      <xdr:spPr>
        <a:xfrm>
          <a:off x="15430500" y="1676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58920</xdr:rowOff>
    </xdr:from>
    <xdr:ext cx="534377" cy="259045"/>
    <xdr:sp macro="" textlink="">
      <xdr:nvSpPr>
        <xdr:cNvPr id="704" name="テキスト ボックス 703"/>
        <xdr:cNvSpPr txBox="1"/>
      </xdr:nvSpPr>
      <xdr:spPr>
        <a:xfrm>
          <a:off x="15214111" y="1686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95949</xdr:rowOff>
    </xdr:from>
    <xdr:to>
      <xdr:col>76</xdr:col>
      <xdr:colOff>165100</xdr:colOff>
      <xdr:row>98</xdr:row>
      <xdr:rowOff>26099</xdr:rowOff>
    </xdr:to>
    <xdr:sp macro="" textlink="">
      <xdr:nvSpPr>
        <xdr:cNvPr id="705" name="楕円 704"/>
        <xdr:cNvSpPr/>
      </xdr:nvSpPr>
      <xdr:spPr>
        <a:xfrm>
          <a:off x="14541500" y="167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17226</xdr:rowOff>
    </xdr:from>
    <xdr:ext cx="534377" cy="259045"/>
    <xdr:sp macro="" textlink="">
      <xdr:nvSpPr>
        <xdr:cNvPr id="706" name="テキスト ボックス 705"/>
        <xdr:cNvSpPr txBox="1"/>
      </xdr:nvSpPr>
      <xdr:spPr>
        <a:xfrm>
          <a:off x="14325111" y="1681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78245</xdr:rowOff>
    </xdr:from>
    <xdr:to>
      <xdr:col>72</xdr:col>
      <xdr:colOff>38100</xdr:colOff>
      <xdr:row>99</xdr:row>
      <xdr:rowOff>8395</xdr:rowOff>
    </xdr:to>
    <xdr:sp macro="" textlink="">
      <xdr:nvSpPr>
        <xdr:cNvPr id="707" name="楕円 706"/>
        <xdr:cNvSpPr/>
      </xdr:nvSpPr>
      <xdr:spPr>
        <a:xfrm>
          <a:off x="13652500" y="168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170972</xdr:rowOff>
    </xdr:from>
    <xdr:ext cx="469744" cy="259045"/>
    <xdr:sp macro="" textlink="">
      <xdr:nvSpPr>
        <xdr:cNvPr id="708" name="テキスト ボックス 707"/>
        <xdr:cNvSpPr txBox="1"/>
      </xdr:nvSpPr>
      <xdr:spPr>
        <a:xfrm>
          <a:off x="13468428" y="1697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117970</xdr:rowOff>
    </xdr:from>
    <xdr:to>
      <xdr:col>67</xdr:col>
      <xdr:colOff>101600</xdr:colOff>
      <xdr:row>99</xdr:row>
      <xdr:rowOff>48120</xdr:rowOff>
    </xdr:to>
    <xdr:sp macro="" textlink="">
      <xdr:nvSpPr>
        <xdr:cNvPr id="709" name="楕円 708"/>
        <xdr:cNvSpPr/>
      </xdr:nvSpPr>
      <xdr:spPr>
        <a:xfrm>
          <a:off x="12763500" y="169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39247</xdr:rowOff>
    </xdr:from>
    <xdr:ext cx="469744" cy="259045"/>
    <xdr:sp macro="" textlink="">
      <xdr:nvSpPr>
        <xdr:cNvPr id="710" name="テキスト ボックス 709"/>
        <xdr:cNvSpPr txBox="1"/>
      </xdr:nvSpPr>
      <xdr:spPr>
        <a:xfrm>
          <a:off x="12579428" y="170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36" name="直線コネクタ 735"/>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39" name="投資及び出資金最大値テキスト"/>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0" name="直線コネクタ 739"/>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98421</xdr:rowOff>
    </xdr:from>
    <xdr:to>
      <xdr:col>116</xdr:col>
      <xdr:colOff>63500</xdr:colOff>
      <xdr:row>39</xdr:row>
      <xdr:rowOff>98878</xdr:rowOff>
    </xdr:to>
    <xdr:cxnSp macro="">
      <xdr:nvCxnSpPr>
        <xdr:cNvPr id="741" name="直線コネクタ 740"/>
        <xdr:cNvCxnSpPr/>
      </xdr:nvCxnSpPr>
      <xdr:spPr>
        <a:xfrm>
          <a:off x="21323300" y="678497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59722</xdr:rowOff>
    </xdr:from>
    <xdr:ext cx="469744" cy="259045"/>
    <xdr:sp macro="" textlink="">
      <xdr:nvSpPr>
        <xdr:cNvPr id="742" name="投資及び出資金平均値テキスト"/>
        <xdr:cNvSpPr txBox="1"/>
      </xdr:nvSpPr>
      <xdr:spPr>
        <a:xfrm>
          <a:off x="22212300" y="640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3" name="フローチャート: 判断 742"/>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98421</xdr:rowOff>
    </xdr:from>
    <xdr:to>
      <xdr:col>111</xdr:col>
      <xdr:colOff>177800</xdr:colOff>
      <xdr:row>39</xdr:row>
      <xdr:rowOff>98878</xdr:rowOff>
    </xdr:to>
    <xdr:cxnSp macro="">
      <xdr:nvCxnSpPr>
        <xdr:cNvPr id="744" name="直線コネクタ 743"/>
        <xdr:cNvCxnSpPr/>
      </xdr:nvCxnSpPr>
      <xdr:spPr>
        <a:xfrm flipV="1">
          <a:off x="20434300" y="678497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5" name="フローチャート: 判断 744"/>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171365</xdr:rowOff>
    </xdr:from>
    <xdr:ext cx="469744" cy="259045"/>
    <xdr:sp macro="" textlink="">
      <xdr:nvSpPr>
        <xdr:cNvPr id="746" name="テキスト ボックス 745"/>
        <xdr:cNvSpPr txBox="1"/>
      </xdr:nvSpPr>
      <xdr:spPr>
        <a:xfrm>
          <a:off x="21088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48" name="フローチャート: 判断 747"/>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16146</xdr:rowOff>
    </xdr:from>
    <xdr:ext cx="469744" cy="259045"/>
    <xdr:sp macro="" textlink="">
      <xdr:nvSpPr>
        <xdr:cNvPr id="749" name="テキスト ボックス 748"/>
        <xdr:cNvSpPr txBox="1"/>
      </xdr:nvSpPr>
      <xdr:spPr>
        <a:xfrm>
          <a:off x="20199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51" name="フローチャート: 判断 750"/>
        <xdr:cNvSpPr/>
      </xdr:nvSpPr>
      <xdr:spPr>
        <a:xfrm>
          <a:off x="19494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23625</xdr:rowOff>
    </xdr:from>
    <xdr:ext cx="469744" cy="259045"/>
    <xdr:sp macro="" textlink="">
      <xdr:nvSpPr>
        <xdr:cNvPr id="752" name="テキスト ボックス 751"/>
        <xdr:cNvSpPr txBox="1"/>
      </xdr:nvSpPr>
      <xdr:spPr>
        <a:xfrm>
          <a:off x="19310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53" name="フローチャート: 判断 752"/>
        <xdr:cNvSpPr/>
      </xdr:nvSpPr>
      <xdr:spPr>
        <a:xfrm>
          <a:off x="18605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65556</xdr:rowOff>
    </xdr:from>
    <xdr:ext cx="469744" cy="259045"/>
    <xdr:sp macro="" textlink="">
      <xdr:nvSpPr>
        <xdr:cNvPr id="754" name="テキスト ボックス 753"/>
        <xdr:cNvSpPr txBox="1"/>
      </xdr:nvSpPr>
      <xdr:spPr>
        <a:xfrm>
          <a:off x="18421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47621</xdr:rowOff>
    </xdr:from>
    <xdr:to>
      <xdr:col>112</xdr:col>
      <xdr:colOff>38100</xdr:colOff>
      <xdr:row>39</xdr:row>
      <xdr:rowOff>149221</xdr:rowOff>
    </xdr:to>
    <xdr:sp macro="" textlink="">
      <xdr:nvSpPr>
        <xdr:cNvPr id="762" name="楕円 761"/>
        <xdr:cNvSpPr/>
      </xdr:nvSpPr>
      <xdr:spPr>
        <a:xfrm>
          <a:off x="21272500" y="673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140348</xdr:rowOff>
    </xdr:from>
    <xdr:ext cx="313932" cy="259045"/>
    <xdr:sp macro="" textlink="">
      <xdr:nvSpPr>
        <xdr:cNvPr id="763" name="テキスト ボックス 762"/>
        <xdr:cNvSpPr txBox="1"/>
      </xdr:nvSpPr>
      <xdr:spPr>
        <a:xfrm>
          <a:off x="21166333" y="6826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3" name="直線コネクタ 792"/>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796" name="貸付金最大値テキスト"/>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797" name="直線コネクタ 796"/>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25857</xdr:rowOff>
    </xdr:from>
    <xdr:to>
      <xdr:col>116</xdr:col>
      <xdr:colOff>63500</xdr:colOff>
      <xdr:row>57</xdr:row>
      <xdr:rowOff>32906</xdr:rowOff>
    </xdr:to>
    <xdr:cxnSp macro="">
      <xdr:nvCxnSpPr>
        <xdr:cNvPr id="798" name="直線コネクタ 797"/>
        <xdr:cNvCxnSpPr/>
      </xdr:nvCxnSpPr>
      <xdr:spPr>
        <a:xfrm flipV="1">
          <a:off x="21323300" y="9798507"/>
          <a:ext cx="8382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116667</xdr:rowOff>
    </xdr:from>
    <xdr:ext cx="469744" cy="259045"/>
    <xdr:sp macro="" textlink="">
      <xdr:nvSpPr>
        <xdr:cNvPr id="799" name="貸付金平均値テキスト"/>
        <xdr:cNvSpPr txBox="1"/>
      </xdr:nvSpPr>
      <xdr:spPr>
        <a:xfrm>
          <a:off x="22212300" y="9889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0" name="フローチャート: 判断 799"/>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32906</xdr:rowOff>
    </xdr:from>
    <xdr:to>
      <xdr:col>111</xdr:col>
      <xdr:colOff>177800</xdr:colOff>
      <xdr:row>57</xdr:row>
      <xdr:rowOff>39383</xdr:rowOff>
    </xdr:to>
    <xdr:cxnSp macro="">
      <xdr:nvCxnSpPr>
        <xdr:cNvPr id="801" name="直線コネクタ 800"/>
        <xdr:cNvCxnSpPr/>
      </xdr:nvCxnSpPr>
      <xdr:spPr>
        <a:xfrm flipV="1">
          <a:off x="20434300" y="980555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2" name="フローチャート: 判断 801"/>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27588</xdr:rowOff>
    </xdr:from>
    <xdr:ext cx="469744" cy="259045"/>
    <xdr:sp macro="" textlink="">
      <xdr:nvSpPr>
        <xdr:cNvPr id="803" name="テキスト ボックス 802"/>
        <xdr:cNvSpPr txBox="1"/>
      </xdr:nvSpPr>
      <xdr:spPr>
        <a:xfrm>
          <a:off x="21088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39383</xdr:rowOff>
    </xdr:from>
    <xdr:to>
      <xdr:col>107</xdr:col>
      <xdr:colOff>50800</xdr:colOff>
      <xdr:row>57</xdr:row>
      <xdr:rowOff>45441</xdr:rowOff>
    </xdr:to>
    <xdr:cxnSp macro="">
      <xdr:nvCxnSpPr>
        <xdr:cNvPr id="804" name="直線コネクタ 803"/>
        <xdr:cNvCxnSpPr/>
      </xdr:nvCxnSpPr>
      <xdr:spPr>
        <a:xfrm flipV="1">
          <a:off x="19545300" y="9812033"/>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05" name="フローチャート: 判断 804"/>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31361</xdr:rowOff>
    </xdr:from>
    <xdr:ext cx="469744" cy="259045"/>
    <xdr:sp macro="" textlink="">
      <xdr:nvSpPr>
        <xdr:cNvPr id="806" name="テキスト ボックス 805"/>
        <xdr:cNvSpPr txBox="1"/>
      </xdr:nvSpPr>
      <xdr:spPr>
        <a:xfrm>
          <a:off x="20199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41554</xdr:rowOff>
    </xdr:from>
    <xdr:to>
      <xdr:col>102</xdr:col>
      <xdr:colOff>114300</xdr:colOff>
      <xdr:row>57</xdr:row>
      <xdr:rowOff>45441</xdr:rowOff>
    </xdr:to>
    <xdr:cxnSp macro="">
      <xdr:nvCxnSpPr>
        <xdr:cNvPr id="807" name="直線コネクタ 806"/>
        <xdr:cNvCxnSpPr/>
      </xdr:nvCxnSpPr>
      <xdr:spPr>
        <a:xfrm>
          <a:off x="18656300" y="9814204"/>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147841</xdr:rowOff>
    </xdr:from>
    <xdr:to>
      <xdr:col>102</xdr:col>
      <xdr:colOff>165100</xdr:colOff>
      <xdr:row>58</xdr:row>
      <xdr:rowOff>77991</xdr:rowOff>
    </xdr:to>
    <xdr:sp macro="" textlink="">
      <xdr:nvSpPr>
        <xdr:cNvPr id="808" name="フローチャート: 判断 807"/>
        <xdr:cNvSpPr/>
      </xdr:nvSpPr>
      <xdr:spPr>
        <a:xfrm>
          <a:off x="19494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69118</xdr:rowOff>
    </xdr:from>
    <xdr:ext cx="469744" cy="259045"/>
    <xdr:sp macro="" textlink="">
      <xdr:nvSpPr>
        <xdr:cNvPr id="809" name="テキスト ボックス 808"/>
        <xdr:cNvSpPr txBox="1"/>
      </xdr:nvSpPr>
      <xdr:spPr>
        <a:xfrm>
          <a:off x="19310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146279</xdr:rowOff>
    </xdr:from>
    <xdr:to>
      <xdr:col>98</xdr:col>
      <xdr:colOff>38100</xdr:colOff>
      <xdr:row>58</xdr:row>
      <xdr:rowOff>76429</xdr:rowOff>
    </xdr:to>
    <xdr:sp macro="" textlink="">
      <xdr:nvSpPr>
        <xdr:cNvPr id="810" name="フローチャート: 判断 809"/>
        <xdr:cNvSpPr/>
      </xdr:nvSpPr>
      <xdr:spPr>
        <a:xfrm>
          <a:off x="18605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67556</xdr:rowOff>
    </xdr:from>
    <xdr:ext cx="469744" cy="259045"/>
    <xdr:sp macro="" textlink="">
      <xdr:nvSpPr>
        <xdr:cNvPr id="811" name="テキスト ボックス 810"/>
        <xdr:cNvSpPr txBox="1"/>
      </xdr:nvSpPr>
      <xdr:spPr>
        <a:xfrm>
          <a:off x="18421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146507</xdr:rowOff>
    </xdr:from>
    <xdr:to>
      <xdr:col>116</xdr:col>
      <xdr:colOff>114300</xdr:colOff>
      <xdr:row>57</xdr:row>
      <xdr:rowOff>76657</xdr:rowOff>
    </xdr:to>
    <xdr:sp macro="" textlink="">
      <xdr:nvSpPr>
        <xdr:cNvPr id="817" name="楕円 816"/>
        <xdr:cNvSpPr/>
      </xdr:nvSpPr>
      <xdr:spPr>
        <a:xfrm>
          <a:off x="22110700" y="974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169384</xdr:rowOff>
    </xdr:from>
    <xdr:ext cx="469744" cy="259045"/>
    <xdr:sp macro="" textlink="">
      <xdr:nvSpPr>
        <xdr:cNvPr id="818" name="貸付金該当値テキスト"/>
        <xdr:cNvSpPr txBox="1"/>
      </xdr:nvSpPr>
      <xdr:spPr>
        <a:xfrm>
          <a:off x="22212300" y="959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153556</xdr:rowOff>
    </xdr:from>
    <xdr:to>
      <xdr:col>112</xdr:col>
      <xdr:colOff>38100</xdr:colOff>
      <xdr:row>57</xdr:row>
      <xdr:rowOff>83706</xdr:rowOff>
    </xdr:to>
    <xdr:sp macro="" textlink="">
      <xdr:nvSpPr>
        <xdr:cNvPr id="819" name="楕円 818"/>
        <xdr:cNvSpPr/>
      </xdr:nvSpPr>
      <xdr:spPr>
        <a:xfrm>
          <a:off x="21272500" y="975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100233</xdr:rowOff>
    </xdr:from>
    <xdr:ext cx="469744" cy="259045"/>
    <xdr:sp macro="" textlink="">
      <xdr:nvSpPr>
        <xdr:cNvPr id="820" name="テキスト ボックス 819"/>
        <xdr:cNvSpPr txBox="1"/>
      </xdr:nvSpPr>
      <xdr:spPr>
        <a:xfrm>
          <a:off x="21088428" y="952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160033</xdr:rowOff>
    </xdr:from>
    <xdr:to>
      <xdr:col>107</xdr:col>
      <xdr:colOff>101600</xdr:colOff>
      <xdr:row>57</xdr:row>
      <xdr:rowOff>90183</xdr:rowOff>
    </xdr:to>
    <xdr:sp macro="" textlink="">
      <xdr:nvSpPr>
        <xdr:cNvPr id="821" name="楕円 820"/>
        <xdr:cNvSpPr/>
      </xdr:nvSpPr>
      <xdr:spPr>
        <a:xfrm>
          <a:off x="20383500" y="976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106710</xdr:rowOff>
    </xdr:from>
    <xdr:ext cx="469744" cy="259045"/>
    <xdr:sp macro="" textlink="">
      <xdr:nvSpPr>
        <xdr:cNvPr id="822" name="テキスト ボックス 821"/>
        <xdr:cNvSpPr txBox="1"/>
      </xdr:nvSpPr>
      <xdr:spPr>
        <a:xfrm>
          <a:off x="20199428" y="953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166091</xdr:rowOff>
    </xdr:from>
    <xdr:to>
      <xdr:col>102</xdr:col>
      <xdr:colOff>165100</xdr:colOff>
      <xdr:row>57</xdr:row>
      <xdr:rowOff>96241</xdr:rowOff>
    </xdr:to>
    <xdr:sp macro="" textlink="">
      <xdr:nvSpPr>
        <xdr:cNvPr id="823" name="楕円 822"/>
        <xdr:cNvSpPr/>
      </xdr:nvSpPr>
      <xdr:spPr>
        <a:xfrm>
          <a:off x="19494500" y="976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112768</xdr:rowOff>
    </xdr:from>
    <xdr:ext cx="469744" cy="259045"/>
    <xdr:sp macro="" textlink="">
      <xdr:nvSpPr>
        <xdr:cNvPr id="824" name="テキスト ボックス 823"/>
        <xdr:cNvSpPr txBox="1"/>
      </xdr:nvSpPr>
      <xdr:spPr>
        <a:xfrm>
          <a:off x="19310428" y="954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162204</xdr:rowOff>
    </xdr:from>
    <xdr:to>
      <xdr:col>98</xdr:col>
      <xdr:colOff>38100</xdr:colOff>
      <xdr:row>57</xdr:row>
      <xdr:rowOff>92354</xdr:rowOff>
    </xdr:to>
    <xdr:sp macro="" textlink="">
      <xdr:nvSpPr>
        <xdr:cNvPr id="825" name="楕円 824"/>
        <xdr:cNvSpPr/>
      </xdr:nvSpPr>
      <xdr:spPr>
        <a:xfrm>
          <a:off x="18605500" y="976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108881</xdr:rowOff>
    </xdr:from>
    <xdr:ext cx="469744" cy="259045"/>
    <xdr:sp macro="" textlink="">
      <xdr:nvSpPr>
        <xdr:cNvPr id="826" name="テキスト ボックス 825"/>
        <xdr:cNvSpPr txBox="1"/>
      </xdr:nvSpPr>
      <xdr:spPr>
        <a:xfrm>
          <a:off x="18421428" y="953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1" name="直線コネクタ 850"/>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2" name="繰出金最小値テキスト"/>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3" name="直線コネクタ 852"/>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4" name="繰出金最大値テキスト"/>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55" name="直線コネクタ 854"/>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151206</xdr:rowOff>
    </xdr:from>
    <xdr:to>
      <xdr:col>116</xdr:col>
      <xdr:colOff>63500</xdr:colOff>
      <xdr:row>75</xdr:row>
      <xdr:rowOff>152140</xdr:rowOff>
    </xdr:to>
    <xdr:cxnSp macro="">
      <xdr:nvCxnSpPr>
        <xdr:cNvPr id="856" name="直線コネクタ 855"/>
        <xdr:cNvCxnSpPr/>
      </xdr:nvCxnSpPr>
      <xdr:spPr>
        <a:xfrm>
          <a:off x="21323300" y="13009956"/>
          <a:ext cx="8382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12768</xdr:rowOff>
    </xdr:from>
    <xdr:ext cx="534377" cy="259045"/>
    <xdr:sp macro="" textlink="">
      <xdr:nvSpPr>
        <xdr:cNvPr id="857" name="繰出金平均値テキスト"/>
        <xdr:cNvSpPr txBox="1"/>
      </xdr:nvSpPr>
      <xdr:spPr>
        <a:xfrm>
          <a:off x="22212300" y="1304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58" name="フローチャート: 判断 857"/>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151206</xdr:rowOff>
    </xdr:from>
    <xdr:to>
      <xdr:col>111</xdr:col>
      <xdr:colOff>177800</xdr:colOff>
      <xdr:row>76</xdr:row>
      <xdr:rowOff>24637</xdr:rowOff>
    </xdr:to>
    <xdr:cxnSp macro="">
      <xdr:nvCxnSpPr>
        <xdr:cNvPr id="859" name="直線コネクタ 858"/>
        <xdr:cNvCxnSpPr/>
      </xdr:nvCxnSpPr>
      <xdr:spPr>
        <a:xfrm flipV="1">
          <a:off x="20434300" y="13009956"/>
          <a:ext cx="889000" cy="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0" name="フローチャート: 判断 859"/>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136935</xdr:rowOff>
    </xdr:from>
    <xdr:ext cx="534377" cy="259045"/>
    <xdr:sp macro="" textlink="">
      <xdr:nvSpPr>
        <xdr:cNvPr id="861" name="テキスト ボックス 860"/>
        <xdr:cNvSpPr txBox="1"/>
      </xdr:nvSpPr>
      <xdr:spPr>
        <a:xfrm>
          <a:off x="21056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97313</xdr:rowOff>
    </xdr:from>
    <xdr:to>
      <xdr:col>107</xdr:col>
      <xdr:colOff>50800</xdr:colOff>
      <xdr:row>76</xdr:row>
      <xdr:rowOff>24637</xdr:rowOff>
    </xdr:to>
    <xdr:cxnSp macro="">
      <xdr:nvCxnSpPr>
        <xdr:cNvPr id="862" name="直線コネクタ 861"/>
        <xdr:cNvCxnSpPr/>
      </xdr:nvCxnSpPr>
      <xdr:spPr>
        <a:xfrm>
          <a:off x="19545300" y="12270263"/>
          <a:ext cx="889000" cy="78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3" name="フローチャート: 判断 862"/>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153185</xdr:rowOff>
    </xdr:from>
    <xdr:ext cx="534377" cy="259045"/>
    <xdr:sp macro="" textlink="">
      <xdr:nvSpPr>
        <xdr:cNvPr id="864" name="テキスト ボックス 863"/>
        <xdr:cNvSpPr txBox="1"/>
      </xdr:nvSpPr>
      <xdr:spPr>
        <a:xfrm>
          <a:off x="20167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97313</xdr:rowOff>
    </xdr:from>
    <xdr:to>
      <xdr:col>102</xdr:col>
      <xdr:colOff>114300</xdr:colOff>
      <xdr:row>71</xdr:row>
      <xdr:rowOff>118059</xdr:rowOff>
    </xdr:to>
    <xdr:cxnSp macro="">
      <xdr:nvCxnSpPr>
        <xdr:cNvPr id="865" name="直線コネクタ 864"/>
        <xdr:cNvCxnSpPr/>
      </xdr:nvCxnSpPr>
      <xdr:spPr>
        <a:xfrm flipV="1">
          <a:off x="18656300" y="12270263"/>
          <a:ext cx="889000" cy="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134086</xdr:rowOff>
    </xdr:from>
    <xdr:to>
      <xdr:col>102</xdr:col>
      <xdr:colOff>165100</xdr:colOff>
      <xdr:row>76</xdr:row>
      <xdr:rowOff>64236</xdr:rowOff>
    </xdr:to>
    <xdr:sp macro="" textlink="">
      <xdr:nvSpPr>
        <xdr:cNvPr id="866" name="フローチャート: 判断 865"/>
        <xdr:cNvSpPr/>
      </xdr:nvSpPr>
      <xdr:spPr>
        <a:xfrm>
          <a:off x="19494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55363</xdr:rowOff>
    </xdr:from>
    <xdr:ext cx="534377" cy="259045"/>
    <xdr:sp macro="" textlink="">
      <xdr:nvSpPr>
        <xdr:cNvPr id="867" name="テキスト ボックス 866"/>
        <xdr:cNvSpPr txBox="1"/>
      </xdr:nvSpPr>
      <xdr:spPr>
        <a:xfrm>
          <a:off x="19278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110827</xdr:rowOff>
    </xdr:from>
    <xdr:to>
      <xdr:col>98</xdr:col>
      <xdr:colOff>38100</xdr:colOff>
      <xdr:row>76</xdr:row>
      <xdr:rowOff>40977</xdr:rowOff>
    </xdr:to>
    <xdr:sp macro="" textlink="">
      <xdr:nvSpPr>
        <xdr:cNvPr id="868" name="フローチャート: 判断 867"/>
        <xdr:cNvSpPr/>
      </xdr:nvSpPr>
      <xdr:spPr>
        <a:xfrm>
          <a:off x="18605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32103</xdr:rowOff>
    </xdr:from>
    <xdr:ext cx="534377" cy="259045"/>
    <xdr:sp macro="" textlink="">
      <xdr:nvSpPr>
        <xdr:cNvPr id="869" name="テキスト ボックス 868"/>
        <xdr:cNvSpPr txBox="1"/>
      </xdr:nvSpPr>
      <xdr:spPr>
        <a:xfrm>
          <a:off x="18389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101340</xdr:rowOff>
    </xdr:from>
    <xdr:to>
      <xdr:col>116</xdr:col>
      <xdr:colOff>114300</xdr:colOff>
      <xdr:row>76</xdr:row>
      <xdr:rowOff>31490</xdr:rowOff>
    </xdr:to>
    <xdr:sp macro="" textlink="">
      <xdr:nvSpPr>
        <xdr:cNvPr id="875" name="楕円 874"/>
        <xdr:cNvSpPr/>
      </xdr:nvSpPr>
      <xdr:spPr>
        <a:xfrm>
          <a:off x="22110700" y="129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124217</xdr:rowOff>
    </xdr:from>
    <xdr:ext cx="534377" cy="259045"/>
    <xdr:sp macro="" textlink="">
      <xdr:nvSpPr>
        <xdr:cNvPr id="876" name="繰出金該当値テキスト"/>
        <xdr:cNvSpPr txBox="1"/>
      </xdr:nvSpPr>
      <xdr:spPr>
        <a:xfrm>
          <a:off x="22212300" y="1281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100406</xdr:rowOff>
    </xdr:from>
    <xdr:to>
      <xdr:col>112</xdr:col>
      <xdr:colOff>38100</xdr:colOff>
      <xdr:row>76</xdr:row>
      <xdr:rowOff>30556</xdr:rowOff>
    </xdr:to>
    <xdr:sp macro="" textlink="">
      <xdr:nvSpPr>
        <xdr:cNvPr id="877" name="楕円 876"/>
        <xdr:cNvSpPr/>
      </xdr:nvSpPr>
      <xdr:spPr>
        <a:xfrm>
          <a:off x="21272500" y="1295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47083</xdr:rowOff>
    </xdr:from>
    <xdr:ext cx="534377" cy="259045"/>
    <xdr:sp macro="" textlink="">
      <xdr:nvSpPr>
        <xdr:cNvPr id="878" name="テキスト ボックス 877"/>
        <xdr:cNvSpPr txBox="1"/>
      </xdr:nvSpPr>
      <xdr:spPr>
        <a:xfrm>
          <a:off x="21056111" y="1273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145288</xdr:rowOff>
    </xdr:from>
    <xdr:to>
      <xdr:col>107</xdr:col>
      <xdr:colOff>101600</xdr:colOff>
      <xdr:row>76</xdr:row>
      <xdr:rowOff>75437</xdr:rowOff>
    </xdr:to>
    <xdr:sp macro="" textlink="">
      <xdr:nvSpPr>
        <xdr:cNvPr id="879" name="楕円 878"/>
        <xdr:cNvSpPr/>
      </xdr:nvSpPr>
      <xdr:spPr>
        <a:xfrm>
          <a:off x="20383500" y="130040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91965</xdr:rowOff>
    </xdr:from>
    <xdr:ext cx="534377" cy="259045"/>
    <xdr:sp macro="" textlink="">
      <xdr:nvSpPr>
        <xdr:cNvPr id="880" name="テキスト ボックス 879"/>
        <xdr:cNvSpPr txBox="1"/>
      </xdr:nvSpPr>
      <xdr:spPr>
        <a:xfrm>
          <a:off x="20167111" y="127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46513</xdr:rowOff>
    </xdr:from>
    <xdr:to>
      <xdr:col>102</xdr:col>
      <xdr:colOff>165100</xdr:colOff>
      <xdr:row>71</xdr:row>
      <xdr:rowOff>148113</xdr:rowOff>
    </xdr:to>
    <xdr:sp macro="" textlink="">
      <xdr:nvSpPr>
        <xdr:cNvPr id="881" name="楕円 880"/>
        <xdr:cNvSpPr/>
      </xdr:nvSpPr>
      <xdr:spPr>
        <a:xfrm>
          <a:off x="19494500" y="122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164640</xdr:rowOff>
    </xdr:from>
    <xdr:ext cx="534377" cy="259045"/>
    <xdr:sp macro="" textlink="">
      <xdr:nvSpPr>
        <xdr:cNvPr id="882" name="テキスト ボックス 881"/>
        <xdr:cNvSpPr txBox="1"/>
      </xdr:nvSpPr>
      <xdr:spPr>
        <a:xfrm>
          <a:off x="19278111" y="1199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67259</xdr:rowOff>
    </xdr:from>
    <xdr:to>
      <xdr:col>98</xdr:col>
      <xdr:colOff>38100</xdr:colOff>
      <xdr:row>71</xdr:row>
      <xdr:rowOff>168859</xdr:rowOff>
    </xdr:to>
    <xdr:sp macro="" textlink="">
      <xdr:nvSpPr>
        <xdr:cNvPr id="883" name="楕円 882"/>
        <xdr:cNvSpPr/>
      </xdr:nvSpPr>
      <xdr:spPr>
        <a:xfrm>
          <a:off x="18605500" y="1224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13936</xdr:rowOff>
    </xdr:from>
    <xdr:ext cx="534377" cy="259045"/>
    <xdr:sp macro="" textlink="">
      <xdr:nvSpPr>
        <xdr:cNvPr id="884" name="テキスト ボックス 883"/>
        <xdr:cNvSpPr txBox="1"/>
      </xdr:nvSpPr>
      <xdr:spPr>
        <a:xfrm>
          <a:off x="18389111" y="1201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補助費等・公債費について、類似団体平均と比較して一人当たりコストが高くなっている。人件費については、類似団体のなかでも広大な面積を有し、市内の公共施設が点在していることで多くの人員配置が必要となっている。また、中山間地域が多くを占めるなどの地理的要因により、上下水道などの公営企業に係るインフラ整備のコストが嵩んでいることや過去の施設等の整備に多額の経費を要していることが、補助費等と公債費の比率を高くする要因となっている。さらに、公債費については積極的な繰上償還を実施していることも増加要因となっている。</a:t>
          </a:r>
        </a:p>
        <a:p>
          <a:r>
            <a:rPr kumimoji="1" lang="ja-JP" altLang="en-US" sz="1300">
              <a:latin typeface="ＭＳ Ｐゴシック" panose="020B0600070205080204" pitchFamily="50" charset="-128"/>
              <a:ea typeface="ＭＳ Ｐゴシック" panose="020B0600070205080204" pitchFamily="50" charset="-128"/>
            </a:rPr>
            <a:t>　今後も人口減少が続くと見込まれ、税収等一般財源の減収により一人当たりのコストは高くなることが想定されることから、事業の見直しや公共施設等総合管理計画に基づいた適正な施設等の管理により経費の削減に取り組む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35,309
34,965
658.54
25,068,592
24,202,916
767,805
14,634,544
27,951,659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120269</xdr:rowOff>
    </xdr:from>
    <xdr:to>
      <xdr:col>24</xdr:col>
      <xdr:colOff>63500</xdr:colOff>
      <xdr:row>37</xdr:row>
      <xdr:rowOff>26162</xdr:rowOff>
    </xdr:to>
    <xdr:cxnSp macro="">
      <xdr:nvCxnSpPr>
        <xdr:cNvPr id="61" name="直線コネクタ 60"/>
        <xdr:cNvCxnSpPr/>
      </xdr:nvCxnSpPr>
      <xdr:spPr>
        <a:xfrm>
          <a:off x="3797300" y="6292469"/>
          <a:ext cx="8382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97299</xdr:rowOff>
    </xdr:from>
    <xdr:ext cx="469744" cy="259045"/>
    <xdr:sp macro="" textlink="">
      <xdr:nvSpPr>
        <xdr:cNvPr id="62" name="議会費平均値テキスト"/>
        <xdr:cNvSpPr txBox="1"/>
      </xdr:nvSpPr>
      <xdr:spPr>
        <a:xfrm>
          <a:off x="4686300" y="5926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120269</xdr:rowOff>
    </xdr:from>
    <xdr:to>
      <xdr:col>19</xdr:col>
      <xdr:colOff>177800</xdr:colOff>
      <xdr:row>36</xdr:row>
      <xdr:rowOff>163703</xdr:rowOff>
    </xdr:to>
    <xdr:cxnSp macro="">
      <xdr:nvCxnSpPr>
        <xdr:cNvPr id="64" name="直線コネクタ 63"/>
        <xdr:cNvCxnSpPr/>
      </xdr:nvCxnSpPr>
      <xdr:spPr>
        <a:xfrm flipV="1">
          <a:off x="2908300" y="6292469"/>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8907</xdr:rowOff>
    </xdr:from>
    <xdr:ext cx="469744" cy="259045"/>
    <xdr:sp macro="" textlink="">
      <xdr:nvSpPr>
        <xdr:cNvPr id="66" name="テキスト ボックス 65"/>
        <xdr:cNvSpPr txBox="1"/>
      </xdr:nvSpPr>
      <xdr:spPr>
        <a:xfrm>
          <a:off x="3562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89789</xdr:rowOff>
    </xdr:from>
    <xdr:to>
      <xdr:col>15</xdr:col>
      <xdr:colOff>50800</xdr:colOff>
      <xdr:row>36</xdr:row>
      <xdr:rowOff>163703</xdr:rowOff>
    </xdr:to>
    <xdr:cxnSp macro="">
      <xdr:nvCxnSpPr>
        <xdr:cNvPr id="67" name="直線コネクタ 66"/>
        <xdr:cNvCxnSpPr/>
      </xdr:nvCxnSpPr>
      <xdr:spPr>
        <a:xfrm>
          <a:off x="2019300" y="6261989"/>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42435</xdr:rowOff>
    </xdr:from>
    <xdr:ext cx="469744" cy="259045"/>
    <xdr:sp macro="" textlink="">
      <xdr:nvSpPr>
        <xdr:cNvPr id="69" name="テキスト ボックス 68"/>
        <xdr:cNvSpPr txBox="1"/>
      </xdr:nvSpPr>
      <xdr:spPr>
        <a:xfrm>
          <a:off x="2673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89789</xdr:rowOff>
    </xdr:from>
    <xdr:to>
      <xdr:col>10</xdr:col>
      <xdr:colOff>114300</xdr:colOff>
      <xdr:row>36</xdr:row>
      <xdr:rowOff>115316</xdr:rowOff>
    </xdr:to>
    <xdr:cxnSp macro="">
      <xdr:nvCxnSpPr>
        <xdr:cNvPr id="70" name="直線コネクタ 69"/>
        <xdr:cNvCxnSpPr/>
      </xdr:nvCxnSpPr>
      <xdr:spPr>
        <a:xfrm flipV="1">
          <a:off x="1130300" y="6261989"/>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37084</xdr:rowOff>
    </xdr:from>
    <xdr:to>
      <xdr:col>10</xdr:col>
      <xdr:colOff>165100</xdr:colOff>
      <xdr:row>35</xdr:row>
      <xdr:rowOff>138684</xdr:rowOff>
    </xdr:to>
    <xdr:sp macro="" textlink="">
      <xdr:nvSpPr>
        <xdr:cNvPr id="71" name="フローチャート: 判断 70"/>
        <xdr:cNvSpPr/>
      </xdr:nvSpPr>
      <xdr:spPr>
        <a:xfrm>
          <a:off x="1968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155211</xdr:rowOff>
    </xdr:from>
    <xdr:ext cx="469744" cy="259045"/>
    <xdr:sp macro="" textlink="">
      <xdr:nvSpPr>
        <xdr:cNvPr id="72" name="テキスト ボックス 71"/>
        <xdr:cNvSpPr txBox="1"/>
      </xdr:nvSpPr>
      <xdr:spPr>
        <a:xfrm>
          <a:off x="1784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46609</xdr:rowOff>
    </xdr:from>
    <xdr:to>
      <xdr:col>6</xdr:col>
      <xdr:colOff>38100</xdr:colOff>
      <xdr:row>35</xdr:row>
      <xdr:rowOff>148209</xdr:rowOff>
    </xdr:to>
    <xdr:sp macro="" textlink="">
      <xdr:nvSpPr>
        <xdr:cNvPr id="73" name="フローチャート: 判断 72"/>
        <xdr:cNvSpPr/>
      </xdr:nvSpPr>
      <xdr:spPr>
        <a:xfrm>
          <a:off x="1079500" y="604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164736</xdr:rowOff>
    </xdr:from>
    <xdr:ext cx="469744" cy="259045"/>
    <xdr:sp macro="" textlink="">
      <xdr:nvSpPr>
        <xdr:cNvPr id="74" name="テキスト ボックス 73"/>
        <xdr:cNvSpPr txBox="1"/>
      </xdr:nvSpPr>
      <xdr:spPr>
        <a:xfrm>
          <a:off x="895428" y="582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146812</xdr:rowOff>
    </xdr:from>
    <xdr:to>
      <xdr:col>24</xdr:col>
      <xdr:colOff>114300</xdr:colOff>
      <xdr:row>37</xdr:row>
      <xdr:rowOff>76962</xdr:rowOff>
    </xdr:to>
    <xdr:sp macro="" textlink="">
      <xdr:nvSpPr>
        <xdr:cNvPr id="80" name="楕円 79"/>
        <xdr:cNvSpPr/>
      </xdr:nvSpPr>
      <xdr:spPr>
        <a:xfrm>
          <a:off x="4584700" y="631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125239</xdr:rowOff>
    </xdr:from>
    <xdr:ext cx="469744" cy="259045"/>
    <xdr:sp macro="" textlink="">
      <xdr:nvSpPr>
        <xdr:cNvPr id="81" name="議会費該当値テキスト"/>
        <xdr:cNvSpPr txBox="1"/>
      </xdr:nvSpPr>
      <xdr:spPr>
        <a:xfrm>
          <a:off x="4686300"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69469</xdr:rowOff>
    </xdr:from>
    <xdr:to>
      <xdr:col>20</xdr:col>
      <xdr:colOff>38100</xdr:colOff>
      <xdr:row>36</xdr:row>
      <xdr:rowOff>171069</xdr:rowOff>
    </xdr:to>
    <xdr:sp macro="" textlink="">
      <xdr:nvSpPr>
        <xdr:cNvPr id="82" name="楕円 81"/>
        <xdr:cNvSpPr/>
      </xdr:nvSpPr>
      <xdr:spPr>
        <a:xfrm>
          <a:off x="3746500" y="62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162196</xdr:rowOff>
    </xdr:from>
    <xdr:ext cx="469744" cy="259045"/>
    <xdr:sp macro="" textlink="">
      <xdr:nvSpPr>
        <xdr:cNvPr id="83" name="テキスト ボックス 82"/>
        <xdr:cNvSpPr txBox="1"/>
      </xdr:nvSpPr>
      <xdr:spPr>
        <a:xfrm>
          <a:off x="3562428" y="63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112903</xdr:rowOff>
    </xdr:from>
    <xdr:to>
      <xdr:col>15</xdr:col>
      <xdr:colOff>101600</xdr:colOff>
      <xdr:row>37</xdr:row>
      <xdr:rowOff>43053</xdr:rowOff>
    </xdr:to>
    <xdr:sp macro="" textlink="">
      <xdr:nvSpPr>
        <xdr:cNvPr id="84" name="楕円 83"/>
        <xdr:cNvSpPr/>
      </xdr:nvSpPr>
      <xdr:spPr>
        <a:xfrm>
          <a:off x="2857500" y="62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34180</xdr:rowOff>
    </xdr:from>
    <xdr:ext cx="469744" cy="259045"/>
    <xdr:sp macro="" textlink="">
      <xdr:nvSpPr>
        <xdr:cNvPr id="85" name="テキスト ボックス 84"/>
        <xdr:cNvSpPr txBox="1"/>
      </xdr:nvSpPr>
      <xdr:spPr>
        <a:xfrm>
          <a:off x="2673428" y="637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38989</xdr:rowOff>
    </xdr:from>
    <xdr:to>
      <xdr:col>10</xdr:col>
      <xdr:colOff>165100</xdr:colOff>
      <xdr:row>36</xdr:row>
      <xdr:rowOff>140589</xdr:rowOff>
    </xdr:to>
    <xdr:sp macro="" textlink="">
      <xdr:nvSpPr>
        <xdr:cNvPr id="86" name="楕円 85"/>
        <xdr:cNvSpPr/>
      </xdr:nvSpPr>
      <xdr:spPr>
        <a:xfrm>
          <a:off x="1968500" y="62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131716</xdr:rowOff>
    </xdr:from>
    <xdr:ext cx="469744" cy="259045"/>
    <xdr:sp macro="" textlink="">
      <xdr:nvSpPr>
        <xdr:cNvPr id="87" name="テキスト ボックス 86"/>
        <xdr:cNvSpPr txBox="1"/>
      </xdr:nvSpPr>
      <xdr:spPr>
        <a:xfrm>
          <a:off x="1784428" y="63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64516</xdr:rowOff>
    </xdr:from>
    <xdr:to>
      <xdr:col>6</xdr:col>
      <xdr:colOff>38100</xdr:colOff>
      <xdr:row>36</xdr:row>
      <xdr:rowOff>166116</xdr:rowOff>
    </xdr:to>
    <xdr:sp macro="" textlink="">
      <xdr:nvSpPr>
        <xdr:cNvPr id="88" name="楕円 87"/>
        <xdr:cNvSpPr/>
      </xdr:nvSpPr>
      <xdr:spPr>
        <a:xfrm>
          <a:off x="1079500" y="62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157243</xdr:rowOff>
    </xdr:from>
    <xdr:ext cx="469744" cy="259045"/>
    <xdr:sp macro="" textlink="">
      <xdr:nvSpPr>
        <xdr:cNvPr id="89" name="テキスト ボックス 88"/>
        <xdr:cNvSpPr txBox="1"/>
      </xdr:nvSpPr>
      <xdr:spPr>
        <a:xfrm>
          <a:off x="895428"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69767</xdr:rowOff>
    </xdr:from>
    <xdr:to>
      <xdr:col>24</xdr:col>
      <xdr:colOff>63500</xdr:colOff>
      <xdr:row>56</xdr:row>
      <xdr:rowOff>81004</xdr:rowOff>
    </xdr:to>
    <xdr:cxnSp macro="">
      <xdr:nvCxnSpPr>
        <xdr:cNvPr id="116" name="直線コネクタ 115"/>
        <xdr:cNvCxnSpPr/>
      </xdr:nvCxnSpPr>
      <xdr:spPr>
        <a:xfrm flipV="1">
          <a:off x="3797300" y="9670967"/>
          <a:ext cx="838200" cy="1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27199</xdr:rowOff>
    </xdr:from>
    <xdr:ext cx="534377" cy="259045"/>
    <xdr:sp macro="" textlink="">
      <xdr:nvSpPr>
        <xdr:cNvPr id="117" name="総務費平均値テキスト"/>
        <xdr:cNvSpPr txBox="1"/>
      </xdr:nvSpPr>
      <xdr:spPr>
        <a:xfrm>
          <a:off x="4686300" y="945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120497</xdr:rowOff>
    </xdr:from>
    <xdr:to>
      <xdr:col>19</xdr:col>
      <xdr:colOff>177800</xdr:colOff>
      <xdr:row>56</xdr:row>
      <xdr:rowOff>81004</xdr:rowOff>
    </xdr:to>
    <xdr:cxnSp macro="">
      <xdr:nvCxnSpPr>
        <xdr:cNvPr id="119" name="直線コネクタ 118"/>
        <xdr:cNvCxnSpPr/>
      </xdr:nvCxnSpPr>
      <xdr:spPr>
        <a:xfrm>
          <a:off x="2908300" y="9207347"/>
          <a:ext cx="889000" cy="47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139837</xdr:rowOff>
    </xdr:from>
    <xdr:ext cx="534377" cy="259045"/>
    <xdr:sp macro="" textlink="">
      <xdr:nvSpPr>
        <xdr:cNvPr id="121" name="テキスト ボックス 120"/>
        <xdr:cNvSpPr txBox="1"/>
      </xdr:nvSpPr>
      <xdr:spPr>
        <a:xfrm>
          <a:off x="3530111" y="939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120497</xdr:rowOff>
    </xdr:from>
    <xdr:to>
      <xdr:col>15</xdr:col>
      <xdr:colOff>50800</xdr:colOff>
      <xdr:row>56</xdr:row>
      <xdr:rowOff>32390</xdr:rowOff>
    </xdr:to>
    <xdr:cxnSp macro="">
      <xdr:nvCxnSpPr>
        <xdr:cNvPr id="122" name="直線コネクタ 121"/>
        <xdr:cNvCxnSpPr/>
      </xdr:nvCxnSpPr>
      <xdr:spPr>
        <a:xfrm flipV="1">
          <a:off x="2019300" y="9207347"/>
          <a:ext cx="889000" cy="42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xdr:cNvSpPr/>
      </xdr:nvSpPr>
      <xdr:spPr>
        <a:xfrm>
          <a:off x="2857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14301</xdr:rowOff>
    </xdr:from>
    <xdr:ext cx="599010" cy="259045"/>
    <xdr:sp macro="" textlink="">
      <xdr:nvSpPr>
        <xdr:cNvPr id="124" name="テキスト ボックス 123"/>
        <xdr:cNvSpPr txBox="1"/>
      </xdr:nvSpPr>
      <xdr:spPr>
        <a:xfrm>
          <a:off x="2608795" y="927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32390</xdr:rowOff>
    </xdr:from>
    <xdr:to>
      <xdr:col>10</xdr:col>
      <xdr:colOff>114300</xdr:colOff>
      <xdr:row>56</xdr:row>
      <xdr:rowOff>117704</xdr:rowOff>
    </xdr:to>
    <xdr:cxnSp macro="">
      <xdr:nvCxnSpPr>
        <xdr:cNvPr id="125" name="直線コネクタ 124"/>
        <xdr:cNvCxnSpPr/>
      </xdr:nvCxnSpPr>
      <xdr:spPr>
        <a:xfrm flipV="1">
          <a:off x="1130300" y="9633590"/>
          <a:ext cx="889000" cy="8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84511</xdr:rowOff>
    </xdr:from>
    <xdr:to>
      <xdr:col>10</xdr:col>
      <xdr:colOff>165100</xdr:colOff>
      <xdr:row>57</xdr:row>
      <xdr:rowOff>14661</xdr:rowOff>
    </xdr:to>
    <xdr:sp macro="" textlink="">
      <xdr:nvSpPr>
        <xdr:cNvPr id="126" name="フローチャート: 判断 125"/>
        <xdr:cNvSpPr/>
      </xdr:nvSpPr>
      <xdr:spPr>
        <a:xfrm>
          <a:off x="1968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5788</xdr:rowOff>
    </xdr:from>
    <xdr:ext cx="534377" cy="259045"/>
    <xdr:sp macro="" textlink="">
      <xdr:nvSpPr>
        <xdr:cNvPr id="127" name="テキスト ボックス 126"/>
        <xdr:cNvSpPr txBox="1"/>
      </xdr:nvSpPr>
      <xdr:spPr>
        <a:xfrm>
          <a:off x="1752111" y="977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121919</xdr:rowOff>
    </xdr:from>
    <xdr:to>
      <xdr:col>6</xdr:col>
      <xdr:colOff>38100</xdr:colOff>
      <xdr:row>57</xdr:row>
      <xdr:rowOff>52069</xdr:rowOff>
    </xdr:to>
    <xdr:sp macro="" textlink="">
      <xdr:nvSpPr>
        <xdr:cNvPr id="128" name="フローチャート: 判断 127"/>
        <xdr:cNvSpPr/>
      </xdr:nvSpPr>
      <xdr:spPr>
        <a:xfrm>
          <a:off x="1079500" y="97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43196</xdr:rowOff>
    </xdr:from>
    <xdr:ext cx="534377" cy="259045"/>
    <xdr:sp macro="" textlink="">
      <xdr:nvSpPr>
        <xdr:cNvPr id="129" name="テキスト ボックス 128"/>
        <xdr:cNvSpPr txBox="1"/>
      </xdr:nvSpPr>
      <xdr:spPr>
        <a:xfrm>
          <a:off x="863111" y="98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18967</xdr:rowOff>
    </xdr:from>
    <xdr:to>
      <xdr:col>24</xdr:col>
      <xdr:colOff>114300</xdr:colOff>
      <xdr:row>56</xdr:row>
      <xdr:rowOff>120567</xdr:rowOff>
    </xdr:to>
    <xdr:sp macro="" textlink="">
      <xdr:nvSpPr>
        <xdr:cNvPr id="135" name="楕円 134"/>
        <xdr:cNvSpPr/>
      </xdr:nvSpPr>
      <xdr:spPr>
        <a:xfrm>
          <a:off x="4584700" y="962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168844</xdr:rowOff>
    </xdr:from>
    <xdr:ext cx="534377" cy="259045"/>
    <xdr:sp macro="" textlink="">
      <xdr:nvSpPr>
        <xdr:cNvPr id="136" name="総務費該当値テキスト"/>
        <xdr:cNvSpPr txBox="1"/>
      </xdr:nvSpPr>
      <xdr:spPr>
        <a:xfrm>
          <a:off x="4686300" y="959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30204</xdr:rowOff>
    </xdr:from>
    <xdr:to>
      <xdr:col>20</xdr:col>
      <xdr:colOff>38100</xdr:colOff>
      <xdr:row>56</xdr:row>
      <xdr:rowOff>131804</xdr:rowOff>
    </xdr:to>
    <xdr:sp macro="" textlink="">
      <xdr:nvSpPr>
        <xdr:cNvPr id="137" name="楕円 136"/>
        <xdr:cNvSpPr/>
      </xdr:nvSpPr>
      <xdr:spPr>
        <a:xfrm>
          <a:off x="3746500" y="963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122931</xdr:rowOff>
    </xdr:from>
    <xdr:ext cx="534377" cy="259045"/>
    <xdr:sp macro="" textlink="">
      <xdr:nvSpPr>
        <xdr:cNvPr id="138" name="テキスト ボックス 137"/>
        <xdr:cNvSpPr txBox="1"/>
      </xdr:nvSpPr>
      <xdr:spPr>
        <a:xfrm>
          <a:off x="3530111" y="972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69697</xdr:rowOff>
    </xdr:from>
    <xdr:to>
      <xdr:col>15</xdr:col>
      <xdr:colOff>101600</xdr:colOff>
      <xdr:row>53</xdr:row>
      <xdr:rowOff>171297</xdr:rowOff>
    </xdr:to>
    <xdr:sp macro="" textlink="">
      <xdr:nvSpPr>
        <xdr:cNvPr id="139" name="楕円 138"/>
        <xdr:cNvSpPr/>
      </xdr:nvSpPr>
      <xdr:spPr>
        <a:xfrm>
          <a:off x="2857500" y="915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16374</xdr:rowOff>
    </xdr:from>
    <xdr:ext cx="599010" cy="259045"/>
    <xdr:sp macro="" textlink="">
      <xdr:nvSpPr>
        <xdr:cNvPr id="140" name="テキスト ボックス 139"/>
        <xdr:cNvSpPr txBox="1"/>
      </xdr:nvSpPr>
      <xdr:spPr>
        <a:xfrm>
          <a:off x="2608795" y="893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153040</xdr:rowOff>
    </xdr:from>
    <xdr:to>
      <xdr:col>10</xdr:col>
      <xdr:colOff>165100</xdr:colOff>
      <xdr:row>56</xdr:row>
      <xdr:rowOff>83190</xdr:rowOff>
    </xdr:to>
    <xdr:sp macro="" textlink="">
      <xdr:nvSpPr>
        <xdr:cNvPr id="141" name="楕円 140"/>
        <xdr:cNvSpPr/>
      </xdr:nvSpPr>
      <xdr:spPr>
        <a:xfrm>
          <a:off x="1968500" y="958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99717</xdr:rowOff>
    </xdr:from>
    <xdr:ext cx="534377" cy="259045"/>
    <xdr:sp macro="" textlink="">
      <xdr:nvSpPr>
        <xdr:cNvPr id="142" name="テキスト ボックス 141"/>
        <xdr:cNvSpPr txBox="1"/>
      </xdr:nvSpPr>
      <xdr:spPr>
        <a:xfrm>
          <a:off x="1752111" y="93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66904</xdr:rowOff>
    </xdr:from>
    <xdr:to>
      <xdr:col>6</xdr:col>
      <xdr:colOff>38100</xdr:colOff>
      <xdr:row>56</xdr:row>
      <xdr:rowOff>168504</xdr:rowOff>
    </xdr:to>
    <xdr:sp macro="" textlink="">
      <xdr:nvSpPr>
        <xdr:cNvPr id="143" name="楕円 142"/>
        <xdr:cNvSpPr/>
      </xdr:nvSpPr>
      <xdr:spPr>
        <a:xfrm>
          <a:off x="1079500" y="966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13581</xdr:rowOff>
    </xdr:from>
    <xdr:ext cx="534377" cy="259045"/>
    <xdr:sp macro="" textlink="">
      <xdr:nvSpPr>
        <xdr:cNvPr id="144" name="テキスト ボックス 143"/>
        <xdr:cNvSpPr txBox="1"/>
      </xdr:nvSpPr>
      <xdr:spPr>
        <a:xfrm>
          <a:off x="863111" y="944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163453</xdr:rowOff>
    </xdr:from>
    <xdr:to>
      <xdr:col>24</xdr:col>
      <xdr:colOff>63500</xdr:colOff>
      <xdr:row>74</xdr:row>
      <xdr:rowOff>11586</xdr:rowOff>
    </xdr:to>
    <xdr:cxnSp macro="">
      <xdr:nvCxnSpPr>
        <xdr:cNvPr id="176" name="直線コネクタ 175"/>
        <xdr:cNvCxnSpPr/>
      </xdr:nvCxnSpPr>
      <xdr:spPr>
        <a:xfrm>
          <a:off x="3797300" y="12679303"/>
          <a:ext cx="8382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141535</xdr:rowOff>
    </xdr:from>
    <xdr:ext cx="599010" cy="259045"/>
    <xdr:sp macro="" textlink="">
      <xdr:nvSpPr>
        <xdr:cNvPr id="177" name="民生費平均値テキスト"/>
        <xdr:cNvSpPr txBox="1"/>
      </xdr:nvSpPr>
      <xdr:spPr>
        <a:xfrm>
          <a:off x="4686300" y="1300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163453</xdr:rowOff>
    </xdr:from>
    <xdr:to>
      <xdr:col>19</xdr:col>
      <xdr:colOff>177800</xdr:colOff>
      <xdr:row>75</xdr:row>
      <xdr:rowOff>111658</xdr:rowOff>
    </xdr:to>
    <xdr:cxnSp macro="">
      <xdr:nvCxnSpPr>
        <xdr:cNvPr id="179" name="直線コネクタ 178"/>
        <xdr:cNvCxnSpPr/>
      </xdr:nvCxnSpPr>
      <xdr:spPr>
        <a:xfrm flipV="1">
          <a:off x="2908300" y="12679303"/>
          <a:ext cx="889000" cy="29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153770</xdr:rowOff>
    </xdr:from>
    <xdr:ext cx="599010" cy="259045"/>
    <xdr:sp macro="" textlink="">
      <xdr:nvSpPr>
        <xdr:cNvPr id="181" name="テキスト ボックス 180"/>
        <xdr:cNvSpPr txBox="1"/>
      </xdr:nvSpPr>
      <xdr:spPr>
        <a:xfrm>
          <a:off x="3497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111658</xdr:rowOff>
    </xdr:from>
    <xdr:to>
      <xdr:col>15</xdr:col>
      <xdr:colOff>50800</xdr:colOff>
      <xdr:row>75</xdr:row>
      <xdr:rowOff>156138</xdr:rowOff>
    </xdr:to>
    <xdr:cxnSp macro="">
      <xdr:nvCxnSpPr>
        <xdr:cNvPr id="182" name="直線コネクタ 181"/>
        <xdr:cNvCxnSpPr/>
      </xdr:nvCxnSpPr>
      <xdr:spPr>
        <a:xfrm flipV="1">
          <a:off x="2019300" y="12970408"/>
          <a:ext cx="889000" cy="4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xdr:cNvSpPr/>
      </xdr:nvSpPr>
      <xdr:spPr>
        <a:xfrm>
          <a:off x="2857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82022</xdr:rowOff>
    </xdr:from>
    <xdr:ext cx="599010" cy="259045"/>
    <xdr:sp macro="" textlink="">
      <xdr:nvSpPr>
        <xdr:cNvPr id="184" name="テキスト ボックス 183"/>
        <xdr:cNvSpPr txBox="1"/>
      </xdr:nvSpPr>
      <xdr:spPr>
        <a:xfrm>
          <a:off x="2608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156138</xdr:rowOff>
    </xdr:from>
    <xdr:to>
      <xdr:col>10</xdr:col>
      <xdr:colOff>114300</xdr:colOff>
      <xdr:row>75</xdr:row>
      <xdr:rowOff>157542</xdr:rowOff>
    </xdr:to>
    <xdr:cxnSp macro="">
      <xdr:nvCxnSpPr>
        <xdr:cNvPr id="185" name="直線コネクタ 184"/>
        <xdr:cNvCxnSpPr/>
      </xdr:nvCxnSpPr>
      <xdr:spPr>
        <a:xfrm flipV="1">
          <a:off x="1130300" y="13014888"/>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48177</xdr:rowOff>
    </xdr:from>
    <xdr:to>
      <xdr:col>10</xdr:col>
      <xdr:colOff>165100</xdr:colOff>
      <xdr:row>77</xdr:row>
      <xdr:rowOff>149777</xdr:rowOff>
    </xdr:to>
    <xdr:sp macro="" textlink="">
      <xdr:nvSpPr>
        <xdr:cNvPr id="186" name="フローチャート: 判断 185"/>
        <xdr:cNvSpPr/>
      </xdr:nvSpPr>
      <xdr:spPr>
        <a:xfrm>
          <a:off x="1968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140904</xdr:rowOff>
    </xdr:from>
    <xdr:ext cx="599010" cy="259045"/>
    <xdr:sp macro="" textlink="">
      <xdr:nvSpPr>
        <xdr:cNvPr id="187" name="テキスト ボックス 186"/>
        <xdr:cNvSpPr txBox="1"/>
      </xdr:nvSpPr>
      <xdr:spPr>
        <a:xfrm>
          <a:off x="1719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99578</xdr:rowOff>
    </xdr:from>
    <xdr:to>
      <xdr:col>6</xdr:col>
      <xdr:colOff>38100</xdr:colOff>
      <xdr:row>78</xdr:row>
      <xdr:rowOff>29728</xdr:rowOff>
    </xdr:to>
    <xdr:sp macro="" textlink="">
      <xdr:nvSpPr>
        <xdr:cNvPr id="188" name="フローチャート: 判断 187"/>
        <xdr:cNvSpPr/>
      </xdr:nvSpPr>
      <xdr:spPr>
        <a:xfrm>
          <a:off x="1079500" y="133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20855</xdr:rowOff>
    </xdr:from>
    <xdr:ext cx="599010" cy="259045"/>
    <xdr:sp macro="" textlink="">
      <xdr:nvSpPr>
        <xdr:cNvPr id="189" name="テキスト ボックス 188"/>
        <xdr:cNvSpPr txBox="1"/>
      </xdr:nvSpPr>
      <xdr:spPr>
        <a:xfrm>
          <a:off x="830795" y="1339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132236</xdr:rowOff>
    </xdr:from>
    <xdr:to>
      <xdr:col>24</xdr:col>
      <xdr:colOff>114300</xdr:colOff>
      <xdr:row>74</xdr:row>
      <xdr:rowOff>62386</xdr:rowOff>
    </xdr:to>
    <xdr:sp macro="" textlink="">
      <xdr:nvSpPr>
        <xdr:cNvPr id="195" name="楕円 194"/>
        <xdr:cNvSpPr/>
      </xdr:nvSpPr>
      <xdr:spPr>
        <a:xfrm>
          <a:off x="4584700" y="126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155113</xdr:rowOff>
    </xdr:from>
    <xdr:ext cx="599010" cy="259045"/>
    <xdr:sp macro="" textlink="">
      <xdr:nvSpPr>
        <xdr:cNvPr id="196" name="民生費該当値テキスト"/>
        <xdr:cNvSpPr txBox="1"/>
      </xdr:nvSpPr>
      <xdr:spPr>
        <a:xfrm>
          <a:off x="4686300" y="124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112653</xdr:rowOff>
    </xdr:from>
    <xdr:to>
      <xdr:col>20</xdr:col>
      <xdr:colOff>38100</xdr:colOff>
      <xdr:row>74</xdr:row>
      <xdr:rowOff>42803</xdr:rowOff>
    </xdr:to>
    <xdr:sp macro="" textlink="">
      <xdr:nvSpPr>
        <xdr:cNvPr id="197" name="楕円 196"/>
        <xdr:cNvSpPr/>
      </xdr:nvSpPr>
      <xdr:spPr>
        <a:xfrm>
          <a:off x="3746500" y="1262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59330</xdr:rowOff>
    </xdr:from>
    <xdr:ext cx="599010" cy="259045"/>
    <xdr:sp macro="" textlink="">
      <xdr:nvSpPr>
        <xdr:cNvPr id="198" name="テキスト ボックス 197"/>
        <xdr:cNvSpPr txBox="1"/>
      </xdr:nvSpPr>
      <xdr:spPr>
        <a:xfrm>
          <a:off x="3497795" y="1240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60858</xdr:rowOff>
    </xdr:from>
    <xdr:to>
      <xdr:col>15</xdr:col>
      <xdr:colOff>101600</xdr:colOff>
      <xdr:row>75</xdr:row>
      <xdr:rowOff>162458</xdr:rowOff>
    </xdr:to>
    <xdr:sp macro="" textlink="">
      <xdr:nvSpPr>
        <xdr:cNvPr id="199" name="楕円 198"/>
        <xdr:cNvSpPr/>
      </xdr:nvSpPr>
      <xdr:spPr>
        <a:xfrm>
          <a:off x="2857500" y="1291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7535</xdr:rowOff>
    </xdr:from>
    <xdr:ext cx="599010" cy="259045"/>
    <xdr:sp macro="" textlink="">
      <xdr:nvSpPr>
        <xdr:cNvPr id="200" name="テキスト ボックス 199"/>
        <xdr:cNvSpPr txBox="1"/>
      </xdr:nvSpPr>
      <xdr:spPr>
        <a:xfrm>
          <a:off x="2608795" y="1269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105338</xdr:rowOff>
    </xdr:from>
    <xdr:to>
      <xdr:col>10</xdr:col>
      <xdr:colOff>165100</xdr:colOff>
      <xdr:row>76</xdr:row>
      <xdr:rowOff>35488</xdr:rowOff>
    </xdr:to>
    <xdr:sp macro="" textlink="">
      <xdr:nvSpPr>
        <xdr:cNvPr id="201" name="楕円 200"/>
        <xdr:cNvSpPr/>
      </xdr:nvSpPr>
      <xdr:spPr>
        <a:xfrm>
          <a:off x="1968500" y="1296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52015</xdr:rowOff>
    </xdr:from>
    <xdr:ext cx="599010" cy="259045"/>
    <xdr:sp macro="" textlink="">
      <xdr:nvSpPr>
        <xdr:cNvPr id="202" name="テキスト ボックス 201"/>
        <xdr:cNvSpPr txBox="1"/>
      </xdr:nvSpPr>
      <xdr:spPr>
        <a:xfrm>
          <a:off x="1719795" y="1273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106742</xdr:rowOff>
    </xdr:from>
    <xdr:to>
      <xdr:col>6</xdr:col>
      <xdr:colOff>38100</xdr:colOff>
      <xdr:row>76</xdr:row>
      <xdr:rowOff>36891</xdr:rowOff>
    </xdr:to>
    <xdr:sp macro="" textlink="">
      <xdr:nvSpPr>
        <xdr:cNvPr id="203" name="楕円 202"/>
        <xdr:cNvSpPr/>
      </xdr:nvSpPr>
      <xdr:spPr>
        <a:xfrm>
          <a:off x="1079500" y="12965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53419</xdr:rowOff>
    </xdr:from>
    <xdr:ext cx="599010" cy="259045"/>
    <xdr:sp macro="" textlink="">
      <xdr:nvSpPr>
        <xdr:cNvPr id="204" name="テキスト ボックス 203"/>
        <xdr:cNvSpPr txBox="1"/>
      </xdr:nvSpPr>
      <xdr:spPr>
        <a:xfrm>
          <a:off x="830795" y="1274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58351</xdr:rowOff>
    </xdr:from>
    <xdr:to>
      <xdr:col>24</xdr:col>
      <xdr:colOff>63500</xdr:colOff>
      <xdr:row>96</xdr:row>
      <xdr:rowOff>84358</xdr:rowOff>
    </xdr:to>
    <xdr:cxnSp macro="">
      <xdr:nvCxnSpPr>
        <xdr:cNvPr id="236" name="直線コネクタ 235"/>
        <xdr:cNvCxnSpPr/>
      </xdr:nvCxnSpPr>
      <xdr:spPr>
        <a:xfrm>
          <a:off x="3797300" y="16517551"/>
          <a:ext cx="838200" cy="2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66794</xdr:rowOff>
    </xdr:from>
    <xdr:ext cx="534377" cy="259045"/>
    <xdr:sp macro="" textlink="">
      <xdr:nvSpPr>
        <xdr:cNvPr id="237" name="衛生費平均値テキスト"/>
        <xdr:cNvSpPr txBox="1"/>
      </xdr:nvSpPr>
      <xdr:spPr>
        <a:xfrm>
          <a:off x="4686300" y="16697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58351</xdr:rowOff>
    </xdr:from>
    <xdr:to>
      <xdr:col>19</xdr:col>
      <xdr:colOff>177800</xdr:colOff>
      <xdr:row>96</xdr:row>
      <xdr:rowOff>150357</xdr:rowOff>
    </xdr:to>
    <xdr:cxnSp macro="">
      <xdr:nvCxnSpPr>
        <xdr:cNvPr id="239" name="直線コネクタ 238"/>
        <xdr:cNvCxnSpPr/>
      </xdr:nvCxnSpPr>
      <xdr:spPr>
        <a:xfrm flipV="1">
          <a:off x="2908300" y="16517551"/>
          <a:ext cx="889000" cy="9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30380</xdr:rowOff>
    </xdr:from>
    <xdr:ext cx="534377" cy="259045"/>
    <xdr:sp macro="" textlink="">
      <xdr:nvSpPr>
        <xdr:cNvPr id="241" name="テキスト ボックス 240"/>
        <xdr:cNvSpPr txBox="1"/>
      </xdr:nvSpPr>
      <xdr:spPr>
        <a:xfrm>
          <a:off x="3530111" y="1683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150357</xdr:rowOff>
    </xdr:from>
    <xdr:to>
      <xdr:col>15</xdr:col>
      <xdr:colOff>50800</xdr:colOff>
      <xdr:row>96</xdr:row>
      <xdr:rowOff>163268</xdr:rowOff>
    </xdr:to>
    <xdr:cxnSp macro="">
      <xdr:nvCxnSpPr>
        <xdr:cNvPr id="242" name="直線コネクタ 241"/>
        <xdr:cNvCxnSpPr/>
      </xdr:nvCxnSpPr>
      <xdr:spPr>
        <a:xfrm flipV="1">
          <a:off x="2019300" y="16609557"/>
          <a:ext cx="889000" cy="1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3" name="フローチャート: 判断 242"/>
        <xdr:cNvSpPr/>
      </xdr:nvSpPr>
      <xdr:spPr>
        <a:xfrm>
          <a:off x="2857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114070</xdr:rowOff>
    </xdr:from>
    <xdr:ext cx="534377" cy="259045"/>
    <xdr:sp macro="" textlink="">
      <xdr:nvSpPr>
        <xdr:cNvPr id="244" name="テキスト ボックス 243"/>
        <xdr:cNvSpPr txBox="1"/>
      </xdr:nvSpPr>
      <xdr:spPr>
        <a:xfrm>
          <a:off x="2641111" y="1691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147189</xdr:rowOff>
    </xdr:from>
    <xdr:to>
      <xdr:col>10</xdr:col>
      <xdr:colOff>114300</xdr:colOff>
      <xdr:row>96</xdr:row>
      <xdr:rowOff>163268</xdr:rowOff>
    </xdr:to>
    <xdr:cxnSp macro="">
      <xdr:nvCxnSpPr>
        <xdr:cNvPr id="245" name="直線コネクタ 244"/>
        <xdr:cNvCxnSpPr/>
      </xdr:nvCxnSpPr>
      <xdr:spPr>
        <a:xfrm>
          <a:off x="1130300" y="16606389"/>
          <a:ext cx="889000" cy="1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28507</xdr:rowOff>
    </xdr:from>
    <xdr:to>
      <xdr:col>10</xdr:col>
      <xdr:colOff>165100</xdr:colOff>
      <xdr:row>98</xdr:row>
      <xdr:rowOff>130107</xdr:rowOff>
    </xdr:to>
    <xdr:sp macro="" textlink="">
      <xdr:nvSpPr>
        <xdr:cNvPr id="246" name="フローチャート: 判断 245"/>
        <xdr:cNvSpPr/>
      </xdr:nvSpPr>
      <xdr:spPr>
        <a:xfrm>
          <a:off x="1968500" y="168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121234</xdr:rowOff>
    </xdr:from>
    <xdr:ext cx="534377" cy="259045"/>
    <xdr:sp macro="" textlink="">
      <xdr:nvSpPr>
        <xdr:cNvPr id="247" name="テキスト ボックス 246"/>
        <xdr:cNvSpPr txBox="1"/>
      </xdr:nvSpPr>
      <xdr:spPr>
        <a:xfrm>
          <a:off x="1752111" y="169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65866</xdr:rowOff>
    </xdr:from>
    <xdr:to>
      <xdr:col>6</xdr:col>
      <xdr:colOff>38100</xdr:colOff>
      <xdr:row>98</xdr:row>
      <xdr:rowOff>167466</xdr:rowOff>
    </xdr:to>
    <xdr:sp macro="" textlink="">
      <xdr:nvSpPr>
        <xdr:cNvPr id="248" name="フローチャート: 判断 247"/>
        <xdr:cNvSpPr/>
      </xdr:nvSpPr>
      <xdr:spPr>
        <a:xfrm>
          <a:off x="1079500" y="1686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158593</xdr:rowOff>
    </xdr:from>
    <xdr:ext cx="534377" cy="259045"/>
    <xdr:sp macro="" textlink="">
      <xdr:nvSpPr>
        <xdr:cNvPr id="249" name="テキスト ボックス 248"/>
        <xdr:cNvSpPr txBox="1"/>
      </xdr:nvSpPr>
      <xdr:spPr>
        <a:xfrm>
          <a:off x="863111" y="1696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33558</xdr:rowOff>
    </xdr:from>
    <xdr:to>
      <xdr:col>24</xdr:col>
      <xdr:colOff>114300</xdr:colOff>
      <xdr:row>96</xdr:row>
      <xdr:rowOff>135158</xdr:rowOff>
    </xdr:to>
    <xdr:sp macro="" textlink="">
      <xdr:nvSpPr>
        <xdr:cNvPr id="255" name="楕円 254"/>
        <xdr:cNvSpPr/>
      </xdr:nvSpPr>
      <xdr:spPr>
        <a:xfrm>
          <a:off x="4584700" y="1649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56435</xdr:rowOff>
    </xdr:from>
    <xdr:ext cx="534377" cy="259045"/>
    <xdr:sp macro="" textlink="">
      <xdr:nvSpPr>
        <xdr:cNvPr id="256" name="衛生費該当値テキスト"/>
        <xdr:cNvSpPr txBox="1"/>
      </xdr:nvSpPr>
      <xdr:spPr>
        <a:xfrm>
          <a:off x="4686300" y="1634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7551</xdr:rowOff>
    </xdr:from>
    <xdr:to>
      <xdr:col>20</xdr:col>
      <xdr:colOff>38100</xdr:colOff>
      <xdr:row>96</xdr:row>
      <xdr:rowOff>109151</xdr:rowOff>
    </xdr:to>
    <xdr:sp macro="" textlink="">
      <xdr:nvSpPr>
        <xdr:cNvPr id="257" name="楕円 256"/>
        <xdr:cNvSpPr/>
      </xdr:nvSpPr>
      <xdr:spPr>
        <a:xfrm>
          <a:off x="3746500" y="1646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125678</xdr:rowOff>
    </xdr:from>
    <xdr:ext cx="534377" cy="259045"/>
    <xdr:sp macro="" textlink="">
      <xdr:nvSpPr>
        <xdr:cNvPr id="258" name="テキスト ボックス 257"/>
        <xdr:cNvSpPr txBox="1"/>
      </xdr:nvSpPr>
      <xdr:spPr>
        <a:xfrm>
          <a:off x="3530111" y="1624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99557</xdr:rowOff>
    </xdr:from>
    <xdr:to>
      <xdr:col>15</xdr:col>
      <xdr:colOff>101600</xdr:colOff>
      <xdr:row>97</xdr:row>
      <xdr:rowOff>29707</xdr:rowOff>
    </xdr:to>
    <xdr:sp macro="" textlink="">
      <xdr:nvSpPr>
        <xdr:cNvPr id="259" name="楕円 258"/>
        <xdr:cNvSpPr/>
      </xdr:nvSpPr>
      <xdr:spPr>
        <a:xfrm>
          <a:off x="2857500" y="165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46234</xdr:rowOff>
    </xdr:from>
    <xdr:ext cx="534377" cy="259045"/>
    <xdr:sp macro="" textlink="">
      <xdr:nvSpPr>
        <xdr:cNvPr id="260" name="テキスト ボックス 259"/>
        <xdr:cNvSpPr txBox="1"/>
      </xdr:nvSpPr>
      <xdr:spPr>
        <a:xfrm>
          <a:off x="2641111" y="1633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112468</xdr:rowOff>
    </xdr:from>
    <xdr:to>
      <xdr:col>10</xdr:col>
      <xdr:colOff>165100</xdr:colOff>
      <xdr:row>97</xdr:row>
      <xdr:rowOff>42618</xdr:rowOff>
    </xdr:to>
    <xdr:sp macro="" textlink="">
      <xdr:nvSpPr>
        <xdr:cNvPr id="261" name="楕円 260"/>
        <xdr:cNvSpPr/>
      </xdr:nvSpPr>
      <xdr:spPr>
        <a:xfrm>
          <a:off x="1968500" y="165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59145</xdr:rowOff>
    </xdr:from>
    <xdr:ext cx="534377" cy="259045"/>
    <xdr:sp macro="" textlink="">
      <xdr:nvSpPr>
        <xdr:cNvPr id="262" name="テキスト ボックス 261"/>
        <xdr:cNvSpPr txBox="1"/>
      </xdr:nvSpPr>
      <xdr:spPr>
        <a:xfrm>
          <a:off x="1752111" y="1634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96389</xdr:rowOff>
    </xdr:from>
    <xdr:to>
      <xdr:col>6</xdr:col>
      <xdr:colOff>38100</xdr:colOff>
      <xdr:row>97</xdr:row>
      <xdr:rowOff>26539</xdr:rowOff>
    </xdr:to>
    <xdr:sp macro="" textlink="">
      <xdr:nvSpPr>
        <xdr:cNvPr id="263" name="楕円 262"/>
        <xdr:cNvSpPr/>
      </xdr:nvSpPr>
      <xdr:spPr>
        <a:xfrm>
          <a:off x="1079500" y="1655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43066</xdr:rowOff>
    </xdr:from>
    <xdr:ext cx="534377" cy="259045"/>
    <xdr:sp macro="" textlink="">
      <xdr:nvSpPr>
        <xdr:cNvPr id="264" name="テキスト ボックス 263"/>
        <xdr:cNvSpPr txBox="1"/>
      </xdr:nvSpPr>
      <xdr:spPr>
        <a:xfrm>
          <a:off x="863111" y="1633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90715</xdr:rowOff>
    </xdr:from>
    <xdr:to>
      <xdr:col>55</xdr:col>
      <xdr:colOff>0</xdr:colOff>
      <xdr:row>38</xdr:row>
      <xdr:rowOff>111615</xdr:rowOff>
    </xdr:to>
    <xdr:cxnSp macro="">
      <xdr:nvCxnSpPr>
        <xdr:cNvPr id="295" name="直線コネクタ 294"/>
        <xdr:cNvCxnSpPr/>
      </xdr:nvCxnSpPr>
      <xdr:spPr>
        <a:xfrm flipV="1">
          <a:off x="9639300" y="6605815"/>
          <a:ext cx="8382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118308</xdr:rowOff>
    </xdr:from>
    <xdr:ext cx="378565" cy="259045"/>
    <xdr:sp macro="" textlink="">
      <xdr:nvSpPr>
        <xdr:cNvPr id="296" name="労働費平均値テキスト"/>
        <xdr:cNvSpPr txBox="1"/>
      </xdr:nvSpPr>
      <xdr:spPr>
        <a:xfrm>
          <a:off x="10528300" y="6290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111615</xdr:rowOff>
    </xdr:from>
    <xdr:to>
      <xdr:col>50</xdr:col>
      <xdr:colOff>114300</xdr:colOff>
      <xdr:row>38</xdr:row>
      <xdr:rowOff>112595</xdr:rowOff>
    </xdr:to>
    <xdr:cxnSp macro="">
      <xdr:nvCxnSpPr>
        <xdr:cNvPr id="298" name="直線コネクタ 297"/>
        <xdr:cNvCxnSpPr/>
      </xdr:nvCxnSpPr>
      <xdr:spPr>
        <a:xfrm flipV="1">
          <a:off x="8750300" y="6626715"/>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300" name="テキスト ボックス 299"/>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65242</xdr:rowOff>
    </xdr:from>
    <xdr:to>
      <xdr:col>45</xdr:col>
      <xdr:colOff>177800</xdr:colOff>
      <xdr:row>38</xdr:row>
      <xdr:rowOff>112595</xdr:rowOff>
    </xdr:to>
    <xdr:cxnSp macro="">
      <xdr:nvCxnSpPr>
        <xdr:cNvPr id="301" name="直線コネクタ 300"/>
        <xdr:cNvCxnSpPr/>
      </xdr:nvCxnSpPr>
      <xdr:spPr>
        <a:xfrm>
          <a:off x="7861300" y="6580342"/>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2" name="フローチャート: 判断 301"/>
        <xdr:cNvSpPr/>
      </xdr:nvSpPr>
      <xdr:spPr>
        <a:xfrm>
          <a:off x="8699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155102</xdr:rowOff>
    </xdr:from>
    <xdr:ext cx="469744" cy="259045"/>
    <xdr:sp macro="" textlink="">
      <xdr:nvSpPr>
        <xdr:cNvPr id="303" name="テキスト ボックス 302"/>
        <xdr:cNvSpPr txBox="1"/>
      </xdr:nvSpPr>
      <xdr:spPr>
        <a:xfrm>
          <a:off x="8515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65242</xdr:rowOff>
    </xdr:from>
    <xdr:to>
      <xdr:col>41</xdr:col>
      <xdr:colOff>50800</xdr:colOff>
      <xdr:row>38</xdr:row>
      <xdr:rowOff>155049</xdr:rowOff>
    </xdr:to>
    <xdr:cxnSp macro="">
      <xdr:nvCxnSpPr>
        <xdr:cNvPr id="304" name="直線コネクタ 303"/>
        <xdr:cNvCxnSpPr/>
      </xdr:nvCxnSpPr>
      <xdr:spPr>
        <a:xfrm flipV="1">
          <a:off x="6972300" y="6580342"/>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55916</xdr:rowOff>
    </xdr:from>
    <xdr:to>
      <xdr:col>41</xdr:col>
      <xdr:colOff>101600</xdr:colOff>
      <xdr:row>37</xdr:row>
      <xdr:rowOff>157516</xdr:rowOff>
    </xdr:to>
    <xdr:sp macro="" textlink="">
      <xdr:nvSpPr>
        <xdr:cNvPr id="305" name="フローチャート: 判断 304"/>
        <xdr:cNvSpPr/>
      </xdr:nvSpPr>
      <xdr:spPr>
        <a:xfrm>
          <a:off x="7810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2593</xdr:rowOff>
    </xdr:from>
    <xdr:ext cx="469744" cy="259045"/>
    <xdr:sp macro="" textlink="">
      <xdr:nvSpPr>
        <xdr:cNvPr id="306" name="テキスト ボックス 305"/>
        <xdr:cNvSpPr txBox="1"/>
      </xdr:nvSpPr>
      <xdr:spPr>
        <a:xfrm>
          <a:off x="7626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307" name="フローチャート: 判断 306"/>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156735</xdr:rowOff>
    </xdr:from>
    <xdr:ext cx="469744" cy="259045"/>
    <xdr:sp macro="" textlink="">
      <xdr:nvSpPr>
        <xdr:cNvPr id="308" name="テキスト ボックス 307"/>
        <xdr:cNvSpPr txBox="1"/>
      </xdr:nvSpPr>
      <xdr:spPr>
        <a:xfrm>
          <a:off x="6737428" y="61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39915</xdr:rowOff>
    </xdr:from>
    <xdr:to>
      <xdr:col>55</xdr:col>
      <xdr:colOff>50800</xdr:colOff>
      <xdr:row>38</xdr:row>
      <xdr:rowOff>141515</xdr:rowOff>
    </xdr:to>
    <xdr:sp macro="" textlink="">
      <xdr:nvSpPr>
        <xdr:cNvPr id="314" name="楕円 313"/>
        <xdr:cNvSpPr/>
      </xdr:nvSpPr>
      <xdr:spPr>
        <a:xfrm>
          <a:off x="104267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18342</xdr:rowOff>
    </xdr:from>
    <xdr:ext cx="378565" cy="259045"/>
    <xdr:sp macro="" textlink="">
      <xdr:nvSpPr>
        <xdr:cNvPr id="315" name="労働費該当値テキスト"/>
        <xdr:cNvSpPr txBox="1"/>
      </xdr:nvSpPr>
      <xdr:spPr>
        <a:xfrm>
          <a:off x="10528300" y="6533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60815</xdr:rowOff>
    </xdr:from>
    <xdr:to>
      <xdr:col>50</xdr:col>
      <xdr:colOff>165100</xdr:colOff>
      <xdr:row>38</xdr:row>
      <xdr:rowOff>162415</xdr:rowOff>
    </xdr:to>
    <xdr:sp macro="" textlink="">
      <xdr:nvSpPr>
        <xdr:cNvPr id="316" name="楕円 315"/>
        <xdr:cNvSpPr/>
      </xdr:nvSpPr>
      <xdr:spPr>
        <a:xfrm>
          <a:off x="9588500" y="657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153542</xdr:rowOff>
    </xdr:from>
    <xdr:ext cx="378565" cy="259045"/>
    <xdr:sp macro="" textlink="">
      <xdr:nvSpPr>
        <xdr:cNvPr id="317" name="テキスト ボックス 316"/>
        <xdr:cNvSpPr txBox="1"/>
      </xdr:nvSpPr>
      <xdr:spPr>
        <a:xfrm>
          <a:off x="9450017" y="6668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61795</xdr:rowOff>
    </xdr:from>
    <xdr:to>
      <xdr:col>46</xdr:col>
      <xdr:colOff>38100</xdr:colOff>
      <xdr:row>38</xdr:row>
      <xdr:rowOff>163395</xdr:rowOff>
    </xdr:to>
    <xdr:sp macro="" textlink="">
      <xdr:nvSpPr>
        <xdr:cNvPr id="318" name="楕円 317"/>
        <xdr:cNvSpPr/>
      </xdr:nvSpPr>
      <xdr:spPr>
        <a:xfrm>
          <a:off x="8699500" y="657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154522</xdr:rowOff>
    </xdr:from>
    <xdr:ext cx="378565" cy="259045"/>
    <xdr:sp macro="" textlink="">
      <xdr:nvSpPr>
        <xdr:cNvPr id="319" name="テキスト ボックス 318"/>
        <xdr:cNvSpPr txBox="1"/>
      </xdr:nvSpPr>
      <xdr:spPr>
        <a:xfrm>
          <a:off x="8561017" y="6669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14442</xdr:rowOff>
    </xdr:from>
    <xdr:to>
      <xdr:col>41</xdr:col>
      <xdr:colOff>101600</xdr:colOff>
      <xdr:row>38</xdr:row>
      <xdr:rowOff>116042</xdr:rowOff>
    </xdr:to>
    <xdr:sp macro="" textlink="">
      <xdr:nvSpPr>
        <xdr:cNvPr id="320" name="楕円 319"/>
        <xdr:cNvSpPr/>
      </xdr:nvSpPr>
      <xdr:spPr>
        <a:xfrm>
          <a:off x="7810500" y="652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107169</xdr:rowOff>
    </xdr:from>
    <xdr:ext cx="378565" cy="259045"/>
    <xdr:sp macro="" textlink="">
      <xdr:nvSpPr>
        <xdr:cNvPr id="321" name="テキスト ボックス 320"/>
        <xdr:cNvSpPr txBox="1"/>
      </xdr:nvSpPr>
      <xdr:spPr>
        <a:xfrm>
          <a:off x="7672017" y="6622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104249</xdr:rowOff>
    </xdr:from>
    <xdr:to>
      <xdr:col>36</xdr:col>
      <xdr:colOff>165100</xdr:colOff>
      <xdr:row>39</xdr:row>
      <xdr:rowOff>34399</xdr:rowOff>
    </xdr:to>
    <xdr:sp macro="" textlink="">
      <xdr:nvSpPr>
        <xdr:cNvPr id="322" name="楕円 321"/>
        <xdr:cNvSpPr/>
      </xdr:nvSpPr>
      <xdr:spPr>
        <a:xfrm>
          <a:off x="6921500" y="661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25526</xdr:rowOff>
    </xdr:from>
    <xdr:ext cx="378565" cy="259045"/>
    <xdr:sp macro="" textlink="">
      <xdr:nvSpPr>
        <xdr:cNvPr id="323" name="テキスト ボックス 322"/>
        <xdr:cNvSpPr txBox="1"/>
      </xdr:nvSpPr>
      <xdr:spPr>
        <a:xfrm>
          <a:off x="6783017" y="6712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100895</xdr:rowOff>
    </xdr:from>
    <xdr:to>
      <xdr:col>55</xdr:col>
      <xdr:colOff>0</xdr:colOff>
      <xdr:row>55</xdr:row>
      <xdr:rowOff>163855</xdr:rowOff>
    </xdr:to>
    <xdr:cxnSp macro="">
      <xdr:nvCxnSpPr>
        <xdr:cNvPr id="352" name="直線コネクタ 351"/>
        <xdr:cNvCxnSpPr/>
      </xdr:nvCxnSpPr>
      <xdr:spPr>
        <a:xfrm flipV="1">
          <a:off x="9639300" y="9359195"/>
          <a:ext cx="838200" cy="23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72871</xdr:rowOff>
    </xdr:from>
    <xdr:ext cx="534377" cy="259045"/>
    <xdr:sp macro="" textlink="">
      <xdr:nvSpPr>
        <xdr:cNvPr id="353" name="農林水産業費平均値テキスト"/>
        <xdr:cNvSpPr txBox="1"/>
      </xdr:nvSpPr>
      <xdr:spPr>
        <a:xfrm>
          <a:off x="10528300" y="9674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133147</xdr:rowOff>
    </xdr:from>
    <xdr:to>
      <xdr:col>50</xdr:col>
      <xdr:colOff>114300</xdr:colOff>
      <xdr:row>55</xdr:row>
      <xdr:rowOff>163855</xdr:rowOff>
    </xdr:to>
    <xdr:cxnSp macro="">
      <xdr:nvCxnSpPr>
        <xdr:cNvPr id="355" name="直線コネクタ 354"/>
        <xdr:cNvCxnSpPr/>
      </xdr:nvCxnSpPr>
      <xdr:spPr>
        <a:xfrm>
          <a:off x="8750300" y="9562897"/>
          <a:ext cx="889000" cy="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34904</xdr:rowOff>
    </xdr:from>
    <xdr:ext cx="534377" cy="259045"/>
    <xdr:sp macro="" textlink="">
      <xdr:nvSpPr>
        <xdr:cNvPr id="357" name="テキスト ボックス 356"/>
        <xdr:cNvSpPr txBox="1"/>
      </xdr:nvSpPr>
      <xdr:spPr>
        <a:xfrm>
          <a:off x="9372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158407</xdr:rowOff>
    </xdr:from>
    <xdr:to>
      <xdr:col>45</xdr:col>
      <xdr:colOff>177800</xdr:colOff>
      <xdr:row>55</xdr:row>
      <xdr:rowOff>133147</xdr:rowOff>
    </xdr:to>
    <xdr:cxnSp macro="">
      <xdr:nvCxnSpPr>
        <xdr:cNvPr id="358" name="直線コネクタ 357"/>
        <xdr:cNvCxnSpPr/>
      </xdr:nvCxnSpPr>
      <xdr:spPr>
        <a:xfrm>
          <a:off x="7861300" y="9416707"/>
          <a:ext cx="889000" cy="14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9" name="フローチャート: 判断 358"/>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26426</xdr:rowOff>
    </xdr:from>
    <xdr:ext cx="534377" cy="259045"/>
    <xdr:sp macro="" textlink="">
      <xdr:nvSpPr>
        <xdr:cNvPr id="360" name="テキスト ボックス 359"/>
        <xdr:cNvSpPr txBox="1"/>
      </xdr:nvSpPr>
      <xdr:spPr>
        <a:xfrm>
          <a:off x="8483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156273</xdr:rowOff>
    </xdr:from>
    <xdr:to>
      <xdr:col>41</xdr:col>
      <xdr:colOff>50800</xdr:colOff>
      <xdr:row>54</xdr:row>
      <xdr:rowOff>158407</xdr:rowOff>
    </xdr:to>
    <xdr:cxnSp macro="">
      <xdr:nvCxnSpPr>
        <xdr:cNvPr id="361" name="直線コネクタ 360"/>
        <xdr:cNvCxnSpPr/>
      </xdr:nvCxnSpPr>
      <xdr:spPr>
        <a:xfrm>
          <a:off x="6972300" y="9414573"/>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62" name="フローチャート: 判断 361"/>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17568</xdr:rowOff>
    </xdr:from>
    <xdr:ext cx="534377" cy="259045"/>
    <xdr:sp macro="" textlink="">
      <xdr:nvSpPr>
        <xdr:cNvPr id="363" name="テキスト ボックス 362"/>
        <xdr:cNvSpPr txBox="1"/>
      </xdr:nvSpPr>
      <xdr:spPr>
        <a:xfrm>
          <a:off x="7594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64" name="フローチャート: 判断 363"/>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52011</xdr:rowOff>
    </xdr:from>
    <xdr:ext cx="534377" cy="259045"/>
    <xdr:sp macro="" textlink="">
      <xdr:nvSpPr>
        <xdr:cNvPr id="365" name="テキスト ボックス 364"/>
        <xdr:cNvSpPr txBox="1"/>
      </xdr:nvSpPr>
      <xdr:spPr>
        <a:xfrm>
          <a:off x="6705111" y="9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50095</xdr:rowOff>
    </xdr:from>
    <xdr:to>
      <xdr:col>55</xdr:col>
      <xdr:colOff>50800</xdr:colOff>
      <xdr:row>54</xdr:row>
      <xdr:rowOff>151695</xdr:rowOff>
    </xdr:to>
    <xdr:sp macro="" textlink="">
      <xdr:nvSpPr>
        <xdr:cNvPr id="371" name="楕円 370"/>
        <xdr:cNvSpPr/>
      </xdr:nvSpPr>
      <xdr:spPr>
        <a:xfrm>
          <a:off x="10426700" y="93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72972</xdr:rowOff>
    </xdr:from>
    <xdr:ext cx="534377" cy="259045"/>
    <xdr:sp macro="" textlink="">
      <xdr:nvSpPr>
        <xdr:cNvPr id="372" name="農林水産業費該当値テキスト"/>
        <xdr:cNvSpPr txBox="1"/>
      </xdr:nvSpPr>
      <xdr:spPr>
        <a:xfrm>
          <a:off x="10528300" y="915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113055</xdr:rowOff>
    </xdr:from>
    <xdr:to>
      <xdr:col>50</xdr:col>
      <xdr:colOff>165100</xdr:colOff>
      <xdr:row>56</xdr:row>
      <xdr:rowOff>43205</xdr:rowOff>
    </xdr:to>
    <xdr:sp macro="" textlink="">
      <xdr:nvSpPr>
        <xdr:cNvPr id="373" name="楕円 372"/>
        <xdr:cNvSpPr/>
      </xdr:nvSpPr>
      <xdr:spPr>
        <a:xfrm>
          <a:off x="9588500" y="95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59732</xdr:rowOff>
    </xdr:from>
    <xdr:ext cx="534377" cy="259045"/>
    <xdr:sp macro="" textlink="">
      <xdr:nvSpPr>
        <xdr:cNvPr id="374" name="テキスト ボックス 373"/>
        <xdr:cNvSpPr txBox="1"/>
      </xdr:nvSpPr>
      <xdr:spPr>
        <a:xfrm>
          <a:off x="9372111" y="931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82347</xdr:rowOff>
    </xdr:from>
    <xdr:to>
      <xdr:col>46</xdr:col>
      <xdr:colOff>38100</xdr:colOff>
      <xdr:row>56</xdr:row>
      <xdr:rowOff>12497</xdr:rowOff>
    </xdr:to>
    <xdr:sp macro="" textlink="">
      <xdr:nvSpPr>
        <xdr:cNvPr id="375" name="楕円 374"/>
        <xdr:cNvSpPr/>
      </xdr:nvSpPr>
      <xdr:spPr>
        <a:xfrm>
          <a:off x="8699500" y="951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29024</xdr:rowOff>
    </xdr:from>
    <xdr:ext cx="534377" cy="259045"/>
    <xdr:sp macro="" textlink="">
      <xdr:nvSpPr>
        <xdr:cNvPr id="376" name="テキスト ボックス 375"/>
        <xdr:cNvSpPr txBox="1"/>
      </xdr:nvSpPr>
      <xdr:spPr>
        <a:xfrm>
          <a:off x="8483111" y="928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107607</xdr:rowOff>
    </xdr:from>
    <xdr:to>
      <xdr:col>41</xdr:col>
      <xdr:colOff>101600</xdr:colOff>
      <xdr:row>55</xdr:row>
      <xdr:rowOff>37757</xdr:rowOff>
    </xdr:to>
    <xdr:sp macro="" textlink="">
      <xdr:nvSpPr>
        <xdr:cNvPr id="377" name="楕円 376"/>
        <xdr:cNvSpPr/>
      </xdr:nvSpPr>
      <xdr:spPr>
        <a:xfrm>
          <a:off x="7810500" y="936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54284</xdr:rowOff>
    </xdr:from>
    <xdr:ext cx="534377" cy="259045"/>
    <xdr:sp macro="" textlink="">
      <xdr:nvSpPr>
        <xdr:cNvPr id="378" name="テキスト ボックス 377"/>
        <xdr:cNvSpPr txBox="1"/>
      </xdr:nvSpPr>
      <xdr:spPr>
        <a:xfrm>
          <a:off x="7594111" y="914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105473</xdr:rowOff>
    </xdr:from>
    <xdr:to>
      <xdr:col>36</xdr:col>
      <xdr:colOff>165100</xdr:colOff>
      <xdr:row>55</xdr:row>
      <xdr:rowOff>35623</xdr:rowOff>
    </xdr:to>
    <xdr:sp macro="" textlink="">
      <xdr:nvSpPr>
        <xdr:cNvPr id="379" name="楕円 378"/>
        <xdr:cNvSpPr/>
      </xdr:nvSpPr>
      <xdr:spPr>
        <a:xfrm>
          <a:off x="6921500" y="936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52150</xdr:rowOff>
    </xdr:from>
    <xdr:ext cx="534377" cy="259045"/>
    <xdr:sp macro="" textlink="">
      <xdr:nvSpPr>
        <xdr:cNvPr id="380" name="テキスト ボックス 379"/>
        <xdr:cNvSpPr txBox="1"/>
      </xdr:nvSpPr>
      <xdr:spPr>
        <a:xfrm>
          <a:off x="6705111" y="913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118989</xdr:rowOff>
    </xdr:from>
    <xdr:to>
      <xdr:col>55</xdr:col>
      <xdr:colOff>0</xdr:colOff>
      <xdr:row>74</xdr:row>
      <xdr:rowOff>99901</xdr:rowOff>
    </xdr:to>
    <xdr:cxnSp macro="">
      <xdr:nvCxnSpPr>
        <xdr:cNvPr id="407" name="直線コネクタ 406"/>
        <xdr:cNvCxnSpPr/>
      </xdr:nvCxnSpPr>
      <xdr:spPr>
        <a:xfrm>
          <a:off x="9639300" y="12634839"/>
          <a:ext cx="838200" cy="15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72105</xdr:rowOff>
    </xdr:from>
    <xdr:ext cx="534377" cy="259045"/>
    <xdr:sp macro="" textlink="">
      <xdr:nvSpPr>
        <xdr:cNvPr id="408" name="商工費平均値テキスト"/>
        <xdr:cNvSpPr txBox="1"/>
      </xdr:nvSpPr>
      <xdr:spPr>
        <a:xfrm>
          <a:off x="10528300" y="1293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118989</xdr:rowOff>
    </xdr:from>
    <xdr:to>
      <xdr:col>50</xdr:col>
      <xdr:colOff>114300</xdr:colOff>
      <xdr:row>75</xdr:row>
      <xdr:rowOff>111308</xdr:rowOff>
    </xdr:to>
    <xdr:cxnSp macro="">
      <xdr:nvCxnSpPr>
        <xdr:cNvPr id="410" name="直線コネクタ 409"/>
        <xdr:cNvCxnSpPr/>
      </xdr:nvCxnSpPr>
      <xdr:spPr>
        <a:xfrm flipV="1">
          <a:off x="8750300" y="12634839"/>
          <a:ext cx="889000" cy="33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19710</xdr:rowOff>
    </xdr:from>
    <xdr:ext cx="534377" cy="259045"/>
    <xdr:sp macro="" textlink="">
      <xdr:nvSpPr>
        <xdr:cNvPr id="412" name="テキスト ボックス 411"/>
        <xdr:cNvSpPr txBox="1"/>
      </xdr:nvSpPr>
      <xdr:spPr>
        <a:xfrm>
          <a:off x="9372111" y="1304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111308</xdr:rowOff>
    </xdr:from>
    <xdr:to>
      <xdr:col>45</xdr:col>
      <xdr:colOff>177800</xdr:colOff>
      <xdr:row>75</xdr:row>
      <xdr:rowOff>129001</xdr:rowOff>
    </xdr:to>
    <xdr:cxnSp macro="">
      <xdr:nvCxnSpPr>
        <xdr:cNvPr id="413" name="直線コネクタ 412"/>
        <xdr:cNvCxnSpPr/>
      </xdr:nvCxnSpPr>
      <xdr:spPr>
        <a:xfrm flipV="1">
          <a:off x="7861300" y="12970058"/>
          <a:ext cx="8890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4" name="フローチャート: 判断 413"/>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1604</xdr:rowOff>
    </xdr:from>
    <xdr:ext cx="534377" cy="259045"/>
    <xdr:sp macro="" textlink="">
      <xdr:nvSpPr>
        <xdr:cNvPr id="415" name="テキスト ボックス 414"/>
        <xdr:cNvSpPr txBox="1"/>
      </xdr:nvSpPr>
      <xdr:spPr>
        <a:xfrm>
          <a:off x="8483111"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129001</xdr:rowOff>
    </xdr:from>
    <xdr:to>
      <xdr:col>41</xdr:col>
      <xdr:colOff>50800</xdr:colOff>
      <xdr:row>75</xdr:row>
      <xdr:rowOff>166720</xdr:rowOff>
    </xdr:to>
    <xdr:cxnSp macro="">
      <xdr:nvCxnSpPr>
        <xdr:cNvPr id="416" name="直線コネクタ 415"/>
        <xdr:cNvCxnSpPr/>
      </xdr:nvCxnSpPr>
      <xdr:spPr>
        <a:xfrm flipV="1">
          <a:off x="6972300" y="12987751"/>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90363</xdr:rowOff>
    </xdr:from>
    <xdr:to>
      <xdr:col>41</xdr:col>
      <xdr:colOff>101600</xdr:colOff>
      <xdr:row>77</xdr:row>
      <xdr:rowOff>20513</xdr:rowOff>
    </xdr:to>
    <xdr:sp macro="" textlink="">
      <xdr:nvSpPr>
        <xdr:cNvPr id="417" name="フローチャート: 判断 416"/>
        <xdr:cNvSpPr/>
      </xdr:nvSpPr>
      <xdr:spPr>
        <a:xfrm>
          <a:off x="7810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11640</xdr:rowOff>
    </xdr:from>
    <xdr:ext cx="534377" cy="259045"/>
    <xdr:sp macro="" textlink="">
      <xdr:nvSpPr>
        <xdr:cNvPr id="418" name="テキスト ボックス 417"/>
        <xdr:cNvSpPr txBox="1"/>
      </xdr:nvSpPr>
      <xdr:spPr>
        <a:xfrm>
          <a:off x="7594111" y="1321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112195</xdr:rowOff>
    </xdr:from>
    <xdr:to>
      <xdr:col>36</xdr:col>
      <xdr:colOff>165100</xdr:colOff>
      <xdr:row>77</xdr:row>
      <xdr:rowOff>42345</xdr:rowOff>
    </xdr:to>
    <xdr:sp macro="" textlink="">
      <xdr:nvSpPr>
        <xdr:cNvPr id="419" name="フローチャート: 判断 418"/>
        <xdr:cNvSpPr/>
      </xdr:nvSpPr>
      <xdr:spPr>
        <a:xfrm>
          <a:off x="6921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33472</xdr:rowOff>
    </xdr:from>
    <xdr:ext cx="534377" cy="259045"/>
    <xdr:sp macro="" textlink="">
      <xdr:nvSpPr>
        <xdr:cNvPr id="420" name="テキスト ボックス 419"/>
        <xdr:cNvSpPr txBox="1"/>
      </xdr:nvSpPr>
      <xdr:spPr>
        <a:xfrm>
          <a:off x="6705111" y="132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49101</xdr:rowOff>
    </xdr:from>
    <xdr:to>
      <xdr:col>55</xdr:col>
      <xdr:colOff>50800</xdr:colOff>
      <xdr:row>74</xdr:row>
      <xdr:rowOff>150701</xdr:rowOff>
    </xdr:to>
    <xdr:sp macro="" textlink="">
      <xdr:nvSpPr>
        <xdr:cNvPr id="426" name="楕円 425"/>
        <xdr:cNvSpPr/>
      </xdr:nvSpPr>
      <xdr:spPr>
        <a:xfrm>
          <a:off x="10426700" y="1273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71978</xdr:rowOff>
    </xdr:from>
    <xdr:ext cx="534377" cy="259045"/>
    <xdr:sp macro="" textlink="">
      <xdr:nvSpPr>
        <xdr:cNvPr id="427" name="商工費該当値テキスト"/>
        <xdr:cNvSpPr txBox="1"/>
      </xdr:nvSpPr>
      <xdr:spPr>
        <a:xfrm>
          <a:off x="10528300" y="1258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68189</xdr:rowOff>
    </xdr:from>
    <xdr:to>
      <xdr:col>50</xdr:col>
      <xdr:colOff>165100</xdr:colOff>
      <xdr:row>73</xdr:row>
      <xdr:rowOff>169789</xdr:rowOff>
    </xdr:to>
    <xdr:sp macro="" textlink="">
      <xdr:nvSpPr>
        <xdr:cNvPr id="428" name="楕円 427"/>
        <xdr:cNvSpPr/>
      </xdr:nvSpPr>
      <xdr:spPr>
        <a:xfrm>
          <a:off x="9588500" y="1258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14866</xdr:rowOff>
    </xdr:from>
    <xdr:ext cx="534377" cy="259045"/>
    <xdr:sp macro="" textlink="">
      <xdr:nvSpPr>
        <xdr:cNvPr id="429" name="テキスト ボックス 428"/>
        <xdr:cNvSpPr txBox="1"/>
      </xdr:nvSpPr>
      <xdr:spPr>
        <a:xfrm>
          <a:off x="9372111" y="1235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60508</xdr:rowOff>
    </xdr:from>
    <xdr:to>
      <xdr:col>46</xdr:col>
      <xdr:colOff>38100</xdr:colOff>
      <xdr:row>75</xdr:row>
      <xdr:rowOff>162108</xdr:rowOff>
    </xdr:to>
    <xdr:sp macro="" textlink="">
      <xdr:nvSpPr>
        <xdr:cNvPr id="430" name="楕円 429"/>
        <xdr:cNvSpPr/>
      </xdr:nvSpPr>
      <xdr:spPr>
        <a:xfrm>
          <a:off x="8699500" y="1291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7185</xdr:rowOff>
    </xdr:from>
    <xdr:ext cx="534377" cy="259045"/>
    <xdr:sp macro="" textlink="">
      <xdr:nvSpPr>
        <xdr:cNvPr id="431" name="テキスト ボックス 430"/>
        <xdr:cNvSpPr txBox="1"/>
      </xdr:nvSpPr>
      <xdr:spPr>
        <a:xfrm>
          <a:off x="8483111" y="1269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78201</xdr:rowOff>
    </xdr:from>
    <xdr:to>
      <xdr:col>41</xdr:col>
      <xdr:colOff>101600</xdr:colOff>
      <xdr:row>76</xdr:row>
      <xdr:rowOff>8351</xdr:rowOff>
    </xdr:to>
    <xdr:sp macro="" textlink="">
      <xdr:nvSpPr>
        <xdr:cNvPr id="432" name="楕円 431"/>
        <xdr:cNvSpPr/>
      </xdr:nvSpPr>
      <xdr:spPr>
        <a:xfrm>
          <a:off x="7810500" y="129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24878</xdr:rowOff>
    </xdr:from>
    <xdr:ext cx="534377" cy="259045"/>
    <xdr:sp macro="" textlink="">
      <xdr:nvSpPr>
        <xdr:cNvPr id="433" name="テキスト ボックス 432"/>
        <xdr:cNvSpPr txBox="1"/>
      </xdr:nvSpPr>
      <xdr:spPr>
        <a:xfrm>
          <a:off x="7594111" y="1271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115921</xdr:rowOff>
    </xdr:from>
    <xdr:to>
      <xdr:col>36</xdr:col>
      <xdr:colOff>165100</xdr:colOff>
      <xdr:row>76</xdr:row>
      <xdr:rowOff>46072</xdr:rowOff>
    </xdr:to>
    <xdr:sp macro="" textlink="">
      <xdr:nvSpPr>
        <xdr:cNvPr id="434" name="楕円 433"/>
        <xdr:cNvSpPr/>
      </xdr:nvSpPr>
      <xdr:spPr>
        <a:xfrm>
          <a:off x="6921500" y="129746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62598</xdr:rowOff>
    </xdr:from>
    <xdr:ext cx="534377" cy="259045"/>
    <xdr:sp macro="" textlink="">
      <xdr:nvSpPr>
        <xdr:cNvPr id="435" name="テキスト ボックス 434"/>
        <xdr:cNvSpPr txBox="1"/>
      </xdr:nvSpPr>
      <xdr:spPr>
        <a:xfrm>
          <a:off x="6705111" y="1274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108496</xdr:rowOff>
    </xdr:from>
    <xdr:to>
      <xdr:col>55</xdr:col>
      <xdr:colOff>0</xdr:colOff>
      <xdr:row>97</xdr:row>
      <xdr:rowOff>87618</xdr:rowOff>
    </xdr:to>
    <xdr:cxnSp macro="">
      <xdr:nvCxnSpPr>
        <xdr:cNvPr id="465" name="直線コネクタ 464"/>
        <xdr:cNvCxnSpPr/>
      </xdr:nvCxnSpPr>
      <xdr:spPr>
        <a:xfrm>
          <a:off x="9639300" y="16567696"/>
          <a:ext cx="838200" cy="15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150728</xdr:rowOff>
    </xdr:from>
    <xdr:ext cx="534377" cy="259045"/>
    <xdr:sp macro="" textlink="">
      <xdr:nvSpPr>
        <xdr:cNvPr id="466" name="土木費平均値テキスト"/>
        <xdr:cNvSpPr txBox="1"/>
      </xdr:nvSpPr>
      <xdr:spPr>
        <a:xfrm>
          <a:off x="10528300" y="164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20752</xdr:rowOff>
    </xdr:from>
    <xdr:to>
      <xdr:col>50</xdr:col>
      <xdr:colOff>114300</xdr:colOff>
      <xdr:row>96</xdr:row>
      <xdr:rowOff>108496</xdr:rowOff>
    </xdr:to>
    <xdr:cxnSp macro="">
      <xdr:nvCxnSpPr>
        <xdr:cNvPr id="468" name="直線コネクタ 467"/>
        <xdr:cNvCxnSpPr/>
      </xdr:nvCxnSpPr>
      <xdr:spPr>
        <a:xfrm>
          <a:off x="8750300" y="16479952"/>
          <a:ext cx="889000" cy="8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51261</xdr:rowOff>
    </xdr:from>
    <xdr:ext cx="534377" cy="259045"/>
    <xdr:sp macro="" textlink="">
      <xdr:nvSpPr>
        <xdr:cNvPr id="470" name="テキスト ボックス 469"/>
        <xdr:cNvSpPr txBox="1"/>
      </xdr:nvSpPr>
      <xdr:spPr>
        <a:xfrm>
          <a:off x="9372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20752</xdr:rowOff>
    </xdr:from>
    <xdr:to>
      <xdr:col>45</xdr:col>
      <xdr:colOff>177800</xdr:colOff>
      <xdr:row>98</xdr:row>
      <xdr:rowOff>17259</xdr:rowOff>
    </xdr:to>
    <xdr:cxnSp macro="">
      <xdr:nvCxnSpPr>
        <xdr:cNvPr id="471" name="直線コネクタ 470"/>
        <xdr:cNvCxnSpPr/>
      </xdr:nvCxnSpPr>
      <xdr:spPr>
        <a:xfrm flipV="1">
          <a:off x="7861300" y="16479952"/>
          <a:ext cx="889000" cy="33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2" name="フローチャート: 判断 471"/>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38879</xdr:rowOff>
    </xdr:from>
    <xdr:ext cx="534377" cy="259045"/>
    <xdr:sp macro="" textlink="">
      <xdr:nvSpPr>
        <xdr:cNvPr id="473" name="テキスト ボックス 472"/>
        <xdr:cNvSpPr txBox="1"/>
      </xdr:nvSpPr>
      <xdr:spPr>
        <a:xfrm>
          <a:off x="8483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165875</xdr:rowOff>
    </xdr:from>
    <xdr:to>
      <xdr:col>41</xdr:col>
      <xdr:colOff>50800</xdr:colOff>
      <xdr:row>98</xdr:row>
      <xdr:rowOff>17259</xdr:rowOff>
    </xdr:to>
    <xdr:cxnSp macro="">
      <xdr:nvCxnSpPr>
        <xdr:cNvPr id="474" name="直線コネクタ 473"/>
        <xdr:cNvCxnSpPr/>
      </xdr:nvCxnSpPr>
      <xdr:spPr>
        <a:xfrm>
          <a:off x="6972300" y="16625075"/>
          <a:ext cx="889000" cy="19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62052</xdr:rowOff>
    </xdr:from>
    <xdr:to>
      <xdr:col>41</xdr:col>
      <xdr:colOff>101600</xdr:colOff>
      <xdr:row>97</xdr:row>
      <xdr:rowOff>163652</xdr:rowOff>
    </xdr:to>
    <xdr:sp macro="" textlink="">
      <xdr:nvSpPr>
        <xdr:cNvPr id="475" name="フローチャート: 判断 474"/>
        <xdr:cNvSpPr/>
      </xdr:nvSpPr>
      <xdr:spPr>
        <a:xfrm>
          <a:off x="7810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8729</xdr:rowOff>
    </xdr:from>
    <xdr:ext cx="534377" cy="259045"/>
    <xdr:sp macro="" textlink="">
      <xdr:nvSpPr>
        <xdr:cNvPr id="476" name="テキスト ボックス 475"/>
        <xdr:cNvSpPr txBox="1"/>
      </xdr:nvSpPr>
      <xdr:spPr>
        <a:xfrm>
          <a:off x="7594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27432</xdr:rowOff>
    </xdr:from>
    <xdr:to>
      <xdr:col>36</xdr:col>
      <xdr:colOff>165100</xdr:colOff>
      <xdr:row>97</xdr:row>
      <xdr:rowOff>129032</xdr:rowOff>
    </xdr:to>
    <xdr:sp macro="" textlink="">
      <xdr:nvSpPr>
        <xdr:cNvPr id="477" name="フローチャート: 判断 476"/>
        <xdr:cNvSpPr/>
      </xdr:nvSpPr>
      <xdr:spPr>
        <a:xfrm>
          <a:off x="6921500" y="1665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120159</xdr:rowOff>
    </xdr:from>
    <xdr:ext cx="534377" cy="259045"/>
    <xdr:sp macro="" textlink="">
      <xdr:nvSpPr>
        <xdr:cNvPr id="478" name="テキスト ボックス 477"/>
        <xdr:cNvSpPr txBox="1"/>
      </xdr:nvSpPr>
      <xdr:spPr>
        <a:xfrm>
          <a:off x="6705111" y="167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36818</xdr:rowOff>
    </xdr:from>
    <xdr:to>
      <xdr:col>55</xdr:col>
      <xdr:colOff>50800</xdr:colOff>
      <xdr:row>97</xdr:row>
      <xdr:rowOff>138418</xdr:rowOff>
    </xdr:to>
    <xdr:sp macro="" textlink="">
      <xdr:nvSpPr>
        <xdr:cNvPr id="484" name="楕円 483"/>
        <xdr:cNvSpPr/>
      </xdr:nvSpPr>
      <xdr:spPr>
        <a:xfrm>
          <a:off x="10426700" y="1666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15245</xdr:rowOff>
    </xdr:from>
    <xdr:ext cx="534377" cy="259045"/>
    <xdr:sp macro="" textlink="">
      <xdr:nvSpPr>
        <xdr:cNvPr id="485" name="土木費該当値テキスト"/>
        <xdr:cNvSpPr txBox="1"/>
      </xdr:nvSpPr>
      <xdr:spPr>
        <a:xfrm>
          <a:off x="10528300" y="1664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57696</xdr:rowOff>
    </xdr:from>
    <xdr:to>
      <xdr:col>50</xdr:col>
      <xdr:colOff>165100</xdr:colOff>
      <xdr:row>96</xdr:row>
      <xdr:rowOff>159296</xdr:rowOff>
    </xdr:to>
    <xdr:sp macro="" textlink="">
      <xdr:nvSpPr>
        <xdr:cNvPr id="486" name="楕円 485"/>
        <xdr:cNvSpPr/>
      </xdr:nvSpPr>
      <xdr:spPr>
        <a:xfrm>
          <a:off x="9588500" y="1651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4373</xdr:rowOff>
    </xdr:from>
    <xdr:ext cx="534377" cy="259045"/>
    <xdr:sp macro="" textlink="">
      <xdr:nvSpPr>
        <xdr:cNvPr id="487" name="テキスト ボックス 486"/>
        <xdr:cNvSpPr txBox="1"/>
      </xdr:nvSpPr>
      <xdr:spPr>
        <a:xfrm>
          <a:off x="9372111" y="1629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141402</xdr:rowOff>
    </xdr:from>
    <xdr:to>
      <xdr:col>46</xdr:col>
      <xdr:colOff>38100</xdr:colOff>
      <xdr:row>96</xdr:row>
      <xdr:rowOff>71552</xdr:rowOff>
    </xdr:to>
    <xdr:sp macro="" textlink="">
      <xdr:nvSpPr>
        <xdr:cNvPr id="488" name="楕円 487"/>
        <xdr:cNvSpPr/>
      </xdr:nvSpPr>
      <xdr:spPr>
        <a:xfrm>
          <a:off x="8699500" y="1642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88079</xdr:rowOff>
    </xdr:from>
    <xdr:ext cx="534377" cy="259045"/>
    <xdr:sp macro="" textlink="">
      <xdr:nvSpPr>
        <xdr:cNvPr id="489" name="テキスト ボックス 488"/>
        <xdr:cNvSpPr txBox="1"/>
      </xdr:nvSpPr>
      <xdr:spPr>
        <a:xfrm>
          <a:off x="8483111" y="1620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137909</xdr:rowOff>
    </xdr:from>
    <xdr:to>
      <xdr:col>41</xdr:col>
      <xdr:colOff>101600</xdr:colOff>
      <xdr:row>98</xdr:row>
      <xdr:rowOff>68059</xdr:rowOff>
    </xdr:to>
    <xdr:sp macro="" textlink="">
      <xdr:nvSpPr>
        <xdr:cNvPr id="490" name="楕円 489"/>
        <xdr:cNvSpPr/>
      </xdr:nvSpPr>
      <xdr:spPr>
        <a:xfrm>
          <a:off x="7810500" y="1676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59186</xdr:rowOff>
    </xdr:from>
    <xdr:ext cx="534377" cy="259045"/>
    <xdr:sp macro="" textlink="">
      <xdr:nvSpPr>
        <xdr:cNvPr id="491" name="テキスト ボックス 490"/>
        <xdr:cNvSpPr txBox="1"/>
      </xdr:nvSpPr>
      <xdr:spPr>
        <a:xfrm>
          <a:off x="7594111" y="1686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115075</xdr:rowOff>
    </xdr:from>
    <xdr:to>
      <xdr:col>36</xdr:col>
      <xdr:colOff>165100</xdr:colOff>
      <xdr:row>97</xdr:row>
      <xdr:rowOff>45225</xdr:rowOff>
    </xdr:to>
    <xdr:sp macro="" textlink="">
      <xdr:nvSpPr>
        <xdr:cNvPr id="492" name="楕円 491"/>
        <xdr:cNvSpPr/>
      </xdr:nvSpPr>
      <xdr:spPr>
        <a:xfrm>
          <a:off x="6921500" y="165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61752</xdr:rowOff>
    </xdr:from>
    <xdr:ext cx="534377" cy="259045"/>
    <xdr:sp macro="" textlink="">
      <xdr:nvSpPr>
        <xdr:cNvPr id="493" name="テキスト ボックス 492"/>
        <xdr:cNvSpPr txBox="1"/>
      </xdr:nvSpPr>
      <xdr:spPr>
        <a:xfrm>
          <a:off x="6705111" y="1634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8" name="直線コネクタ 517"/>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9" name="消防費最小値テキスト"/>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0" name="直線コネクタ 519"/>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1" name="消防費最大値テキスト"/>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2" name="直線コネクタ 521"/>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141072</xdr:rowOff>
    </xdr:from>
    <xdr:to>
      <xdr:col>85</xdr:col>
      <xdr:colOff>127000</xdr:colOff>
      <xdr:row>35</xdr:row>
      <xdr:rowOff>159969</xdr:rowOff>
    </xdr:to>
    <xdr:cxnSp macro="">
      <xdr:nvCxnSpPr>
        <xdr:cNvPr id="523" name="直線コネクタ 522"/>
        <xdr:cNvCxnSpPr/>
      </xdr:nvCxnSpPr>
      <xdr:spPr>
        <a:xfrm flipV="1">
          <a:off x="15481300" y="6141822"/>
          <a:ext cx="8382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48239</xdr:rowOff>
    </xdr:from>
    <xdr:ext cx="534377" cy="259045"/>
    <xdr:sp macro="" textlink="">
      <xdr:nvSpPr>
        <xdr:cNvPr id="524" name="消防費平均値テキスト"/>
        <xdr:cNvSpPr txBox="1"/>
      </xdr:nvSpPr>
      <xdr:spPr>
        <a:xfrm>
          <a:off x="16370300" y="6220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5" name="フローチャート: 判断 524"/>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39725</xdr:rowOff>
    </xdr:from>
    <xdr:to>
      <xdr:col>81</xdr:col>
      <xdr:colOff>50800</xdr:colOff>
      <xdr:row>35</xdr:row>
      <xdr:rowOff>159969</xdr:rowOff>
    </xdr:to>
    <xdr:cxnSp macro="">
      <xdr:nvCxnSpPr>
        <xdr:cNvPr id="526" name="直線コネクタ 525"/>
        <xdr:cNvCxnSpPr/>
      </xdr:nvCxnSpPr>
      <xdr:spPr>
        <a:xfrm>
          <a:off x="14592300" y="6040475"/>
          <a:ext cx="889000" cy="1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7" name="フローチャート: 判断 526"/>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163491</xdr:rowOff>
    </xdr:from>
    <xdr:ext cx="534377" cy="259045"/>
    <xdr:sp macro="" textlink="">
      <xdr:nvSpPr>
        <xdr:cNvPr id="528" name="テキスト ボックス 527"/>
        <xdr:cNvSpPr txBox="1"/>
      </xdr:nvSpPr>
      <xdr:spPr>
        <a:xfrm>
          <a:off x="15214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39725</xdr:rowOff>
    </xdr:from>
    <xdr:to>
      <xdr:col>76</xdr:col>
      <xdr:colOff>114300</xdr:colOff>
      <xdr:row>35</xdr:row>
      <xdr:rowOff>142443</xdr:rowOff>
    </xdr:to>
    <xdr:cxnSp macro="">
      <xdr:nvCxnSpPr>
        <xdr:cNvPr id="529" name="直線コネクタ 528"/>
        <xdr:cNvCxnSpPr/>
      </xdr:nvCxnSpPr>
      <xdr:spPr>
        <a:xfrm flipV="1">
          <a:off x="13703300" y="6040475"/>
          <a:ext cx="889000" cy="10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30" name="フローチャート: 判断 529"/>
        <xdr:cNvSpPr/>
      </xdr:nvSpPr>
      <xdr:spPr>
        <a:xfrm>
          <a:off x="14541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131068</xdr:rowOff>
    </xdr:from>
    <xdr:ext cx="534377" cy="259045"/>
    <xdr:sp macro="" textlink="">
      <xdr:nvSpPr>
        <xdr:cNvPr id="531" name="テキスト ボックス 530"/>
        <xdr:cNvSpPr txBox="1"/>
      </xdr:nvSpPr>
      <xdr:spPr>
        <a:xfrm>
          <a:off x="14325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115735</xdr:rowOff>
    </xdr:from>
    <xdr:to>
      <xdr:col>71</xdr:col>
      <xdr:colOff>177800</xdr:colOff>
      <xdr:row>35</xdr:row>
      <xdr:rowOff>142443</xdr:rowOff>
    </xdr:to>
    <xdr:cxnSp macro="">
      <xdr:nvCxnSpPr>
        <xdr:cNvPr id="532" name="直線コネクタ 531"/>
        <xdr:cNvCxnSpPr/>
      </xdr:nvCxnSpPr>
      <xdr:spPr>
        <a:xfrm>
          <a:off x="12814300" y="6116485"/>
          <a:ext cx="8890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93091</xdr:rowOff>
    </xdr:from>
    <xdr:to>
      <xdr:col>72</xdr:col>
      <xdr:colOff>38100</xdr:colOff>
      <xdr:row>37</xdr:row>
      <xdr:rowOff>23241</xdr:rowOff>
    </xdr:to>
    <xdr:sp macro="" textlink="">
      <xdr:nvSpPr>
        <xdr:cNvPr id="533" name="フローチャート: 判断 532"/>
        <xdr:cNvSpPr/>
      </xdr:nvSpPr>
      <xdr:spPr>
        <a:xfrm>
          <a:off x="13652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14368</xdr:rowOff>
    </xdr:from>
    <xdr:ext cx="534377" cy="259045"/>
    <xdr:sp macro="" textlink="">
      <xdr:nvSpPr>
        <xdr:cNvPr id="534" name="テキスト ボックス 533"/>
        <xdr:cNvSpPr txBox="1"/>
      </xdr:nvSpPr>
      <xdr:spPr>
        <a:xfrm>
          <a:off x="13436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145631</xdr:rowOff>
    </xdr:from>
    <xdr:to>
      <xdr:col>67</xdr:col>
      <xdr:colOff>101600</xdr:colOff>
      <xdr:row>37</xdr:row>
      <xdr:rowOff>75781</xdr:rowOff>
    </xdr:to>
    <xdr:sp macro="" textlink="">
      <xdr:nvSpPr>
        <xdr:cNvPr id="535" name="フローチャート: 判断 534"/>
        <xdr:cNvSpPr/>
      </xdr:nvSpPr>
      <xdr:spPr>
        <a:xfrm>
          <a:off x="12763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66908</xdr:rowOff>
    </xdr:from>
    <xdr:ext cx="534377" cy="259045"/>
    <xdr:sp macro="" textlink="">
      <xdr:nvSpPr>
        <xdr:cNvPr id="536" name="テキスト ボックス 535"/>
        <xdr:cNvSpPr txBox="1"/>
      </xdr:nvSpPr>
      <xdr:spPr>
        <a:xfrm>
          <a:off x="12547111" y="64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90272</xdr:rowOff>
    </xdr:from>
    <xdr:to>
      <xdr:col>85</xdr:col>
      <xdr:colOff>177800</xdr:colOff>
      <xdr:row>36</xdr:row>
      <xdr:rowOff>20422</xdr:rowOff>
    </xdr:to>
    <xdr:sp macro="" textlink="">
      <xdr:nvSpPr>
        <xdr:cNvPr id="542" name="楕円 541"/>
        <xdr:cNvSpPr/>
      </xdr:nvSpPr>
      <xdr:spPr>
        <a:xfrm>
          <a:off x="16268700" y="60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113149</xdr:rowOff>
    </xdr:from>
    <xdr:ext cx="534377" cy="259045"/>
    <xdr:sp macro="" textlink="">
      <xdr:nvSpPr>
        <xdr:cNvPr id="543" name="消防費該当値テキスト"/>
        <xdr:cNvSpPr txBox="1"/>
      </xdr:nvSpPr>
      <xdr:spPr>
        <a:xfrm>
          <a:off x="16370300" y="594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109169</xdr:rowOff>
    </xdr:from>
    <xdr:to>
      <xdr:col>81</xdr:col>
      <xdr:colOff>101600</xdr:colOff>
      <xdr:row>36</xdr:row>
      <xdr:rowOff>39319</xdr:rowOff>
    </xdr:to>
    <xdr:sp macro="" textlink="">
      <xdr:nvSpPr>
        <xdr:cNvPr id="544" name="楕円 543"/>
        <xdr:cNvSpPr/>
      </xdr:nvSpPr>
      <xdr:spPr>
        <a:xfrm>
          <a:off x="15430500" y="610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55846</xdr:rowOff>
    </xdr:from>
    <xdr:ext cx="534377" cy="259045"/>
    <xdr:sp macro="" textlink="">
      <xdr:nvSpPr>
        <xdr:cNvPr id="545" name="テキスト ボックス 544"/>
        <xdr:cNvSpPr txBox="1"/>
      </xdr:nvSpPr>
      <xdr:spPr>
        <a:xfrm>
          <a:off x="15214111" y="588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160375</xdr:rowOff>
    </xdr:from>
    <xdr:to>
      <xdr:col>76</xdr:col>
      <xdr:colOff>165100</xdr:colOff>
      <xdr:row>35</xdr:row>
      <xdr:rowOff>90525</xdr:rowOff>
    </xdr:to>
    <xdr:sp macro="" textlink="">
      <xdr:nvSpPr>
        <xdr:cNvPr id="546" name="楕円 545"/>
        <xdr:cNvSpPr/>
      </xdr:nvSpPr>
      <xdr:spPr>
        <a:xfrm>
          <a:off x="14541500" y="59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107052</xdr:rowOff>
    </xdr:from>
    <xdr:ext cx="534377" cy="259045"/>
    <xdr:sp macro="" textlink="">
      <xdr:nvSpPr>
        <xdr:cNvPr id="547" name="テキスト ボックス 546"/>
        <xdr:cNvSpPr txBox="1"/>
      </xdr:nvSpPr>
      <xdr:spPr>
        <a:xfrm>
          <a:off x="14325111" y="576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91643</xdr:rowOff>
    </xdr:from>
    <xdr:to>
      <xdr:col>72</xdr:col>
      <xdr:colOff>38100</xdr:colOff>
      <xdr:row>36</xdr:row>
      <xdr:rowOff>21793</xdr:rowOff>
    </xdr:to>
    <xdr:sp macro="" textlink="">
      <xdr:nvSpPr>
        <xdr:cNvPr id="548" name="楕円 547"/>
        <xdr:cNvSpPr/>
      </xdr:nvSpPr>
      <xdr:spPr>
        <a:xfrm>
          <a:off x="13652500" y="609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38320</xdr:rowOff>
    </xdr:from>
    <xdr:ext cx="534377" cy="259045"/>
    <xdr:sp macro="" textlink="">
      <xdr:nvSpPr>
        <xdr:cNvPr id="549" name="テキスト ボックス 548"/>
        <xdr:cNvSpPr txBox="1"/>
      </xdr:nvSpPr>
      <xdr:spPr>
        <a:xfrm>
          <a:off x="13436111" y="586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64935</xdr:rowOff>
    </xdr:from>
    <xdr:to>
      <xdr:col>67</xdr:col>
      <xdr:colOff>101600</xdr:colOff>
      <xdr:row>35</xdr:row>
      <xdr:rowOff>166535</xdr:rowOff>
    </xdr:to>
    <xdr:sp macro="" textlink="">
      <xdr:nvSpPr>
        <xdr:cNvPr id="550" name="楕円 549"/>
        <xdr:cNvSpPr/>
      </xdr:nvSpPr>
      <xdr:spPr>
        <a:xfrm>
          <a:off x="12763500" y="60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11612</xdr:rowOff>
    </xdr:from>
    <xdr:ext cx="534377" cy="259045"/>
    <xdr:sp macro="" textlink="">
      <xdr:nvSpPr>
        <xdr:cNvPr id="551" name="テキスト ボックス 550"/>
        <xdr:cNvSpPr txBox="1"/>
      </xdr:nvSpPr>
      <xdr:spPr>
        <a:xfrm>
          <a:off x="12547111" y="58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6" name="直線コネクタ 575"/>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7" name="教育費最小値テキスト"/>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8" name="直線コネクタ 577"/>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9" name="教育費最大値テキスト"/>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80" name="直線コネクタ 579"/>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101740</xdr:rowOff>
    </xdr:from>
    <xdr:to>
      <xdr:col>85</xdr:col>
      <xdr:colOff>127000</xdr:colOff>
      <xdr:row>57</xdr:row>
      <xdr:rowOff>67208</xdr:rowOff>
    </xdr:to>
    <xdr:cxnSp macro="">
      <xdr:nvCxnSpPr>
        <xdr:cNvPr id="581" name="直線コネクタ 580"/>
        <xdr:cNvCxnSpPr/>
      </xdr:nvCxnSpPr>
      <xdr:spPr>
        <a:xfrm flipV="1">
          <a:off x="15481300" y="9702940"/>
          <a:ext cx="838200" cy="13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105694</xdr:rowOff>
    </xdr:from>
    <xdr:ext cx="534377" cy="259045"/>
    <xdr:sp macro="" textlink="">
      <xdr:nvSpPr>
        <xdr:cNvPr id="582" name="教育費平均値テキスト"/>
        <xdr:cNvSpPr txBox="1"/>
      </xdr:nvSpPr>
      <xdr:spPr>
        <a:xfrm>
          <a:off x="16370300" y="9706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3" name="フローチャート: 判断 582"/>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102629</xdr:rowOff>
    </xdr:from>
    <xdr:to>
      <xdr:col>81</xdr:col>
      <xdr:colOff>50800</xdr:colOff>
      <xdr:row>57</xdr:row>
      <xdr:rowOff>67208</xdr:rowOff>
    </xdr:to>
    <xdr:cxnSp macro="">
      <xdr:nvCxnSpPr>
        <xdr:cNvPr id="584" name="直線コネクタ 583"/>
        <xdr:cNvCxnSpPr/>
      </xdr:nvCxnSpPr>
      <xdr:spPr>
        <a:xfrm>
          <a:off x="14592300" y="9703829"/>
          <a:ext cx="889000" cy="13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5" name="フローチャート: 判断 584"/>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69283</xdr:rowOff>
    </xdr:from>
    <xdr:ext cx="534377" cy="259045"/>
    <xdr:sp macro="" textlink="">
      <xdr:nvSpPr>
        <xdr:cNvPr id="586" name="テキスト ボックス 585"/>
        <xdr:cNvSpPr txBox="1"/>
      </xdr:nvSpPr>
      <xdr:spPr>
        <a:xfrm>
          <a:off x="15214111" y="94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74320</xdr:rowOff>
    </xdr:from>
    <xdr:to>
      <xdr:col>76</xdr:col>
      <xdr:colOff>114300</xdr:colOff>
      <xdr:row>56</xdr:row>
      <xdr:rowOff>102629</xdr:rowOff>
    </xdr:to>
    <xdr:cxnSp macro="">
      <xdr:nvCxnSpPr>
        <xdr:cNvPr id="587" name="直線コネクタ 586"/>
        <xdr:cNvCxnSpPr/>
      </xdr:nvCxnSpPr>
      <xdr:spPr>
        <a:xfrm>
          <a:off x="13703300" y="9675520"/>
          <a:ext cx="889000" cy="2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88" name="フローチャート: 判断 587"/>
        <xdr:cNvSpPr/>
      </xdr:nvSpPr>
      <xdr:spPr>
        <a:xfrm>
          <a:off x="14541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25264</xdr:rowOff>
    </xdr:from>
    <xdr:ext cx="534377" cy="259045"/>
    <xdr:sp macro="" textlink="">
      <xdr:nvSpPr>
        <xdr:cNvPr id="589" name="テキスト ボックス 588"/>
        <xdr:cNvSpPr txBox="1"/>
      </xdr:nvSpPr>
      <xdr:spPr>
        <a:xfrm>
          <a:off x="14325111" y="979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74320</xdr:rowOff>
    </xdr:from>
    <xdr:to>
      <xdr:col>71</xdr:col>
      <xdr:colOff>177800</xdr:colOff>
      <xdr:row>57</xdr:row>
      <xdr:rowOff>21806</xdr:rowOff>
    </xdr:to>
    <xdr:cxnSp macro="">
      <xdr:nvCxnSpPr>
        <xdr:cNvPr id="590" name="直線コネクタ 589"/>
        <xdr:cNvCxnSpPr/>
      </xdr:nvCxnSpPr>
      <xdr:spPr>
        <a:xfrm flipV="1">
          <a:off x="12814300" y="9675520"/>
          <a:ext cx="889000" cy="11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162268</xdr:rowOff>
    </xdr:from>
    <xdr:to>
      <xdr:col>72</xdr:col>
      <xdr:colOff>38100</xdr:colOff>
      <xdr:row>57</xdr:row>
      <xdr:rowOff>92418</xdr:rowOff>
    </xdr:to>
    <xdr:sp macro="" textlink="">
      <xdr:nvSpPr>
        <xdr:cNvPr id="591" name="フローチャート: 判断 590"/>
        <xdr:cNvSpPr/>
      </xdr:nvSpPr>
      <xdr:spPr>
        <a:xfrm>
          <a:off x="136525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83545</xdr:rowOff>
    </xdr:from>
    <xdr:ext cx="534377" cy="259045"/>
    <xdr:sp macro="" textlink="">
      <xdr:nvSpPr>
        <xdr:cNvPr id="592" name="テキスト ボックス 591"/>
        <xdr:cNvSpPr txBox="1"/>
      </xdr:nvSpPr>
      <xdr:spPr>
        <a:xfrm>
          <a:off x="13436111" y="985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48628</xdr:rowOff>
    </xdr:from>
    <xdr:to>
      <xdr:col>67</xdr:col>
      <xdr:colOff>101600</xdr:colOff>
      <xdr:row>57</xdr:row>
      <xdr:rowOff>150228</xdr:rowOff>
    </xdr:to>
    <xdr:sp macro="" textlink="">
      <xdr:nvSpPr>
        <xdr:cNvPr id="593" name="フローチャート: 判断 592"/>
        <xdr:cNvSpPr/>
      </xdr:nvSpPr>
      <xdr:spPr>
        <a:xfrm>
          <a:off x="12763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141355</xdr:rowOff>
    </xdr:from>
    <xdr:ext cx="534377" cy="259045"/>
    <xdr:sp macro="" textlink="">
      <xdr:nvSpPr>
        <xdr:cNvPr id="594" name="テキスト ボックス 593"/>
        <xdr:cNvSpPr txBox="1"/>
      </xdr:nvSpPr>
      <xdr:spPr>
        <a:xfrm>
          <a:off x="12547111" y="99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50940</xdr:rowOff>
    </xdr:from>
    <xdr:to>
      <xdr:col>85</xdr:col>
      <xdr:colOff>177800</xdr:colOff>
      <xdr:row>56</xdr:row>
      <xdr:rowOff>152540</xdr:rowOff>
    </xdr:to>
    <xdr:sp macro="" textlink="">
      <xdr:nvSpPr>
        <xdr:cNvPr id="600" name="楕円 599"/>
        <xdr:cNvSpPr/>
      </xdr:nvSpPr>
      <xdr:spPr>
        <a:xfrm>
          <a:off x="16268700" y="965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73817</xdr:rowOff>
    </xdr:from>
    <xdr:ext cx="534377" cy="259045"/>
    <xdr:sp macro="" textlink="">
      <xdr:nvSpPr>
        <xdr:cNvPr id="601" name="教育費該当値テキスト"/>
        <xdr:cNvSpPr txBox="1"/>
      </xdr:nvSpPr>
      <xdr:spPr>
        <a:xfrm>
          <a:off x="16370300" y="950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16408</xdr:rowOff>
    </xdr:from>
    <xdr:to>
      <xdr:col>81</xdr:col>
      <xdr:colOff>101600</xdr:colOff>
      <xdr:row>57</xdr:row>
      <xdr:rowOff>118008</xdr:rowOff>
    </xdr:to>
    <xdr:sp macro="" textlink="">
      <xdr:nvSpPr>
        <xdr:cNvPr id="602" name="楕円 601"/>
        <xdr:cNvSpPr/>
      </xdr:nvSpPr>
      <xdr:spPr>
        <a:xfrm>
          <a:off x="15430500" y="978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109135</xdr:rowOff>
    </xdr:from>
    <xdr:ext cx="534377" cy="259045"/>
    <xdr:sp macro="" textlink="">
      <xdr:nvSpPr>
        <xdr:cNvPr id="603" name="テキスト ボックス 602"/>
        <xdr:cNvSpPr txBox="1"/>
      </xdr:nvSpPr>
      <xdr:spPr>
        <a:xfrm>
          <a:off x="15214111" y="988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51829</xdr:rowOff>
    </xdr:from>
    <xdr:to>
      <xdr:col>76</xdr:col>
      <xdr:colOff>165100</xdr:colOff>
      <xdr:row>56</xdr:row>
      <xdr:rowOff>153429</xdr:rowOff>
    </xdr:to>
    <xdr:sp macro="" textlink="">
      <xdr:nvSpPr>
        <xdr:cNvPr id="604" name="楕円 603"/>
        <xdr:cNvSpPr/>
      </xdr:nvSpPr>
      <xdr:spPr>
        <a:xfrm>
          <a:off x="14541500" y="965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169956</xdr:rowOff>
    </xdr:from>
    <xdr:ext cx="534377" cy="259045"/>
    <xdr:sp macro="" textlink="">
      <xdr:nvSpPr>
        <xdr:cNvPr id="605" name="テキスト ボックス 604"/>
        <xdr:cNvSpPr txBox="1"/>
      </xdr:nvSpPr>
      <xdr:spPr>
        <a:xfrm>
          <a:off x="14325111" y="94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23520</xdr:rowOff>
    </xdr:from>
    <xdr:to>
      <xdr:col>72</xdr:col>
      <xdr:colOff>38100</xdr:colOff>
      <xdr:row>56</xdr:row>
      <xdr:rowOff>125120</xdr:rowOff>
    </xdr:to>
    <xdr:sp macro="" textlink="">
      <xdr:nvSpPr>
        <xdr:cNvPr id="606" name="楕円 605"/>
        <xdr:cNvSpPr/>
      </xdr:nvSpPr>
      <xdr:spPr>
        <a:xfrm>
          <a:off x="13652500" y="96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141647</xdr:rowOff>
    </xdr:from>
    <xdr:ext cx="534377" cy="259045"/>
    <xdr:sp macro="" textlink="">
      <xdr:nvSpPr>
        <xdr:cNvPr id="607" name="テキスト ボックス 606"/>
        <xdr:cNvSpPr txBox="1"/>
      </xdr:nvSpPr>
      <xdr:spPr>
        <a:xfrm>
          <a:off x="13436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142456</xdr:rowOff>
    </xdr:from>
    <xdr:to>
      <xdr:col>67</xdr:col>
      <xdr:colOff>101600</xdr:colOff>
      <xdr:row>57</xdr:row>
      <xdr:rowOff>72606</xdr:rowOff>
    </xdr:to>
    <xdr:sp macro="" textlink="">
      <xdr:nvSpPr>
        <xdr:cNvPr id="608" name="楕円 607"/>
        <xdr:cNvSpPr/>
      </xdr:nvSpPr>
      <xdr:spPr>
        <a:xfrm>
          <a:off x="12763500" y="974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89133</xdr:rowOff>
    </xdr:from>
    <xdr:ext cx="534377" cy="259045"/>
    <xdr:sp macro="" textlink="">
      <xdr:nvSpPr>
        <xdr:cNvPr id="609" name="テキスト ボックス 608"/>
        <xdr:cNvSpPr txBox="1"/>
      </xdr:nvSpPr>
      <xdr:spPr>
        <a:xfrm>
          <a:off x="12547111" y="951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31" name="直線コネクタ 630"/>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4" name="災害復旧費最大値テキスト"/>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5" name="直線コネクタ 634"/>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59827</xdr:rowOff>
    </xdr:from>
    <xdr:to>
      <xdr:col>85</xdr:col>
      <xdr:colOff>127000</xdr:colOff>
      <xdr:row>78</xdr:row>
      <xdr:rowOff>19639</xdr:rowOff>
    </xdr:to>
    <xdr:cxnSp macro="">
      <xdr:nvCxnSpPr>
        <xdr:cNvPr id="636" name="直線コネクタ 635"/>
        <xdr:cNvCxnSpPr/>
      </xdr:nvCxnSpPr>
      <xdr:spPr>
        <a:xfrm>
          <a:off x="15481300" y="13261477"/>
          <a:ext cx="838200" cy="13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124122</xdr:rowOff>
    </xdr:from>
    <xdr:ext cx="469744" cy="259045"/>
    <xdr:sp macro="" textlink="">
      <xdr:nvSpPr>
        <xdr:cNvPr id="637" name="災害復旧費平均値テキスト"/>
        <xdr:cNvSpPr txBox="1"/>
      </xdr:nvSpPr>
      <xdr:spPr>
        <a:xfrm>
          <a:off x="16370300" y="1315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38" name="フローチャート: 判断 637"/>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107148</xdr:rowOff>
    </xdr:from>
    <xdr:to>
      <xdr:col>81</xdr:col>
      <xdr:colOff>50800</xdr:colOff>
      <xdr:row>77</xdr:row>
      <xdr:rowOff>59827</xdr:rowOff>
    </xdr:to>
    <xdr:cxnSp macro="">
      <xdr:nvCxnSpPr>
        <xdr:cNvPr id="639" name="直線コネクタ 638"/>
        <xdr:cNvCxnSpPr/>
      </xdr:nvCxnSpPr>
      <xdr:spPr>
        <a:xfrm>
          <a:off x="14592300" y="12280098"/>
          <a:ext cx="889000" cy="98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40" name="フローチャート: 判断 639"/>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166814</xdr:rowOff>
    </xdr:from>
    <xdr:ext cx="469744" cy="259045"/>
    <xdr:sp macro="" textlink="">
      <xdr:nvSpPr>
        <xdr:cNvPr id="641" name="テキスト ボックス 640"/>
        <xdr:cNvSpPr txBox="1"/>
      </xdr:nvSpPr>
      <xdr:spPr>
        <a:xfrm>
          <a:off x="15246428" y="1336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97500</xdr:rowOff>
    </xdr:from>
    <xdr:to>
      <xdr:col>76</xdr:col>
      <xdr:colOff>114300</xdr:colOff>
      <xdr:row>71</xdr:row>
      <xdr:rowOff>107148</xdr:rowOff>
    </xdr:to>
    <xdr:cxnSp macro="">
      <xdr:nvCxnSpPr>
        <xdr:cNvPr id="642" name="直線コネクタ 641"/>
        <xdr:cNvCxnSpPr/>
      </xdr:nvCxnSpPr>
      <xdr:spPr>
        <a:xfrm>
          <a:off x="13703300" y="12099000"/>
          <a:ext cx="889000" cy="18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43" name="フローチャート: 判断 642"/>
        <xdr:cNvSpPr/>
      </xdr:nvSpPr>
      <xdr:spPr>
        <a:xfrm>
          <a:off x="14541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58137</xdr:rowOff>
    </xdr:from>
    <xdr:ext cx="469744" cy="259045"/>
    <xdr:sp macro="" textlink="">
      <xdr:nvSpPr>
        <xdr:cNvPr id="644" name="テキスト ボックス 643"/>
        <xdr:cNvSpPr txBox="1"/>
      </xdr:nvSpPr>
      <xdr:spPr>
        <a:xfrm>
          <a:off x="14357428" y="1325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97500</xdr:rowOff>
    </xdr:from>
    <xdr:to>
      <xdr:col>71</xdr:col>
      <xdr:colOff>177800</xdr:colOff>
      <xdr:row>73</xdr:row>
      <xdr:rowOff>88905</xdr:rowOff>
    </xdr:to>
    <xdr:cxnSp macro="">
      <xdr:nvCxnSpPr>
        <xdr:cNvPr id="645" name="直線コネクタ 644"/>
        <xdr:cNvCxnSpPr/>
      </xdr:nvCxnSpPr>
      <xdr:spPr>
        <a:xfrm flipV="1">
          <a:off x="12814300" y="12099000"/>
          <a:ext cx="889000" cy="50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138323</xdr:rowOff>
    </xdr:from>
    <xdr:to>
      <xdr:col>72</xdr:col>
      <xdr:colOff>38100</xdr:colOff>
      <xdr:row>77</xdr:row>
      <xdr:rowOff>68473</xdr:rowOff>
    </xdr:to>
    <xdr:sp macro="" textlink="">
      <xdr:nvSpPr>
        <xdr:cNvPr id="646" name="フローチャート: 判断 645"/>
        <xdr:cNvSpPr/>
      </xdr:nvSpPr>
      <xdr:spPr>
        <a:xfrm>
          <a:off x="13652500" y="1316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59600</xdr:rowOff>
    </xdr:from>
    <xdr:ext cx="469744" cy="259045"/>
    <xdr:sp macro="" textlink="">
      <xdr:nvSpPr>
        <xdr:cNvPr id="647" name="テキスト ボックス 646"/>
        <xdr:cNvSpPr txBox="1"/>
      </xdr:nvSpPr>
      <xdr:spPr>
        <a:xfrm>
          <a:off x="13468428" y="1326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1118</xdr:rowOff>
    </xdr:from>
    <xdr:to>
      <xdr:col>67</xdr:col>
      <xdr:colOff>101600</xdr:colOff>
      <xdr:row>77</xdr:row>
      <xdr:rowOff>102718</xdr:rowOff>
    </xdr:to>
    <xdr:sp macro="" textlink="">
      <xdr:nvSpPr>
        <xdr:cNvPr id="648" name="フローチャート: 判断 647"/>
        <xdr:cNvSpPr/>
      </xdr:nvSpPr>
      <xdr:spPr>
        <a:xfrm>
          <a:off x="12763500" y="132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93845</xdr:rowOff>
    </xdr:from>
    <xdr:ext cx="469744" cy="259045"/>
    <xdr:sp macro="" textlink="">
      <xdr:nvSpPr>
        <xdr:cNvPr id="649" name="テキスト ボックス 648"/>
        <xdr:cNvSpPr txBox="1"/>
      </xdr:nvSpPr>
      <xdr:spPr>
        <a:xfrm>
          <a:off x="12579428" y="132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140289</xdr:rowOff>
    </xdr:from>
    <xdr:to>
      <xdr:col>85</xdr:col>
      <xdr:colOff>177800</xdr:colOff>
      <xdr:row>78</xdr:row>
      <xdr:rowOff>70439</xdr:rowOff>
    </xdr:to>
    <xdr:sp macro="" textlink="">
      <xdr:nvSpPr>
        <xdr:cNvPr id="655" name="楕円 654"/>
        <xdr:cNvSpPr/>
      </xdr:nvSpPr>
      <xdr:spPr>
        <a:xfrm>
          <a:off x="16268700" y="133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79671</xdr:rowOff>
    </xdr:from>
    <xdr:ext cx="469744" cy="259045"/>
    <xdr:sp macro="" textlink="">
      <xdr:nvSpPr>
        <xdr:cNvPr id="656" name="災害復旧費該当値テキスト"/>
        <xdr:cNvSpPr txBox="1"/>
      </xdr:nvSpPr>
      <xdr:spPr>
        <a:xfrm>
          <a:off x="16370300" y="1328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9027</xdr:rowOff>
    </xdr:from>
    <xdr:to>
      <xdr:col>81</xdr:col>
      <xdr:colOff>101600</xdr:colOff>
      <xdr:row>77</xdr:row>
      <xdr:rowOff>110627</xdr:rowOff>
    </xdr:to>
    <xdr:sp macro="" textlink="">
      <xdr:nvSpPr>
        <xdr:cNvPr id="657" name="楕円 656"/>
        <xdr:cNvSpPr/>
      </xdr:nvSpPr>
      <xdr:spPr>
        <a:xfrm>
          <a:off x="15430500" y="1321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127154</xdr:rowOff>
    </xdr:from>
    <xdr:ext cx="469744" cy="259045"/>
    <xdr:sp macro="" textlink="">
      <xdr:nvSpPr>
        <xdr:cNvPr id="658" name="テキスト ボックス 657"/>
        <xdr:cNvSpPr txBox="1"/>
      </xdr:nvSpPr>
      <xdr:spPr>
        <a:xfrm>
          <a:off x="15246428" y="1298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56348</xdr:rowOff>
    </xdr:from>
    <xdr:to>
      <xdr:col>76</xdr:col>
      <xdr:colOff>165100</xdr:colOff>
      <xdr:row>71</xdr:row>
      <xdr:rowOff>157948</xdr:rowOff>
    </xdr:to>
    <xdr:sp macro="" textlink="">
      <xdr:nvSpPr>
        <xdr:cNvPr id="659" name="楕円 658"/>
        <xdr:cNvSpPr/>
      </xdr:nvSpPr>
      <xdr:spPr>
        <a:xfrm>
          <a:off x="14541500" y="1222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3025</xdr:rowOff>
    </xdr:from>
    <xdr:ext cx="534377" cy="259045"/>
    <xdr:sp macro="" textlink="">
      <xdr:nvSpPr>
        <xdr:cNvPr id="660" name="テキスト ボックス 659"/>
        <xdr:cNvSpPr txBox="1"/>
      </xdr:nvSpPr>
      <xdr:spPr>
        <a:xfrm>
          <a:off x="14325111" y="1200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46700</xdr:rowOff>
    </xdr:from>
    <xdr:to>
      <xdr:col>72</xdr:col>
      <xdr:colOff>38100</xdr:colOff>
      <xdr:row>70</xdr:row>
      <xdr:rowOff>148300</xdr:rowOff>
    </xdr:to>
    <xdr:sp macro="" textlink="">
      <xdr:nvSpPr>
        <xdr:cNvPr id="661" name="楕円 660"/>
        <xdr:cNvSpPr/>
      </xdr:nvSpPr>
      <xdr:spPr>
        <a:xfrm>
          <a:off x="13652500" y="1204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164827</xdr:rowOff>
    </xdr:from>
    <xdr:ext cx="534377" cy="259045"/>
    <xdr:sp macro="" textlink="">
      <xdr:nvSpPr>
        <xdr:cNvPr id="662" name="テキスト ボックス 661"/>
        <xdr:cNvSpPr txBox="1"/>
      </xdr:nvSpPr>
      <xdr:spPr>
        <a:xfrm>
          <a:off x="13436111" y="1182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38105</xdr:rowOff>
    </xdr:from>
    <xdr:to>
      <xdr:col>67</xdr:col>
      <xdr:colOff>101600</xdr:colOff>
      <xdr:row>73</xdr:row>
      <xdr:rowOff>139705</xdr:rowOff>
    </xdr:to>
    <xdr:sp macro="" textlink="">
      <xdr:nvSpPr>
        <xdr:cNvPr id="663" name="楕円 662"/>
        <xdr:cNvSpPr/>
      </xdr:nvSpPr>
      <xdr:spPr>
        <a:xfrm>
          <a:off x="12763500" y="1255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156232</xdr:rowOff>
    </xdr:from>
    <xdr:ext cx="534377" cy="259045"/>
    <xdr:sp macro="" textlink="">
      <xdr:nvSpPr>
        <xdr:cNvPr id="664" name="テキスト ボックス 663"/>
        <xdr:cNvSpPr txBox="1"/>
      </xdr:nvSpPr>
      <xdr:spPr>
        <a:xfrm>
          <a:off x="12547111" y="123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8" name="直線コネクタ 687"/>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9" name="公債費最小値テキスト"/>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0" name="直線コネクタ 689"/>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1" name="公債費最大値テキスト"/>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2" name="直線コネクタ 691"/>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169545</xdr:rowOff>
    </xdr:from>
    <xdr:to>
      <xdr:col>85</xdr:col>
      <xdr:colOff>127000</xdr:colOff>
      <xdr:row>93</xdr:row>
      <xdr:rowOff>8204</xdr:rowOff>
    </xdr:to>
    <xdr:cxnSp macro="">
      <xdr:nvCxnSpPr>
        <xdr:cNvPr id="693" name="直線コネクタ 692"/>
        <xdr:cNvCxnSpPr/>
      </xdr:nvCxnSpPr>
      <xdr:spPr>
        <a:xfrm>
          <a:off x="15481300" y="15771495"/>
          <a:ext cx="838200" cy="18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115727</xdr:rowOff>
    </xdr:from>
    <xdr:ext cx="534377" cy="259045"/>
    <xdr:sp macro="" textlink="">
      <xdr:nvSpPr>
        <xdr:cNvPr id="694" name="公債費平均値テキスト"/>
        <xdr:cNvSpPr txBox="1"/>
      </xdr:nvSpPr>
      <xdr:spPr>
        <a:xfrm>
          <a:off x="16370300" y="1623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5" name="フローチャート: 判断 694"/>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169545</xdr:rowOff>
    </xdr:from>
    <xdr:to>
      <xdr:col>81</xdr:col>
      <xdr:colOff>50800</xdr:colOff>
      <xdr:row>92</xdr:row>
      <xdr:rowOff>67907</xdr:rowOff>
    </xdr:to>
    <xdr:cxnSp macro="">
      <xdr:nvCxnSpPr>
        <xdr:cNvPr id="696" name="直線コネクタ 695"/>
        <xdr:cNvCxnSpPr/>
      </xdr:nvCxnSpPr>
      <xdr:spPr>
        <a:xfrm flipV="1">
          <a:off x="14592300" y="15771495"/>
          <a:ext cx="889000" cy="6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7" name="フローチャート: 判断 696"/>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64406</xdr:rowOff>
    </xdr:from>
    <xdr:ext cx="534377" cy="259045"/>
    <xdr:sp macro="" textlink="">
      <xdr:nvSpPr>
        <xdr:cNvPr id="698" name="テキスト ボックス 697"/>
        <xdr:cNvSpPr txBox="1"/>
      </xdr:nvSpPr>
      <xdr:spPr>
        <a:xfrm>
          <a:off x="15214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67907</xdr:rowOff>
    </xdr:from>
    <xdr:to>
      <xdr:col>76</xdr:col>
      <xdr:colOff>114300</xdr:colOff>
      <xdr:row>93</xdr:row>
      <xdr:rowOff>112979</xdr:rowOff>
    </xdr:to>
    <xdr:cxnSp macro="">
      <xdr:nvCxnSpPr>
        <xdr:cNvPr id="699" name="直線コネクタ 698"/>
        <xdr:cNvCxnSpPr/>
      </xdr:nvCxnSpPr>
      <xdr:spPr>
        <a:xfrm flipV="1">
          <a:off x="13703300" y="15841307"/>
          <a:ext cx="889000" cy="21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700" name="フローチャート: 判断 699"/>
        <xdr:cNvSpPr/>
      </xdr:nvSpPr>
      <xdr:spPr>
        <a:xfrm>
          <a:off x="14541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75404</xdr:rowOff>
    </xdr:from>
    <xdr:ext cx="534377" cy="259045"/>
    <xdr:sp macro="" textlink="">
      <xdr:nvSpPr>
        <xdr:cNvPr id="701" name="テキスト ボックス 700"/>
        <xdr:cNvSpPr txBox="1"/>
      </xdr:nvSpPr>
      <xdr:spPr>
        <a:xfrm>
          <a:off x="14325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76543</xdr:rowOff>
    </xdr:from>
    <xdr:to>
      <xdr:col>71</xdr:col>
      <xdr:colOff>177800</xdr:colOff>
      <xdr:row>93</xdr:row>
      <xdr:rowOff>112979</xdr:rowOff>
    </xdr:to>
    <xdr:cxnSp macro="">
      <xdr:nvCxnSpPr>
        <xdr:cNvPr id="702" name="直線コネクタ 701"/>
        <xdr:cNvCxnSpPr/>
      </xdr:nvCxnSpPr>
      <xdr:spPr>
        <a:xfrm>
          <a:off x="12814300" y="16021393"/>
          <a:ext cx="889000" cy="3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25349</xdr:rowOff>
    </xdr:from>
    <xdr:to>
      <xdr:col>72</xdr:col>
      <xdr:colOff>38100</xdr:colOff>
      <xdr:row>95</xdr:row>
      <xdr:rowOff>126949</xdr:rowOff>
    </xdr:to>
    <xdr:sp macro="" textlink="">
      <xdr:nvSpPr>
        <xdr:cNvPr id="703" name="フローチャート: 判断 702"/>
        <xdr:cNvSpPr/>
      </xdr:nvSpPr>
      <xdr:spPr>
        <a:xfrm>
          <a:off x="13652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118076</xdr:rowOff>
    </xdr:from>
    <xdr:ext cx="534377" cy="259045"/>
    <xdr:sp macro="" textlink="">
      <xdr:nvSpPr>
        <xdr:cNvPr id="704" name="テキスト ボックス 703"/>
        <xdr:cNvSpPr txBox="1"/>
      </xdr:nvSpPr>
      <xdr:spPr>
        <a:xfrm>
          <a:off x="13436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39827</xdr:rowOff>
    </xdr:from>
    <xdr:to>
      <xdr:col>67</xdr:col>
      <xdr:colOff>101600</xdr:colOff>
      <xdr:row>95</xdr:row>
      <xdr:rowOff>141427</xdr:rowOff>
    </xdr:to>
    <xdr:sp macro="" textlink="">
      <xdr:nvSpPr>
        <xdr:cNvPr id="705" name="フローチャート: 判断 704"/>
        <xdr:cNvSpPr/>
      </xdr:nvSpPr>
      <xdr:spPr>
        <a:xfrm>
          <a:off x="12763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132554</xdr:rowOff>
    </xdr:from>
    <xdr:ext cx="534377" cy="259045"/>
    <xdr:sp macro="" textlink="">
      <xdr:nvSpPr>
        <xdr:cNvPr id="706" name="テキスト ボックス 705"/>
        <xdr:cNvSpPr txBox="1"/>
      </xdr:nvSpPr>
      <xdr:spPr>
        <a:xfrm>
          <a:off x="12547111" y="164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128854</xdr:rowOff>
    </xdr:from>
    <xdr:to>
      <xdr:col>85</xdr:col>
      <xdr:colOff>177800</xdr:colOff>
      <xdr:row>93</xdr:row>
      <xdr:rowOff>59004</xdr:rowOff>
    </xdr:to>
    <xdr:sp macro="" textlink="">
      <xdr:nvSpPr>
        <xdr:cNvPr id="712" name="楕円 711"/>
        <xdr:cNvSpPr/>
      </xdr:nvSpPr>
      <xdr:spPr>
        <a:xfrm>
          <a:off x="16268700" y="1590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151731</xdr:rowOff>
    </xdr:from>
    <xdr:ext cx="534377" cy="259045"/>
    <xdr:sp macro="" textlink="">
      <xdr:nvSpPr>
        <xdr:cNvPr id="713" name="公債費該当値テキスト"/>
        <xdr:cNvSpPr txBox="1"/>
      </xdr:nvSpPr>
      <xdr:spPr>
        <a:xfrm>
          <a:off x="16370300" y="1575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118745</xdr:rowOff>
    </xdr:from>
    <xdr:to>
      <xdr:col>81</xdr:col>
      <xdr:colOff>101600</xdr:colOff>
      <xdr:row>92</xdr:row>
      <xdr:rowOff>48895</xdr:rowOff>
    </xdr:to>
    <xdr:sp macro="" textlink="">
      <xdr:nvSpPr>
        <xdr:cNvPr id="714" name="楕円 713"/>
        <xdr:cNvSpPr/>
      </xdr:nvSpPr>
      <xdr:spPr>
        <a:xfrm>
          <a:off x="15430500" y="1572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65422</xdr:rowOff>
    </xdr:from>
    <xdr:ext cx="534377" cy="259045"/>
    <xdr:sp macro="" textlink="">
      <xdr:nvSpPr>
        <xdr:cNvPr id="715" name="テキスト ボックス 714"/>
        <xdr:cNvSpPr txBox="1"/>
      </xdr:nvSpPr>
      <xdr:spPr>
        <a:xfrm>
          <a:off x="15214111" y="1549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17107</xdr:rowOff>
    </xdr:from>
    <xdr:to>
      <xdr:col>76</xdr:col>
      <xdr:colOff>165100</xdr:colOff>
      <xdr:row>92</xdr:row>
      <xdr:rowOff>118707</xdr:rowOff>
    </xdr:to>
    <xdr:sp macro="" textlink="">
      <xdr:nvSpPr>
        <xdr:cNvPr id="716" name="楕円 715"/>
        <xdr:cNvSpPr/>
      </xdr:nvSpPr>
      <xdr:spPr>
        <a:xfrm>
          <a:off x="14541500" y="1579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135234</xdr:rowOff>
    </xdr:from>
    <xdr:ext cx="534377" cy="259045"/>
    <xdr:sp macro="" textlink="">
      <xdr:nvSpPr>
        <xdr:cNvPr id="717" name="テキスト ボックス 716"/>
        <xdr:cNvSpPr txBox="1"/>
      </xdr:nvSpPr>
      <xdr:spPr>
        <a:xfrm>
          <a:off x="14325111" y="1556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62179</xdr:rowOff>
    </xdr:from>
    <xdr:to>
      <xdr:col>72</xdr:col>
      <xdr:colOff>38100</xdr:colOff>
      <xdr:row>93</xdr:row>
      <xdr:rowOff>163779</xdr:rowOff>
    </xdr:to>
    <xdr:sp macro="" textlink="">
      <xdr:nvSpPr>
        <xdr:cNvPr id="718" name="楕円 717"/>
        <xdr:cNvSpPr/>
      </xdr:nvSpPr>
      <xdr:spPr>
        <a:xfrm>
          <a:off x="13652500" y="1600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8856</xdr:rowOff>
    </xdr:from>
    <xdr:ext cx="534377" cy="259045"/>
    <xdr:sp macro="" textlink="">
      <xdr:nvSpPr>
        <xdr:cNvPr id="719" name="テキスト ボックス 718"/>
        <xdr:cNvSpPr txBox="1"/>
      </xdr:nvSpPr>
      <xdr:spPr>
        <a:xfrm>
          <a:off x="13436111" y="1578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25743</xdr:rowOff>
    </xdr:from>
    <xdr:to>
      <xdr:col>67</xdr:col>
      <xdr:colOff>101600</xdr:colOff>
      <xdr:row>93</xdr:row>
      <xdr:rowOff>127343</xdr:rowOff>
    </xdr:to>
    <xdr:sp macro="" textlink="">
      <xdr:nvSpPr>
        <xdr:cNvPr id="720" name="楕円 719"/>
        <xdr:cNvSpPr/>
      </xdr:nvSpPr>
      <xdr:spPr>
        <a:xfrm>
          <a:off x="12763500" y="1597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143870</xdr:rowOff>
    </xdr:from>
    <xdr:ext cx="534377" cy="259045"/>
    <xdr:sp macro="" textlink="">
      <xdr:nvSpPr>
        <xdr:cNvPr id="721" name="テキスト ボックス 720"/>
        <xdr:cNvSpPr txBox="1"/>
      </xdr:nvSpPr>
      <xdr:spPr>
        <a:xfrm>
          <a:off x="12547111" y="1574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5" name="直線コネクタ 744"/>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6" name="諸支出金最小値テキスト"/>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8" name="諸支出金最大値テキスト"/>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51" name="諸支出金平均値テキスト"/>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4" name="フローチャート: 判断 753"/>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55" name="テキスト ボックス 754"/>
        <xdr:cNvSpPr txBox="1"/>
      </xdr:nvSpPr>
      <xdr:spPr>
        <a:xfrm>
          <a:off x="21166333" y="6438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7" name="フローチャート: 判断 756"/>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8" name="テキスト ボックス 757"/>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60" name="フローチャート: 判断 759"/>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61" name="テキスト ボックス 760"/>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62" name="フローチャート: 判断 761"/>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63" name="テキスト ボックス 762"/>
        <xdr:cNvSpPr txBox="1"/>
      </xdr:nvSpPr>
      <xdr:spPr>
        <a:xfrm>
          <a:off x="18499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70" name="諸支出金該当値テキスト"/>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は、多くの項目で類似団体平均と比較して高くなっており、特に民生費、衛生費、農林水産業費、公債費で大きく上回っている。民生費については、非課税世帯や子育て世帯への臨時特別給付金の減により前年度より減少しているものの、新たな非課税世帯への生活支援等を実施したことにより依然として類似団地と比較して高い水準となっている。衛生費については、にしはりま環境事務組合への負担金の増加等、農林水産業費については、肥料高騰対策支援や畜産農家への支援による増加等が主な要因となっている。</a:t>
          </a:r>
        </a:p>
        <a:p>
          <a:r>
            <a:rPr kumimoji="1" lang="ja-JP" altLang="en-US" sz="1300">
              <a:latin typeface="ＭＳ Ｐゴシック" panose="020B0600070205080204" pitchFamily="50" charset="-128"/>
              <a:ea typeface="ＭＳ Ｐゴシック" panose="020B0600070205080204" pitchFamily="50" charset="-128"/>
            </a:rPr>
            <a:t>　そのほか、商工費では、産業立地促進助成の減やちくさ高原スキー場の人工降雪機整備が完了したことにより減少している。また、教育費では統合小学校の改修事業により増加となっている。</a:t>
          </a:r>
        </a:p>
        <a:p>
          <a:r>
            <a:rPr kumimoji="1" lang="ja-JP" altLang="en-US" sz="1300">
              <a:latin typeface="ＭＳ Ｐゴシック" panose="020B0600070205080204" pitchFamily="50" charset="-128"/>
              <a:ea typeface="ＭＳ Ｐゴシック" panose="020B0600070205080204" pitchFamily="50" charset="-128"/>
            </a:rPr>
            <a:t>　施設の整備更新・維持管理については、今後も一定費用を要することが見込まれるため、公共施設等総合管理計画に基づく施設の集約化をはじめ、少子化・人口流出対策に取り組むことで一人当たりのコストの逓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財政調整基金は、収入減少や災害など不測の支出増加に備え、長期的視野に立った積立てを行うものであり、令和４年度は基金の取り崩しを行っていない。</a:t>
          </a:r>
        </a:p>
        <a:p>
          <a:r>
            <a:rPr kumimoji="1" lang="ja-JP" altLang="en-US" sz="1400">
              <a:latin typeface="ＭＳ ゴシック" pitchFamily="49" charset="-128"/>
              <a:ea typeface="ＭＳ ゴシック" pitchFamily="49" charset="-128"/>
            </a:rPr>
            <a:t>　実質収支額は、前年度より繰越財源が増加したことにより</a:t>
          </a:r>
          <a:r>
            <a:rPr kumimoji="1" lang="en-US" altLang="ja-JP" sz="1400">
              <a:latin typeface="ＭＳ ゴシック" pitchFamily="49" charset="-128"/>
              <a:ea typeface="ＭＳ ゴシック" pitchFamily="49" charset="-128"/>
            </a:rPr>
            <a:t>0.18</a:t>
          </a:r>
          <a:r>
            <a:rPr kumimoji="1" lang="ja-JP" altLang="en-US" sz="1400">
              <a:latin typeface="ＭＳ ゴシック" pitchFamily="49" charset="-128"/>
              <a:ea typeface="ＭＳ ゴシック" pitchFamily="49" charset="-128"/>
            </a:rPr>
            <a:t>％の減となった。</a:t>
          </a:r>
        </a:p>
        <a:p>
          <a:r>
            <a:rPr kumimoji="1" lang="ja-JP" altLang="en-US" sz="1400">
              <a:latin typeface="ＭＳ ゴシック" pitchFamily="49" charset="-128"/>
              <a:ea typeface="ＭＳ ゴシック" pitchFamily="49" charset="-128"/>
            </a:rPr>
            <a:t>　実質単年度収支は、財政調整基金の積立や繰上償還の実施により前年度比で</a:t>
          </a:r>
          <a:r>
            <a:rPr kumimoji="1" lang="en-US" altLang="ja-JP" sz="1400">
              <a:latin typeface="ＭＳ ゴシック" pitchFamily="49" charset="-128"/>
              <a:ea typeface="ＭＳ ゴシック" pitchFamily="49" charset="-128"/>
            </a:rPr>
            <a:t>3.77</a:t>
          </a:r>
          <a:r>
            <a:rPr kumimoji="1" lang="ja-JP" altLang="en-US" sz="1400">
              <a:latin typeface="ＭＳ ゴシック" pitchFamily="49" charset="-128"/>
              <a:ea typeface="ＭＳ ゴシック" pitchFamily="49" charset="-128"/>
            </a:rPr>
            <a:t>％の減少となった。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会計（国保・介護特別会計など）や企業会計（水道・病院特別会計など）を含む、全ての会計の赤字額が標準財政規模（市税や普通交付税などの収入）に対してどのくらいの割合になるかを示している。赤字額の数値が大きいほど財政運営が深刻化していることを表している。</a:t>
          </a:r>
        </a:p>
        <a:p>
          <a:r>
            <a:rPr kumimoji="1" lang="ja-JP" altLang="en-US" sz="1400">
              <a:latin typeface="ＭＳ ゴシック" pitchFamily="49" charset="-128"/>
              <a:ea typeface="ＭＳ ゴシック" pitchFamily="49" charset="-128"/>
            </a:rPr>
            <a:t>　過去５年間では、全会計において黒字であり、連結実質赤字は発生していない。</a:t>
          </a:r>
        </a:p>
        <a:p>
          <a:r>
            <a:rPr kumimoji="1" lang="ja-JP" altLang="en-US" sz="1400">
              <a:latin typeface="ＭＳ ゴシック" pitchFamily="49" charset="-128"/>
              <a:ea typeface="ＭＳ ゴシック" pitchFamily="49" charset="-128"/>
            </a:rPr>
            <a:t>　しかしながら、水道事業では、年々留保財源を切り崩している状況であるため、水道ビジョンに基づき、料金改定による収入確保や施設の統廃合・長寿命化による経費削減により収支均衡を図っていく。病院事業では、新型コロナウイルス感染症関係補助金により収益が増えたことで黒字比率が増加しているが、一時的なものであるため、公立病院経営強化プランにより中長期的な経営改善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25068592</v>
      </c>
      <c r="BO4" s="371"/>
      <c r="BP4" s="371"/>
      <c r="BQ4" s="371"/>
      <c r="BR4" s="371"/>
      <c r="BS4" s="371"/>
      <c r="BT4" s="371"/>
      <c r="BU4" s="372"/>
      <c r="BV4" s="370">
        <v>26053324</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5.2</v>
      </c>
      <c r="CU4" s="377"/>
      <c r="CV4" s="377"/>
      <c r="CW4" s="377"/>
      <c r="CX4" s="377"/>
      <c r="CY4" s="377"/>
      <c r="CZ4" s="377"/>
      <c r="DA4" s="378"/>
      <c r="DB4" s="376">
        <v>5.4</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95</v>
      </c>
      <c r="AN5" s="431"/>
      <c r="AO5" s="431"/>
      <c r="AP5" s="431"/>
      <c r="AQ5" s="431"/>
      <c r="AR5" s="431"/>
      <c r="AS5" s="431"/>
      <c r="AT5" s="432"/>
      <c r="AU5" s="433" t="s">
        <v>96</v>
      </c>
      <c r="AV5" s="434"/>
      <c r="AW5" s="434"/>
      <c r="AX5" s="434"/>
      <c r="AY5" s="435" t="s">
        <v>97</v>
      </c>
      <c r="AZ5" s="436"/>
      <c r="BA5" s="436"/>
      <c r="BB5" s="436"/>
      <c r="BC5" s="436"/>
      <c r="BD5" s="436"/>
      <c r="BE5" s="436"/>
      <c r="BF5" s="436"/>
      <c r="BG5" s="436"/>
      <c r="BH5" s="436"/>
      <c r="BI5" s="436"/>
      <c r="BJ5" s="436"/>
      <c r="BK5" s="436"/>
      <c r="BL5" s="436"/>
      <c r="BM5" s="437"/>
      <c r="BN5" s="438">
        <v>24202916</v>
      </c>
      <c r="BO5" s="439"/>
      <c r="BP5" s="439"/>
      <c r="BQ5" s="439"/>
      <c r="BR5" s="439"/>
      <c r="BS5" s="439"/>
      <c r="BT5" s="439"/>
      <c r="BU5" s="440"/>
      <c r="BV5" s="438">
        <v>25186557</v>
      </c>
      <c r="BW5" s="439"/>
      <c r="BX5" s="439"/>
      <c r="BY5" s="439"/>
      <c r="BZ5" s="439"/>
      <c r="CA5" s="439"/>
      <c r="CB5" s="439"/>
      <c r="CC5" s="440"/>
      <c r="CD5" s="441" t="s">
        <v>98</v>
      </c>
      <c r="CE5" s="442"/>
      <c r="CF5" s="442"/>
      <c r="CG5" s="442"/>
      <c r="CH5" s="442"/>
      <c r="CI5" s="442"/>
      <c r="CJ5" s="442"/>
      <c r="CK5" s="442"/>
      <c r="CL5" s="442"/>
      <c r="CM5" s="442"/>
      <c r="CN5" s="442"/>
      <c r="CO5" s="442"/>
      <c r="CP5" s="442"/>
      <c r="CQ5" s="442"/>
      <c r="CR5" s="442"/>
      <c r="CS5" s="443"/>
      <c r="CT5" s="404">
        <v>93.9</v>
      </c>
      <c r="CU5" s="405"/>
      <c r="CV5" s="405"/>
      <c r="CW5" s="405"/>
      <c r="CX5" s="405"/>
      <c r="CY5" s="405"/>
      <c r="CZ5" s="405"/>
      <c r="DA5" s="406"/>
      <c r="DB5" s="404">
        <v>89.8</v>
      </c>
      <c r="DC5" s="405"/>
      <c r="DD5" s="405"/>
      <c r="DE5" s="405"/>
      <c r="DF5" s="405"/>
      <c r="DG5" s="405"/>
      <c r="DH5" s="405"/>
      <c r="DI5" s="406"/>
    </row>
    <row r="6" spans="1:119" ht="18.75" customHeight="1" x14ac:dyDescent="0.15">
      <c r="A6" s="181"/>
      <c r="B6" s="407" t="s">
        <v>99</v>
      </c>
      <c r="C6" s="408"/>
      <c r="D6" s="408"/>
      <c r="E6" s="409"/>
      <c r="F6" s="409"/>
      <c r="G6" s="409"/>
      <c r="H6" s="409"/>
      <c r="I6" s="409"/>
      <c r="J6" s="409"/>
      <c r="K6" s="409"/>
      <c r="L6" s="409" t="s">
        <v>100</v>
      </c>
      <c r="M6" s="409"/>
      <c r="N6" s="409"/>
      <c r="O6" s="409"/>
      <c r="P6" s="409"/>
      <c r="Q6" s="409"/>
      <c r="R6" s="413"/>
      <c r="S6" s="413"/>
      <c r="T6" s="413"/>
      <c r="U6" s="413"/>
      <c r="V6" s="414"/>
      <c r="W6" s="417" t="s">
        <v>101</v>
      </c>
      <c r="X6" s="418"/>
      <c r="Y6" s="418"/>
      <c r="Z6" s="418"/>
      <c r="AA6" s="418"/>
      <c r="AB6" s="408"/>
      <c r="AC6" s="421" t="s">
        <v>102</v>
      </c>
      <c r="AD6" s="422"/>
      <c r="AE6" s="422"/>
      <c r="AF6" s="422"/>
      <c r="AG6" s="422"/>
      <c r="AH6" s="422"/>
      <c r="AI6" s="422"/>
      <c r="AJ6" s="422"/>
      <c r="AK6" s="422"/>
      <c r="AL6" s="423"/>
      <c r="AM6" s="430" t="s">
        <v>103</v>
      </c>
      <c r="AN6" s="431"/>
      <c r="AO6" s="431"/>
      <c r="AP6" s="431"/>
      <c r="AQ6" s="431"/>
      <c r="AR6" s="431"/>
      <c r="AS6" s="431"/>
      <c r="AT6" s="432"/>
      <c r="AU6" s="433" t="s">
        <v>96</v>
      </c>
      <c r="AV6" s="434"/>
      <c r="AW6" s="434"/>
      <c r="AX6" s="434"/>
      <c r="AY6" s="435" t="s">
        <v>104</v>
      </c>
      <c r="AZ6" s="436"/>
      <c r="BA6" s="436"/>
      <c r="BB6" s="436"/>
      <c r="BC6" s="436"/>
      <c r="BD6" s="436"/>
      <c r="BE6" s="436"/>
      <c r="BF6" s="436"/>
      <c r="BG6" s="436"/>
      <c r="BH6" s="436"/>
      <c r="BI6" s="436"/>
      <c r="BJ6" s="436"/>
      <c r="BK6" s="436"/>
      <c r="BL6" s="436"/>
      <c r="BM6" s="437"/>
      <c r="BN6" s="438">
        <v>865676</v>
      </c>
      <c r="BO6" s="439"/>
      <c r="BP6" s="439"/>
      <c r="BQ6" s="439"/>
      <c r="BR6" s="439"/>
      <c r="BS6" s="439"/>
      <c r="BT6" s="439"/>
      <c r="BU6" s="440"/>
      <c r="BV6" s="438">
        <v>866767</v>
      </c>
      <c r="BW6" s="439"/>
      <c r="BX6" s="439"/>
      <c r="BY6" s="439"/>
      <c r="BZ6" s="439"/>
      <c r="CA6" s="439"/>
      <c r="CB6" s="439"/>
      <c r="CC6" s="440"/>
      <c r="CD6" s="441" t="s">
        <v>105</v>
      </c>
      <c r="CE6" s="442"/>
      <c r="CF6" s="442"/>
      <c r="CG6" s="442"/>
      <c r="CH6" s="442"/>
      <c r="CI6" s="442"/>
      <c r="CJ6" s="442"/>
      <c r="CK6" s="442"/>
      <c r="CL6" s="442"/>
      <c r="CM6" s="442"/>
      <c r="CN6" s="442"/>
      <c r="CO6" s="442"/>
      <c r="CP6" s="442"/>
      <c r="CQ6" s="442"/>
      <c r="CR6" s="442"/>
      <c r="CS6" s="443"/>
      <c r="CT6" s="444">
        <v>94.9</v>
      </c>
      <c r="CU6" s="445"/>
      <c r="CV6" s="445"/>
      <c r="CW6" s="445"/>
      <c r="CX6" s="445"/>
      <c r="CY6" s="445"/>
      <c r="CZ6" s="445"/>
      <c r="DA6" s="446"/>
      <c r="DB6" s="444">
        <v>92.5</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106</v>
      </c>
      <c r="AN7" s="431"/>
      <c r="AO7" s="431"/>
      <c r="AP7" s="431"/>
      <c r="AQ7" s="431"/>
      <c r="AR7" s="431"/>
      <c r="AS7" s="431"/>
      <c r="AT7" s="432"/>
      <c r="AU7" s="433" t="s">
        <v>107</v>
      </c>
      <c r="AV7" s="434"/>
      <c r="AW7" s="434"/>
      <c r="AX7" s="434"/>
      <c r="AY7" s="435" t="s">
        <v>108</v>
      </c>
      <c r="AZ7" s="436"/>
      <c r="BA7" s="436"/>
      <c r="BB7" s="436"/>
      <c r="BC7" s="436"/>
      <c r="BD7" s="436"/>
      <c r="BE7" s="436"/>
      <c r="BF7" s="436"/>
      <c r="BG7" s="436"/>
      <c r="BH7" s="436"/>
      <c r="BI7" s="436"/>
      <c r="BJ7" s="436"/>
      <c r="BK7" s="436"/>
      <c r="BL7" s="436"/>
      <c r="BM7" s="437"/>
      <c r="BN7" s="438">
        <v>97871</v>
      </c>
      <c r="BO7" s="439"/>
      <c r="BP7" s="439"/>
      <c r="BQ7" s="439"/>
      <c r="BR7" s="439"/>
      <c r="BS7" s="439"/>
      <c r="BT7" s="439"/>
      <c r="BU7" s="440"/>
      <c r="BV7" s="438">
        <v>43240</v>
      </c>
      <c r="BW7" s="439"/>
      <c r="BX7" s="439"/>
      <c r="BY7" s="439"/>
      <c r="BZ7" s="439"/>
      <c r="CA7" s="439"/>
      <c r="CB7" s="439"/>
      <c r="CC7" s="440"/>
      <c r="CD7" s="441" t="s">
        <v>109</v>
      </c>
      <c r="CE7" s="442"/>
      <c r="CF7" s="442"/>
      <c r="CG7" s="442"/>
      <c r="CH7" s="442"/>
      <c r="CI7" s="442"/>
      <c r="CJ7" s="442"/>
      <c r="CK7" s="442"/>
      <c r="CL7" s="442"/>
      <c r="CM7" s="442"/>
      <c r="CN7" s="442"/>
      <c r="CO7" s="442"/>
      <c r="CP7" s="442"/>
      <c r="CQ7" s="442"/>
      <c r="CR7" s="442"/>
      <c r="CS7" s="443"/>
      <c r="CT7" s="438">
        <v>14634544</v>
      </c>
      <c r="CU7" s="439"/>
      <c r="CV7" s="439"/>
      <c r="CW7" s="439"/>
      <c r="CX7" s="439"/>
      <c r="CY7" s="439"/>
      <c r="CZ7" s="439"/>
      <c r="DA7" s="440"/>
      <c r="DB7" s="438">
        <v>15161048</v>
      </c>
      <c r="DC7" s="439"/>
      <c r="DD7" s="439"/>
      <c r="DE7" s="439"/>
      <c r="DF7" s="439"/>
      <c r="DG7" s="439"/>
      <c r="DH7" s="439"/>
      <c r="DI7" s="440"/>
    </row>
    <row r="8" spans="1:119" ht="18.75" customHeight="1" thickBot="1" x14ac:dyDescent="0.2">
      <c r="A8" s="181"/>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110</v>
      </c>
      <c r="AN8" s="431"/>
      <c r="AO8" s="431"/>
      <c r="AP8" s="431"/>
      <c r="AQ8" s="431"/>
      <c r="AR8" s="431"/>
      <c r="AS8" s="431"/>
      <c r="AT8" s="432"/>
      <c r="AU8" s="433" t="s">
        <v>111</v>
      </c>
      <c r="AV8" s="434"/>
      <c r="AW8" s="434"/>
      <c r="AX8" s="434"/>
      <c r="AY8" s="435" t="s">
        <v>112</v>
      </c>
      <c r="AZ8" s="436"/>
      <c r="BA8" s="436"/>
      <c r="BB8" s="436"/>
      <c r="BC8" s="436"/>
      <c r="BD8" s="436"/>
      <c r="BE8" s="436"/>
      <c r="BF8" s="436"/>
      <c r="BG8" s="436"/>
      <c r="BH8" s="436"/>
      <c r="BI8" s="436"/>
      <c r="BJ8" s="436"/>
      <c r="BK8" s="436"/>
      <c r="BL8" s="436"/>
      <c r="BM8" s="437"/>
      <c r="BN8" s="438">
        <v>767805</v>
      </c>
      <c r="BO8" s="439"/>
      <c r="BP8" s="439"/>
      <c r="BQ8" s="439"/>
      <c r="BR8" s="439"/>
      <c r="BS8" s="439"/>
      <c r="BT8" s="439"/>
      <c r="BU8" s="440"/>
      <c r="BV8" s="438">
        <v>823527</v>
      </c>
      <c r="BW8" s="439"/>
      <c r="BX8" s="439"/>
      <c r="BY8" s="439"/>
      <c r="BZ8" s="439"/>
      <c r="CA8" s="439"/>
      <c r="CB8" s="439"/>
      <c r="CC8" s="440"/>
      <c r="CD8" s="441" t="s">
        <v>113</v>
      </c>
      <c r="CE8" s="442"/>
      <c r="CF8" s="442"/>
      <c r="CG8" s="442"/>
      <c r="CH8" s="442"/>
      <c r="CI8" s="442"/>
      <c r="CJ8" s="442"/>
      <c r="CK8" s="442"/>
      <c r="CL8" s="442"/>
      <c r="CM8" s="442"/>
      <c r="CN8" s="442"/>
      <c r="CO8" s="442"/>
      <c r="CP8" s="442"/>
      <c r="CQ8" s="442"/>
      <c r="CR8" s="442"/>
      <c r="CS8" s="443"/>
      <c r="CT8" s="447">
        <v>0.34</v>
      </c>
      <c r="CU8" s="448"/>
      <c r="CV8" s="448"/>
      <c r="CW8" s="448"/>
      <c r="CX8" s="448"/>
      <c r="CY8" s="448"/>
      <c r="CZ8" s="448"/>
      <c r="DA8" s="449"/>
      <c r="DB8" s="447">
        <v>0.34</v>
      </c>
      <c r="DC8" s="448"/>
      <c r="DD8" s="448"/>
      <c r="DE8" s="448"/>
      <c r="DF8" s="448"/>
      <c r="DG8" s="448"/>
      <c r="DH8" s="448"/>
      <c r="DI8" s="449"/>
    </row>
    <row r="9" spans="1:119" ht="18.75" customHeight="1" thickBot="1" x14ac:dyDescent="0.2">
      <c r="A9" s="181"/>
      <c r="B9" s="401" t="s">
        <v>114</v>
      </c>
      <c r="C9" s="402"/>
      <c r="D9" s="402"/>
      <c r="E9" s="402"/>
      <c r="F9" s="402"/>
      <c r="G9" s="402"/>
      <c r="H9" s="402"/>
      <c r="I9" s="402"/>
      <c r="J9" s="402"/>
      <c r="K9" s="450"/>
      <c r="L9" s="451" t="s">
        <v>115</v>
      </c>
      <c r="M9" s="452"/>
      <c r="N9" s="452"/>
      <c r="O9" s="452"/>
      <c r="P9" s="452"/>
      <c r="Q9" s="453"/>
      <c r="R9" s="454">
        <v>34819</v>
      </c>
      <c r="S9" s="455"/>
      <c r="T9" s="455"/>
      <c r="U9" s="455"/>
      <c r="V9" s="456"/>
      <c r="W9" s="364" t="s">
        <v>116</v>
      </c>
      <c r="X9" s="365"/>
      <c r="Y9" s="365"/>
      <c r="Z9" s="365"/>
      <c r="AA9" s="365"/>
      <c r="AB9" s="365"/>
      <c r="AC9" s="365"/>
      <c r="AD9" s="365"/>
      <c r="AE9" s="365"/>
      <c r="AF9" s="365"/>
      <c r="AG9" s="365"/>
      <c r="AH9" s="365"/>
      <c r="AI9" s="365"/>
      <c r="AJ9" s="365"/>
      <c r="AK9" s="365"/>
      <c r="AL9" s="366"/>
      <c r="AM9" s="430" t="s">
        <v>117</v>
      </c>
      <c r="AN9" s="431"/>
      <c r="AO9" s="431"/>
      <c r="AP9" s="431"/>
      <c r="AQ9" s="431"/>
      <c r="AR9" s="431"/>
      <c r="AS9" s="431"/>
      <c r="AT9" s="432"/>
      <c r="AU9" s="433" t="s">
        <v>118</v>
      </c>
      <c r="AV9" s="434"/>
      <c r="AW9" s="434"/>
      <c r="AX9" s="434"/>
      <c r="AY9" s="435" t="s">
        <v>119</v>
      </c>
      <c r="AZ9" s="436"/>
      <c r="BA9" s="436"/>
      <c r="BB9" s="436"/>
      <c r="BC9" s="436"/>
      <c r="BD9" s="436"/>
      <c r="BE9" s="436"/>
      <c r="BF9" s="436"/>
      <c r="BG9" s="436"/>
      <c r="BH9" s="436"/>
      <c r="BI9" s="436"/>
      <c r="BJ9" s="436"/>
      <c r="BK9" s="436"/>
      <c r="BL9" s="436"/>
      <c r="BM9" s="437"/>
      <c r="BN9" s="438">
        <v>-55722</v>
      </c>
      <c r="BO9" s="439"/>
      <c r="BP9" s="439"/>
      <c r="BQ9" s="439"/>
      <c r="BR9" s="439"/>
      <c r="BS9" s="439"/>
      <c r="BT9" s="439"/>
      <c r="BU9" s="440"/>
      <c r="BV9" s="438">
        <v>-16021</v>
      </c>
      <c r="BW9" s="439"/>
      <c r="BX9" s="439"/>
      <c r="BY9" s="439"/>
      <c r="BZ9" s="439"/>
      <c r="CA9" s="439"/>
      <c r="CB9" s="439"/>
      <c r="CC9" s="440"/>
      <c r="CD9" s="441" t="s">
        <v>120</v>
      </c>
      <c r="CE9" s="442"/>
      <c r="CF9" s="442"/>
      <c r="CG9" s="442"/>
      <c r="CH9" s="442"/>
      <c r="CI9" s="442"/>
      <c r="CJ9" s="442"/>
      <c r="CK9" s="442"/>
      <c r="CL9" s="442"/>
      <c r="CM9" s="442"/>
      <c r="CN9" s="442"/>
      <c r="CO9" s="442"/>
      <c r="CP9" s="442"/>
      <c r="CQ9" s="442"/>
      <c r="CR9" s="442"/>
      <c r="CS9" s="443"/>
      <c r="CT9" s="404">
        <v>16.7</v>
      </c>
      <c r="CU9" s="405"/>
      <c r="CV9" s="405"/>
      <c r="CW9" s="405"/>
      <c r="CX9" s="405"/>
      <c r="CY9" s="405"/>
      <c r="CZ9" s="405"/>
      <c r="DA9" s="406"/>
      <c r="DB9" s="404">
        <v>19.399999999999999</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121</v>
      </c>
      <c r="M10" s="431"/>
      <c r="N10" s="431"/>
      <c r="O10" s="431"/>
      <c r="P10" s="431"/>
      <c r="Q10" s="432"/>
      <c r="R10" s="458">
        <v>37773</v>
      </c>
      <c r="S10" s="459"/>
      <c r="T10" s="459"/>
      <c r="U10" s="459"/>
      <c r="V10" s="460"/>
      <c r="W10" s="395"/>
      <c r="X10" s="396"/>
      <c r="Y10" s="396"/>
      <c r="Z10" s="396"/>
      <c r="AA10" s="396"/>
      <c r="AB10" s="396"/>
      <c r="AC10" s="396"/>
      <c r="AD10" s="396"/>
      <c r="AE10" s="396"/>
      <c r="AF10" s="396"/>
      <c r="AG10" s="396"/>
      <c r="AH10" s="396"/>
      <c r="AI10" s="396"/>
      <c r="AJ10" s="396"/>
      <c r="AK10" s="396"/>
      <c r="AL10" s="399"/>
      <c r="AM10" s="430" t="s">
        <v>122</v>
      </c>
      <c r="AN10" s="431"/>
      <c r="AO10" s="431"/>
      <c r="AP10" s="431"/>
      <c r="AQ10" s="431"/>
      <c r="AR10" s="431"/>
      <c r="AS10" s="431"/>
      <c r="AT10" s="432"/>
      <c r="AU10" s="433" t="s">
        <v>123</v>
      </c>
      <c r="AV10" s="434"/>
      <c r="AW10" s="434"/>
      <c r="AX10" s="434"/>
      <c r="AY10" s="435" t="s">
        <v>124</v>
      </c>
      <c r="AZ10" s="436"/>
      <c r="BA10" s="436"/>
      <c r="BB10" s="436"/>
      <c r="BC10" s="436"/>
      <c r="BD10" s="436"/>
      <c r="BE10" s="436"/>
      <c r="BF10" s="436"/>
      <c r="BG10" s="436"/>
      <c r="BH10" s="436"/>
      <c r="BI10" s="436"/>
      <c r="BJ10" s="436"/>
      <c r="BK10" s="436"/>
      <c r="BL10" s="436"/>
      <c r="BM10" s="437"/>
      <c r="BN10" s="438">
        <v>102793</v>
      </c>
      <c r="BO10" s="439"/>
      <c r="BP10" s="439"/>
      <c r="BQ10" s="439"/>
      <c r="BR10" s="439"/>
      <c r="BS10" s="439"/>
      <c r="BT10" s="439"/>
      <c r="BU10" s="440"/>
      <c r="BV10" s="438">
        <v>3110</v>
      </c>
      <c r="BW10" s="439"/>
      <c r="BX10" s="439"/>
      <c r="BY10" s="439"/>
      <c r="BZ10" s="439"/>
      <c r="CA10" s="439"/>
      <c r="CB10" s="439"/>
      <c r="CC10" s="440"/>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126</v>
      </c>
      <c r="M11" s="462"/>
      <c r="N11" s="462"/>
      <c r="O11" s="462"/>
      <c r="P11" s="462"/>
      <c r="Q11" s="463"/>
      <c r="R11" s="464" t="s">
        <v>127</v>
      </c>
      <c r="S11" s="465"/>
      <c r="T11" s="465"/>
      <c r="U11" s="465"/>
      <c r="V11" s="466"/>
      <c r="W11" s="395"/>
      <c r="X11" s="396"/>
      <c r="Y11" s="396"/>
      <c r="Z11" s="396"/>
      <c r="AA11" s="396"/>
      <c r="AB11" s="396"/>
      <c r="AC11" s="396"/>
      <c r="AD11" s="396"/>
      <c r="AE11" s="396"/>
      <c r="AF11" s="396"/>
      <c r="AG11" s="396"/>
      <c r="AH11" s="396"/>
      <c r="AI11" s="396"/>
      <c r="AJ11" s="396"/>
      <c r="AK11" s="396"/>
      <c r="AL11" s="399"/>
      <c r="AM11" s="430" t="s">
        <v>128</v>
      </c>
      <c r="AN11" s="431"/>
      <c r="AO11" s="431"/>
      <c r="AP11" s="431"/>
      <c r="AQ11" s="431"/>
      <c r="AR11" s="431"/>
      <c r="AS11" s="431"/>
      <c r="AT11" s="432"/>
      <c r="AU11" s="433" t="s">
        <v>111</v>
      </c>
      <c r="AV11" s="434"/>
      <c r="AW11" s="434"/>
      <c r="AX11" s="434"/>
      <c r="AY11" s="435" t="s">
        <v>129</v>
      </c>
      <c r="AZ11" s="436"/>
      <c r="BA11" s="436"/>
      <c r="BB11" s="436"/>
      <c r="BC11" s="436"/>
      <c r="BD11" s="436"/>
      <c r="BE11" s="436"/>
      <c r="BF11" s="436"/>
      <c r="BG11" s="436"/>
      <c r="BH11" s="436"/>
      <c r="BI11" s="436"/>
      <c r="BJ11" s="436"/>
      <c r="BK11" s="436"/>
      <c r="BL11" s="436"/>
      <c r="BM11" s="437"/>
      <c r="BN11" s="438">
        <v>556778</v>
      </c>
      <c r="BO11" s="439"/>
      <c r="BP11" s="439"/>
      <c r="BQ11" s="439"/>
      <c r="BR11" s="439"/>
      <c r="BS11" s="439"/>
      <c r="BT11" s="439"/>
      <c r="BU11" s="440"/>
      <c r="BV11" s="438">
        <v>1210694</v>
      </c>
      <c r="BW11" s="439"/>
      <c r="BX11" s="439"/>
      <c r="BY11" s="439"/>
      <c r="BZ11" s="439"/>
      <c r="CA11" s="439"/>
      <c r="CB11" s="439"/>
      <c r="CC11" s="440"/>
      <c r="CD11" s="441" t="s">
        <v>130</v>
      </c>
      <c r="CE11" s="442"/>
      <c r="CF11" s="442"/>
      <c r="CG11" s="442"/>
      <c r="CH11" s="442"/>
      <c r="CI11" s="442"/>
      <c r="CJ11" s="442"/>
      <c r="CK11" s="442"/>
      <c r="CL11" s="442"/>
      <c r="CM11" s="442"/>
      <c r="CN11" s="442"/>
      <c r="CO11" s="442"/>
      <c r="CP11" s="442"/>
      <c r="CQ11" s="442"/>
      <c r="CR11" s="442"/>
      <c r="CS11" s="443"/>
      <c r="CT11" s="447" t="s">
        <v>131</v>
      </c>
      <c r="CU11" s="448"/>
      <c r="CV11" s="448"/>
      <c r="CW11" s="448"/>
      <c r="CX11" s="448"/>
      <c r="CY11" s="448"/>
      <c r="CZ11" s="448"/>
      <c r="DA11" s="449"/>
      <c r="DB11" s="447" t="s">
        <v>132</v>
      </c>
      <c r="DC11" s="448"/>
      <c r="DD11" s="448"/>
      <c r="DE11" s="448"/>
      <c r="DF11" s="448"/>
      <c r="DG11" s="448"/>
      <c r="DH11" s="448"/>
      <c r="DI11" s="449"/>
    </row>
    <row r="12" spans="1:119" ht="18.75" customHeight="1" x14ac:dyDescent="0.15">
      <c r="A12" s="181"/>
      <c r="B12" s="467" t="s">
        <v>133</v>
      </c>
      <c r="C12" s="468"/>
      <c r="D12" s="468"/>
      <c r="E12" s="468"/>
      <c r="F12" s="468"/>
      <c r="G12" s="468"/>
      <c r="H12" s="468"/>
      <c r="I12" s="468"/>
      <c r="J12" s="468"/>
      <c r="K12" s="469"/>
      <c r="L12" s="476" t="s">
        <v>134</v>
      </c>
      <c r="M12" s="477"/>
      <c r="N12" s="477"/>
      <c r="O12" s="477"/>
      <c r="P12" s="477"/>
      <c r="Q12" s="478"/>
      <c r="R12" s="479">
        <v>35309</v>
      </c>
      <c r="S12" s="480"/>
      <c r="T12" s="480"/>
      <c r="U12" s="480"/>
      <c r="V12" s="481"/>
      <c r="W12" s="482" t="s">
        <v>1</v>
      </c>
      <c r="X12" s="434"/>
      <c r="Y12" s="434"/>
      <c r="Z12" s="434"/>
      <c r="AA12" s="434"/>
      <c r="AB12" s="483"/>
      <c r="AC12" s="484" t="s">
        <v>135</v>
      </c>
      <c r="AD12" s="485"/>
      <c r="AE12" s="485"/>
      <c r="AF12" s="485"/>
      <c r="AG12" s="486"/>
      <c r="AH12" s="484" t="s">
        <v>136</v>
      </c>
      <c r="AI12" s="485"/>
      <c r="AJ12" s="485"/>
      <c r="AK12" s="485"/>
      <c r="AL12" s="487"/>
      <c r="AM12" s="430" t="s">
        <v>137</v>
      </c>
      <c r="AN12" s="431"/>
      <c r="AO12" s="431"/>
      <c r="AP12" s="431"/>
      <c r="AQ12" s="431"/>
      <c r="AR12" s="431"/>
      <c r="AS12" s="431"/>
      <c r="AT12" s="432"/>
      <c r="AU12" s="433" t="s">
        <v>138</v>
      </c>
      <c r="AV12" s="434"/>
      <c r="AW12" s="434"/>
      <c r="AX12" s="434"/>
      <c r="AY12" s="435" t="s">
        <v>139</v>
      </c>
      <c r="AZ12" s="436"/>
      <c r="BA12" s="436"/>
      <c r="BB12" s="436"/>
      <c r="BC12" s="436"/>
      <c r="BD12" s="436"/>
      <c r="BE12" s="436"/>
      <c r="BF12" s="436"/>
      <c r="BG12" s="436"/>
      <c r="BH12" s="436"/>
      <c r="BI12" s="436"/>
      <c r="BJ12" s="436"/>
      <c r="BK12" s="436"/>
      <c r="BL12" s="436"/>
      <c r="BM12" s="437"/>
      <c r="BN12" s="438">
        <v>0</v>
      </c>
      <c r="BO12" s="439"/>
      <c r="BP12" s="439"/>
      <c r="BQ12" s="439"/>
      <c r="BR12" s="439"/>
      <c r="BS12" s="439"/>
      <c r="BT12" s="439"/>
      <c r="BU12" s="440"/>
      <c r="BV12" s="438">
        <v>0</v>
      </c>
      <c r="BW12" s="439"/>
      <c r="BX12" s="439"/>
      <c r="BY12" s="439"/>
      <c r="BZ12" s="439"/>
      <c r="CA12" s="439"/>
      <c r="CB12" s="439"/>
      <c r="CC12" s="440"/>
      <c r="CD12" s="441" t="s">
        <v>140</v>
      </c>
      <c r="CE12" s="442"/>
      <c r="CF12" s="442"/>
      <c r="CG12" s="442"/>
      <c r="CH12" s="442"/>
      <c r="CI12" s="442"/>
      <c r="CJ12" s="442"/>
      <c r="CK12" s="442"/>
      <c r="CL12" s="442"/>
      <c r="CM12" s="442"/>
      <c r="CN12" s="442"/>
      <c r="CO12" s="442"/>
      <c r="CP12" s="442"/>
      <c r="CQ12" s="442"/>
      <c r="CR12" s="442"/>
      <c r="CS12" s="443"/>
      <c r="CT12" s="447" t="s">
        <v>141</v>
      </c>
      <c r="CU12" s="448"/>
      <c r="CV12" s="448"/>
      <c r="CW12" s="448"/>
      <c r="CX12" s="448"/>
      <c r="CY12" s="448"/>
      <c r="CZ12" s="448"/>
      <c r="DA12" s="449"/>
      <c r="DB12" s="447" t="s">
        <v>142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143</v>
      </c>
      <c r="N13" s="499"/>
      <c r="O13" s="499"/>
      <c r="P13" s="499"/>
      <c r="Q13" s="500"/>
      <c r="R13" s="491">
        <v>34965</v>
      </c>
      <c r="S13" s="492"/>
      <c r="T13" s="492"/>
      <c r="U13" s="492"/>
      <c r="V13" s="493"/>
      <c r="W13" s="417" t="s">
        <v>144</v>
      </c>
      <c r="X13" s="418"/>
      <c r="Y13" s="418"/>
      <c r="Z13" s="418"/>
      <c r="AA13" s="418"/>
      <c r="AB13" s="408"/>
      <c r="AC13" s="458">
        <v>777</v>
      </c>
      <c r="AD13" s="459"/>
      <c r="AE13" s="459"/>
      <c r="AF13" s="459"/>
      <c r="AG13" s="501"/>
      <c r="AH13" s="458">
        <v>857</v>
      </c>
      <c r="AI13" s="459"/>
      <c r="AJ13" s="459"/>
      <c r="AK13" s="459"/>
      <c r="AL13" s="460"/>
      <c r="AM13" s="430" t="s">
        <v>145</v>
      </c>
      <c r="AN13" s="431"/>
      <c r="AO13" s="431"/>
      <c r="AP13" s="431"/>
      <c r="AQ13" s="431"/>
      <c r="AR13" s="431"/>
      <c r="AS13" s="431"/>
      <c r="AT13" s="432"/>
      <c r="AU13" s="433" t="s">
        <v>146</v>
      </c>
      <c r="AV13" s="434"/>
      <c r="AW13" s="434"/>
      <c r="AX13" s="434"/>
      <c r="AY13" s="435" t="s">
        <v>147</v>
      </c>
      <c r="AZ13" s="436"/>
      <c r="BA13" s="436"/>
      <c r="BB13" s="436"/>
      <c r="BC13" s="436"/>
      <c r="BD13" s="436"/>
      <c r="BE13" s="436"/>
      <c r="BF13" s="436"/>
      <c r="BG13" s="436"/>
      <c r="BH13" s="436"/>
      <c r="BI13" s="436"/>
      <c r="BJ13" s="436"/>
      <c r="BK13" s="436"/>
      <c r="BL13" s="436"/>
      <c r="BM13" s="437"/>
      <c r="BN13" s="438">
        <v>603849</v>
      </c>
      <c r="BO13" s="439"/>
      <c r="BP13" s="439"/>
      <c r="BQ13" s="439"/>
      <c r="BR13" s="439"/>
      <c r="BS13" s="439"/>
      <c r="BT13" s="439"/>
      <c r="BU13" s="440"/>
      <c r="BV13" s="438">
        <v>1197783</v>
      </c>
      <c r="BW13" s="439"/>
      <c r="BX13" s="439"/>
      <c r="BY13" s="439"/>
      <c r="BZ13" s="439"/>
      <c r="CA13" s="439"/>
      <c r="CB13" s="439"/>
      <c r="CC13" s="440"/>
      <c r="CD13" s="441" t="s">
        <v>148</v>
      </c>
      <c r="CE13" s="442"/>
      <c r="CF13" s="442"/>
      <c r="CG13" s="442"/>
      <c r="CH13" s="442"/>
      <c r="CI13" s="442"/>
      <c r="CJ13" s="442"/>
      <c r="CK13" s="442"/>
      <c r="CL13" s="442"/>
      <c r="CM13" s="442"/>
      <c r="CN13" s="442"/>
      <c r="CO13" s="442"/>
      <c r="CP13" s="442"/>
      <c r="CQ13" s="442"/>
      <c r="CR13" s="442"/>
      <c r="CS13" s="443"/>
      <c r="CT13" s="404">
        <v>6.6</v>
      </c>
      <c r="CU13" s="405"/>
      <c r="CV13" s="405"/>
      <c r="CW13" s="405"/>
      <c r="CX13" s="405"/>
      <c r="CY13" s="405"/>
      <c r="CZ13" s="405"/>
      <c r="DA13" s="406"/>
      <c r="DB13" s="404">
        <v>6.9</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149</v>
      </c>
      <c r="M14" s="489"/>
      <c r="N14" s="489"/>
      <c r="O14" s="489"/>
      <c r="P14" s="489"/>
      <c r="Q14" s="490"/>
      <c r="R14" s="491">
        <v>36010</v>
      </c>
      <c r="S14" s="492"/>
      <c r="T14" s="492"/>
      <c r="U14" s="492"/>
      <c r="V14" s="493"/>
      <c r="W14" s="397"/>
      <c r="X14" s="398"/>
      <c r="Y14" s="398"/>
      <c r="Z14" s="398"/>
      <c r="AA14" s="398"/>
      <c r="AB14" s="387"/>
      <c r="AC14" s="494">
        <v>4.5</v>
      </c>
      <c r="AD14" s="495"/>
      <c r="AE14" s="495"/>
      <c r="AF14" s="495"/>
      <c r="AG14" s="496"/>
      <c r="AH14" s="494">
        <v>4.5999999999999996</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150</v>
      </c>
      <c r="CE14" s="503"/>
      <c r="CF14" s="503"/>
      <c r="CG14" s="503"/>
      <c r="CH14" s="503"/>
      <c r="CI14" s="503"/>
      <c r="CJ14" s="503"/>
      <c r="CK14" s="503"/>
      <c r="CL14" s="503"/>
      <c r="CM14" s="503"/>
      <c r="CN14" s="503"/>
      <c r="CO14" s="503"/>
      <c r="CP14" s="503"/>
      <c r="CQ14" s="503"/>
      <c r="CR14" s="503"/>
      <c r="CS14" s="504"/>
      <c r="CT14" s="505">
        <v>65.599999999999994</v>
      </c>
      <c r="CU14" s="506"/>
      <c r="CV14" s="506"/>
      <c r="CW14" s="506"/>
      <c r="CX14" s="506"/>
      <c r="CY14" s="506"/>
      <c r="CZ14" s="506"/>
      <c r="DA14" s="507"/>
      <c r="DB14" s="505">
        <v>65.400000000000006</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151</v>
      </c>
      <c r="N15" s="499"/>
      <c r="O15" s="499"/>
      <c r="P15" s="499"/>
      <c r="Q15" s="500"/>
      <c r="R15" s="491">
        <v>35713</v>
      </c>
      <c r="S15" s="492"/>
      <c r="T15" s="492"/>
      <c r="U15" s="492"/>
      <c r="V15" s="493"/>
      <c r="W15" s="417" t="s">
        <v>152</v>
      </c>
      <c r="X15" s="418"/>
      <c r="Y15" s="418"/>
      <c r="Z15" s="418"/>
      <c r="AA15" s="418"/>
      <c r="AB15" s="408"/>
      <c r="AC15" s="458">
        <v>6770</v>
      </c>
      <c r="AD15" s="459"/>
      <c r="AE15" s="459"/>
      <c r="AF15" s="459"/>
      <c r="AG15" s="501"/>
      <c r="AH15" s="458">
        <v>7273</v>
      </c>
      <c r="AI15" s="459"/>
      <c r="AJ15" s="459"/>
      <c r="AK15" s="459"/>
      <c r="AL15" s="460"/>
      <c r="AM15" s="430"/>
      <c r="AN15" s="431"/>
      <c r="AO15" s="431"/>
      <c r="AP15" s="431"/>
      <c r="AQ15" s="431"/>
      <c r="AR15" s="431"/>
      <c r="AS15" s="431"/>
      <c r="AT15" s="432"/>
      <c r="AU15" s="433"/>
      <c r="AV15" s="434"/>
      <c r="AW15" s="434"/>
      <c r="AX15" s="434"/>
      <c r="AY15" s="367" t="s">
        <v>153</v>
      </c>
      <c r="AZ15" s="368"/>
      <c r="BA15" s="368"/>
      <c r="BB15" s="368"/>
      <c r="BC15" s="368"/>
      <c r="BD15" s="368"/>
      <c r="BE15" s="368"/>
      <c r="BF15" s="368"/>
      <c r="BG15" s="368"/>
      <c r="BH15" s="368"/>
      <c r="BI15" s="368"/>
      <c r="BJ15" s="368"/>
      <c r="BK15" s="368"/>
      <c r="BL15" s="368"/>
      <c r="BM15" s="369"/>
      <c r="BN15" s="370">
        <v>4532284</v>
      </c>
      <c r="BO15" s="371"/>
      <c r="BP15" s="371"/>
      <c r="BQ15" s="371"/>
      <c r="BR15" s="371"/>
      <c r="BS15" s="371"/>
      <c r="BT15" s="371"/>
      <c r="BU15" s="372"/>
      <c r="BV15" s="370">
        <v>4391499</v>
      </c>
      <c r="BW15" s="371"/>
      <c r="BX15" s="371"/>
      <c r="BY15" s="371"/>
      <c r="BZ15" s="371"/>
      <c r="CA15" s="371"/>
      <c r="CB15" s="371"/>
      <c r="CC15" s="372"/>
      <c r="CD15" s="508" t="s">
        <v>154</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155</v>
      </c>
      <c r="M16" s="511"/>
      <c r="N16" s="511"/>
      <c r="O16" s="511"/>
      <c r="P16" s="511"/>
      <c r="Q16" s="512"/>
      <c r="R16" s="513" t="s">
        <v>156</v>
      </c>
      <c r="S16" s="514"/>
      <c r="T16" s="514"/>
      <c r="U16" s="514"/>
      <c r="V16" s="515"/>
      <c r="W16" s="397"/>
      <c r="X16" s="398"/>
      <c r="Y16" s="398"/>
      <c r="Z16" s="398"/>
      <c r="AA16" s="398"/>
      <c r="AB16" s="387"/>
      <c r="AC16" s="494">
        <v>38.799999999999997</v>
      </c>
      <c r="AD16" s="495"/>
      <c r="AE16" s="495"/>
      <c r="AF16" s="495"/>
      <c r="AG16" s="496"/>
      <c r="AH16" s="494">
        <v>39.200000000000003</v>
      </c>
      <c r="AI16" s="495"/>
      <c r="AJ16" s="495"/>
      <c r="AK16" s="495"/>
      <c r="AL16" s="497"/>
      <c r="AM16" s="430"/>
      <c r="AN16" s="431"/>
      <c r="AO16" s="431"/>
      <c r="AP16" s="431"/>
      <c r="AQ16" s="431"/>
      <c r="AR16" s="431"/>
      <c r="AS16" s="431"/>
      <c r="AT16" s="432"/>
      <c r="AU16" s="433"/>
      <c r="AV16" s="434"/>
      <c r="AW16" s="434"/>
      <c r="AX16" s="434"/>
      <c r="AY16" s="435" t="s">
        <v>157</v>
      </c>
      <c r="AZ16" s="436"/>
      <c r="BA16" s="436"/>
      <c r="BB16" s="436"/>
      <c r="BC16" s="436"/>
      <c r="BD16" s="436"/>
      <c r="BE16" s="436"/>
      <c r="BF16" s="436"/>
      <c r="BG16" s="436"/>
      <c r="BH16" s="436"/>
      <c r="BI16" s="436"/>
      <c r="BJ16" s="436"/>
      <c r="BK16" s="436"/>
      <c r="BL16" s="436"/>
      <c r="BM16" s="437"/>
      <c r="BN16" s="438">
        <v>13321496</v>
      </c>
      <c r="BO16" s="439"/>
      <c r="BP16" s="439"/>
      <c r="BQ16" s="439"/>
      <c r="BR16" s="439"/>
      <c r="BS16" s="439"/>
      <c r="BT16" s="439"/>
      <c r="BU16" s="440"/>
      <c r="BV16" s="438">
        <v>13422350</v>
      </c>
      <c r="BW16" s="439"/>
      <c r="BX16" s="439"/>
      <c r="BY16" s="439"/>
      <c r="BZ16" s="439"/>
      <c r="CA16" s="439"/>
      <c r="CB16" s="439"/>
      <c r="CC16" s="440"/>
      <c r="CD16" s="194"/>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6" t="s">
        <v>158</v>
      </c>
      <c r="N17" s="517"/>
      <c r="O17" s="517"/>
      <c r="P17" s="517"/>
      <c r="Q17" s="518"/>
      <c r="R17" s="513" t="s">
        <v>159</v>
      </c>
      <c r="S17" s="514"/>
      <c r="T17" s="514"/>
      <c r="U17" s="514"/>
      <c r="V17" s="515"/>
      <c r="W17" s="417" t="s">
        <v>160</v>
      </c>
      <c r="X17" s="418"/>
      <c r="Y17" s="418"/>
      <c r="Z17" s="418"/>
      <c r="AA17" s="418"/>
      <c r="AB17" s="408"/>
      <c r="AC17" s="458">
        <v>9898</v>
      </c>
      <c r="AD17" s="459"/>
      <c r="AE17" s="459"/>
      <c r="AF17" s="459"/>
      <c r="AG17" s="501"/>
      <c r="AH17" s="458">
        <v>10405</v>
      </c>
      <c r="AI17" s="459"/>
      <c r="AJ17" s="459"/>
      <c r="AK17" s="459"/>
      <c r="AL17" s="460"/>
      <c r="AM17" s="430"/>
      <c r="AN17" s="431"/>
      <c r="AO17" s="431"/>
      <c r="AP17" s="431"/>
      <c r="AQ17" s="431"/>
      <c r="AR17" s="431"/>
      <c r="AS17" s="431"/>
      <c r="AT17" s="432"/>
      <c r="AU17" s="433"/>
      <c r="AV17" s="434"/>
      <c r="AW17" s="434"/>
      <c r="AX17" s="434"/>
      <c r="AY17" s="435" t="s">
        <v>161</v>
      </c>
      <c r="AZ17" s="436"/>
      <c r="BA17" s="436"/>
      <c r="BB17" s="436"/>
      <c r="BC17" s="436"/>
      <c r="BD17" s="436"/>
      <c r="BE17" s="436"/>
      <c r="BF17" s="436"/>
      <c r="BG17" s="436"/>
      <c r="BH17" s="436"/>
      <c r="BI17" s="436"/>
      <c r="BJ17" s="436"/>
      <c r="BK17" s="436"/>
      <c r="BL17" s="436"/>
      <c r="BM17" s="437"/>
      <c r="BN17" s="438">
        <v>5683394</v>
      </c>
      <c r="BO17" s="439"/>
      <c r="BP17" s="439"/>
      <c r="BQ17" s="439"/>
      <c r="BR17" s="439"/>
      <c r="BS17" s="439"/>
      <c r="BT17" s="439"/>
      <c r="BU17" s="440"/>
      <c r="BV17" s="438">
        <v>5505006</v>
      </c>
      <c r="BW17" s="439"/>
      <c r="BX17" s="439"/>
      <c r="BY17" s="439"/>
      <c r="BZ17" s="439"/>
      <c r="CA17" s="439"/>
      <c r="CB17" s="439"/>
      <c r="CC17" s="440"/>
      <c r="CD17" s="194"/>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1" t="s">
        <v>162</v>
      </c>
      <c r="C18" s="450"/>
      <c r="D18" s="450"/>
      <c r="E18" s="522"/>
      <c r="F18" s="522"/>
      <c r="G18" s="522"/>
      <c r="H18" s="522"/>
      <c r="I18" s="522"/>
      <c r="J18" s="522"/>
      <c r="K18" s="522"/>
      <c r="L18" s="523">
        <v>658.54</v>
      </c>
      <c r="M18" s="523"/>
      <c r="N18" s="523"/>
      <c r="O18" s="523"/>
      <c r="P18" s="523"/>
      <c r="Q18" s="523"/>
      <c r="R18" s="524"/>
      <c r="S18" s="524"/>
      <c r="T18" s="524"/>
      <c r="U18" s="524"/>
      <c r="V18" s="525"/>
      <c r="W18" s="419"/>
      <c r="X18" s="420"/>
      <c r="Y18" s="420"/>
      <c r="Z18" s="420"/>
      <c r="AA18" s="420"/>
      <c r="AB18" s="411"/>
      <c r="AC18" s="526">
        <v>56.7</v>
      </c>
      <c r="AD18" s="527"/>
      <c r="AE18" s="527"/>
      <c r="AF18" s="527"/>
      <c r="AG18" s="528"/>
      <c r="AH18" s="526">
        <v>56.1</v>
      </c>
      <c r="AI18" s="527"/>
      <c r="AJ18" s="527"/>
      <c r="AK18" s="527"/>
      <c r="AL18" s="529"/>
      <c r="AM18" s="430"/>
      <c r="AN18" s="431"/>
      <c r="AO18" s="431"/>
      <c r="AP18" s="431"/>
      <c r="AQ18" s="431"/>
      <c r="AR18" s="431"/>
      <c r="AS18" s="431"/>
      <c r="AT18" s="432"/>
      <c r="AU18" s="433"/>
      <c r="AV18" s="434"/>
      <c r="AW18" s="434"/>
      <c r="AX18" s="434"/>
      <c r="AY18" s="435" t="s">
        <v>163</v>
      </c>
      <c r="AZ18" s="436"/>
      <c r="BA18" s="436"/>
      <c r="BB18" s="436"/>
      <c r="BC18" s="436"/>
      <c r="BD18" s="436"/>
      <c r="BE18" s="436"/>
      <c r="BF18" s="436"/>
      <c r="BG18" s="436"/>
      <c r="BH18" s="436"/>
      <c r="BI18" s="436"/>
      <c r="BJ18" s="436"/>
      <c r="BK18" s="436"/>
      <c r="BL18" s="436"/>
      <c r="BM18" s="437"/>
      <c r="BN18" s="438">
        <v>13900985</v>
      </c>
      <c r="BO18" s="439"/>
      <c r="BP18" s="439"/>
      <c r="BQ18" s="439"/>
      <c r="BR18" s="439"/>
      <c r="BS18" s="439"/>
      <c r="BT18" s="439"/>
      <c r="BU18" s="440"/>
      <c r="BV18" s="438">
        <v>13746609</v>
      </c>
      <c r="BW18" s="439"/>
      <c r="BX18" s="439"/>
      <c r="BY18" s="439"/>
      <c r="BZ18" s="439"/>
      <c r="CA18" s="439"/>
      <c r="CB18" s="439"/>
      <c r="CC18" s="440"/>
      <c r="CD18" s="194"/>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1" t="s">
        <v>164</v>
      </c>
      <c r="C19" s="450"/>
      <c r="D19" s="450"/>
      <c r="E19" s="522"/>
      <c r="F19" s="522"/>
      <c r="G19" s="522"/>
      <c r="H19" s="522"/>
      <c r="I19" s="522"/>
      <c r="J19" s="522"/>
      <c r="K19" s="522"/>
      <c r="L19" s="530">
        <v>53</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165</v>
      </c>
      <c r="AZ19" s="436"/>
      <c r="BA19" s="436"/>
      <c r="BB19" s="436"/>
      <c r="BC19" s="436"/>
      <c r="BD19" s="436"/>
      <c r="BE19" s="436"/>
      <c r="BF19" s="436"/>
      <c r="BG19" s="436"/>
      <c r="BH19" s="436"/>
      <c r="BI19" s="436"/>
      <c r="BJ19" s="436"/>
      <c r="BK19" s="436"/>
      <c r="BL19" s="436"/>
      <c r="BM19" s="437"/>
      <c r="BN19" s="438">
        <v>17444507</v>
      </c>
      <c r="BO19" s="439"/>
      <c r="BP19" s="439"/>
      <c r="BQ19" s="439"/>
      <c r="BR19" s="439"/>
      <c r="BS19" s="439"/>
      <c r="BT19" s="439"/>
      <c r="BU19" s="440"/>
      <c r="BV19" s="438">
        <v>17967373</v>
      </c>
      <c r="BW19" s="439"/>
      <c r="BX19" s="439"/>
      <c r="BY19" s="439"/>
      <c r="BZ19" s="439"/>
      <c r="CA19" s="439"/>
      <c r="CB19" s="439"/>
      <c r="CC19" s="440"/>
      <c r="CD19" s="194"/>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1" t="s">
        <v>166</v>
      </c>
      <c r="C20" s="450"/>
      <c r="D20" s="450"/>
      <c r="E20" s="522"/>
      <c r="F20" s="522"/>
      <c r="G20" s="522"/>
      <c r="H20" s="522"/>
      <c r="I20" s="522"/>
      <c r="J20" s="522"/>
      <c r="K20" s="522"/>
      <c r="L20" s="530">
        <v>12882</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94"/>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1" t="s">
        <v>167</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94"/>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50" t="s">
        <v>168</v>
      </c>
      <c r="C22" s="551"/>
      <c r="D22" s="552"/>
      <c r="E22" s="413" t="s">
        <v>1</v>
      </c>
      <c r="F22" s="418"/>
      <c r="G22" s="418"/>
      <c r="H22" s="418"/>
      <c r="I22" s="418"/>
      <c r="J22" s="418"/>
      <c r="K22" s="408"/>
      <c r="L22" s="413" t="s">
        <v>169</v>
      </c>
      <c r="M22" s="418"/>
      <c r="N22" s="418"/>
      <c r="O22" s="418"/>
      <c r="P22" s="408"/>
      <c r="Q22" s="559" t="s">
        <v>170</v>
      </c>
      <c r="R22" s="560"/>
      <c r="S22" s="560"/>
      <c r="T22" s="560"/>
      <c r="U22" s="560"/>
      <c r="V22" s="561"/>
      <c r="W22" s="565" t="s">
        <v>171</v>
      </c>
      <c r="X22" s="551"/>
      <c r="Y22" s="552"/>
      <c r="Z22" s="413" t="s">
        <v>1</v>
      </c>
      <c r="AA22" s="418"/>
      <c r="AB22" s="418"/>
      <c r="AC22" s="418"/>
      <c r="AD22" s="418"/>
      <c r="AE22" s="418"/>
      <c r="AF22" s="418"/>
      <c r="AG22" s="408"/>
      <c r="AH22" s="570" t="s">
        <v>172</v>
      </c>
      <c r="AI22" s="418"/>
      <c r="AJ22" s="418"/>
      <c r="AK22" s="418"/>
      <c r="AL22" s="408"/>
      <c r="AM22" s="570" t="s">
        <v>173</v>
      </c>
      <c r="AN22" s="571"/>
      <c r="AO22" s="571"/>
      <c r="AP22" s="571"/>
      <c r="AQ22" s="571"/>
      <c r="AR22" s="572"/>
      <c r="AS22" s="559" t="s">
        <v>170</v>
      </c>
      <c r="AT22" s="560"/>
      <c r="AU22" s="560"/>
      <c r="AV22" s="560"/>
      <c r="AW22" s="560"/>
      <c r="AX22" s="576"/>
      <c r="AY22" s="367" t="s">
        <v>174</v>
      </c>
      <c r="AZ22" s="368"/>
      <c r="BA22" s="368"/>
      <c r="BB22" s="368"/>
      <c r="BC22" s="368"/>
      <c r="BD22" s="368"/>
      <c r="BE22" s="368"/>
      <c r="BF22" s="368"/>
      <c r="BG22" s="368"/>
      <c r="BH22" s="368"/>
      <c r="BI22" s="368"/>
      <c r="BJ22" s="368"/>
      <c r="BK22" s="368"/>
      <c r="BL22" s="368"/>
      <c r="BM22" s="369"/>
      <c r="BN22" s="370">
        <v>27951659</v>
      </c>
      <c r="BO22" s="371"/>
      <c r="BP22" s="371"/>
      <c r="BQ22" s="371"/>
      <c r="BR22" s="371"/>
      <c r="BS22" s="371"/>
      <c r="BT22" s="371"/>
      <c r="BU22" s="372"/>
      <c r="BV22" s="370">
        <v>29015336</v>
      </c>
      <c r="BW22" s="371"/>
      <c r="BX22" s="371"/>
      <c r="BY22" s="371"/>
      <c r="BZ22" s="371"/>
      <c r="CA22" s="371"/>
      <c r="CB22" s="371"/>
      <c r="CC22" s="372"/>
      <c r="CD22" s="194"/>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175</v>
      </c>
      <c r="AZ23" s="436"/>
      <c r="BA23" s="436"/>
      <c r="BB23" s="436"/>
      <c r="BC23" s="436"/>
      <c r="BD23" s="436"/>
      <c r="BE23" s="436"/>
      <c r="BF23" s="436"/>
      <c r="BG23" s="436"/>
      <c r="BH23" s="436"/>
      <c r="BI23" s="436"/>
      <c r="BJ23" s="436"/>
      <c r="BK23" s="436"/>
      <c r="BL23" s="436"/>
      <c r="BM23" s="437"/>
      <c r="BN23" s="438">
        <v>18375556</v>
      </c>
      <c r="BO23" s="439"/>
      <c r="BP23" s="439"/>
      <c r="BQ23" s="439"/>
      <c r="BR23" s="439"/>
      <c r="BS23" s="439"/>
      <c r="BT23" s="439"/>
      <c r="BU23" s="440"/>
      <c r="BV23" s="438">
        <v>18674967</v>
      </c>
      <c r="BW23" s="439"/>
      <c r="BX23" s="439"/>
      <c r="BY23" s="439"/>
      <c r="BZ23" s="439"/>
      <c r="CA23" s="439"/>
      <c r="CB23" s="439"/>
      <c r="CC23" s="440"/>
      <c r="CD23" s="194"/>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53"/>
      <c r="C24" s="554"/>
      <c r="D24" s="555"/>
      <c r="E24" s="457" t="s">
        <v>176</v>
      </c>
      <c r="F24" s="431"/>
      <c r="G24" s="431"/>
      <c r="H24" s="431"/>
      <c r="I24" s="431"/>
      <c r="J24" s="431"/>
      <c r="K24" s="432"/>
      <c r="L24" s="458">
        <v>1</v>
      </c>
      <c r="M24" s="459"/>
      <c r="N24" s="459"/>
      <c r="O24" s="459"/>
      <c r="P24" s="501"/>
      <c r="Q24" s="458">
        <v>8800</v>
      </c>
      <c r="R24" s="459"/>
      <c r="S24" s="459"/>
      <c r="T24" s="459"/>
      <c r="U24" s="459"/>
      <c r="V24" s="501"/>
      <c r="W24" s="566"/>
      <c r="X24" s="554"/>
      <c r="Y24" s="555"/>
      <c r="Z24" s="457" t="s">
        <v>177</v>
      </c>
      <c r="AA24" s="431"/>
      <c r="AB24" s="431"/>
      <c r="AC24" s="431"/>
      <c r="AD24" s="431"/>
      <c r="AE24" s="431"/>
      <c r="AF24" s="431"/>
      <c r="AG24" s="432"/>
      <c r="AH24" s="458">
        <v>346</v>
      </c>
      <c r="AI24" s="459"/>
      <c r="AJ24" s="459"/>
      <c r="AK24" s="459"/>
      <c r="AL24" s="501"/>
      <c r="AM24" s="458">
        <v>1077790</v>
      </c>
      <c r="AN24" s="459"/>
      <c r="AO24" s="459"/>
      <c r="AP24" s="459"/>
      <c r="AQ24" s="459"/>
      <c r="AR24" s="501"/>
      <c r="AS24" s="458">
        <v>3115</v>
      </c>
      <c r="AT24" s="459"/>
      <c r="AU24" s="459"/>
      <c r="AV24" s="459"/>
      <c r="AW24" s="459"/>
      <c r="AX24" s="460"/>
      <c r="AY24" s="544" t="s">
        <v>178</v>
      </c>
      <c r="AZ24" s="545"/>
      <c r="BA24" s="545"/>
      <c r="BB24" s="545"/>
      <c r="BC24" s="545"/>
      <c r="BD24" s="545"/>
      <c r="BE24" s="545"/>
      <c r="BF24" s="545"/>
      <c r="BG24" s="545"/>
      <c r="BH24" s="545"/>
      <c r="BI24" s="545"/>
      <c r="BJ24" s="545"/>
      <c r="BK24" s="545"/>
      <c r="BL24" s="545"/>
      <c r="BM24" s="546"/>
      <c r="BN24" s="438">
        <v>19979206</v>
      </c>
      <c r="BO24" s="439"/>
      <c r="BP24" s="439"/>
      <c r="BQ24" s="439"/>
      <c r="BR24" s="439"/>
      <c r="BS24" s="439"/>
      <c r="BT24" s="439"/>
      <c r="BU24" s="440"/>
      <c r="BV24" s="438">
        <v>20309420</v>
      </c>
      <c r="BW24" s="439"/>
      <c r="BX24" s="439"/>
      <c r="BY24" s="439"/>
      <c r="BZ24" s="439"/>
      <c r="CA24" s="439"/>
      <c r="CB24" s="439"/>
      <c r="CC24" s="440"/>
      <c r="CD24" s="194"/>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53"/>
      <c r="C25" s="554"/>
      <c r="D25" s="555"/>
      <c r="E25" s="457" t="s">
        <v>179</v>
      </c>
      <c r="F25" s="431"/>
      <c r="G25" s="431"/>
      <c r="H25" s="431"/>
      <c r="I25" s="431"/>
      <c r="J25" s="431"/>
      <c r="K25" s="432"/>
      <c r="L25" s="458">
        <v>1</v>
      </c>
      <c r="M25" s="459"/>
      <c r="N25" s="459"/>
      <c r="O25" s="459"/>
      <c r="P25" s="501"/>
      <c r="Q25" s="458">
        <v>7120</v>
      </c>
      <c r="R25" s="459"/>
      <c r="S25" s="459"/>
      <c r="T25" s="459"/>
      <c r="U25" s="459"/>
      <c r="V25" s="501"/>
      <c r="W25" s="566"/>
      <c r="X25" s="554"/>
      <c r="Y25" s="555"/>
      <c r="Z25" s="457" t="s">
        <v>180</v>
      </c>
      <c r="AA25" s="431"/>
      <c r="AB25" s="431"/>
      <c r="AC25" s="431"/>
      <c r="AD25" s="431"/>
      <c r="AE25" s="431"/>
      <c r="AF25" s="431"/>
      <c r="AG25" s="432"/>
      <c r="AH25" s="458" t="s">
        <v>142</v>
      </c>
      <c r="AI25" s="459"/>
      <c r="AJ25" s="459"/>
      <c r="AK25" s="459"/>
      <c r="AL25" s="501"/>
      <c r="AM25" s="458" t="s">
        <v>142</v>
      </c>
      <c r="AN25" s="459"/>
      <c r="AO25" s="459"/>
      <c r="AP25" s="459"/>
      <c r="AQ25" s="459"/>
      <c r="AR25" s="501"/>
      <c r="AS25" s="458" t="s">
        <v>142</v>
      </c>
      <c r="AT25" s="459"/>
      <c r="AU25" s="459"/>
      <c r="AV25" s="459"/>
      <c r="AW25" s="459"/>
      <c r="AX25" s="460"/>
      <c r="AY25" s="367" t="s">
        <v>181</v>
      </c>
      <c r="AZ25" s="368"/>
      <c r="BA25" s="368"/>
      <c r="BB25" s="368"/>
      <c r="BC25" s="368"/>
      <c r="BD25" s="368"/>
      <c r="BE25" s="368"/>
      <c r="BF25" s="368"/>
      <c r="BG25" s="368"/>
      <c r="BH25" s="368"/>
      <c r="BI25" s="368"/>
      <c r="BJ25" s="368"/>
      <c r="BK25" s="368"/>
      <c r="BL25" s="368"/>
      <c r="BM25" s="369"/>
      <c r="BN25" s="370">
        <v>1177076</v>
      </c>
      <c r="BO25" s="371"/>
      <c r="BP25" s="371"/>
      <c r="BQ25" s="371"/>
      <c r="BR25" s="371"/>
      <c r="BS25" s="371"/>
      <c r="BT25" s="371"/>
      <c r="BU25" s="372"/>
      <c r="BV25" s="370">
        <v>1086786</v>
      </c>
      <c r="BW25" s="371"/>
      <c r="BX25" s="371"/>
      <c r="BY25" s="371"/>
      <c r="BZ25" s="371"/>
      <c r="CA25" s="371"/>
      <c r="CB25" s="371"/>
      <c r="CC25" s="372"/>
      <c r="CD25" s="194"/>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53"/>
      <c r="C26" s="554"/>
      <c r="D26" s="555"/>
      <c r="E26" s="457" t="s">
        <v>182</v>
      </c>
      <c r="F26" s="431"/>
      <c r="G26" s="431"/>
      <c r="H26" s="431"/>
      <c r="I26" s="431"/>
      <c r="J26" s="431"/>
      <c r="K26" s="432"/>
      <c r="L26" s="458">
        <v>1</v>
      </c>
      <c r="M26" s="459"/>
      <c r="N26" s="459"/>
      <c r="O26" s="459"/>
      <c r="P26" s="501"/>
      <c r="Q26" s="458">
        <v>6380</v>
      </c>
      <c r="R26" s="459"/>
      <c r="S26" s="459"/>
      <c r="T26" s="459"/>
      <c r="U26" s="459"/>
      <c r="V26" s="501"/>
      <c r="W26" s="566"/>
      <c r="X26" s="554"/>
      <c r="Y26" s="555"/>
      <c r="Z26" s="457" t="s">
        <v>183</v>
      </c>
      <c r="AA26" s="578"/>
      <c r="AB26" s="578"/>
      <c r="AC26" s="578"/>
      <c r="AD26" s="578"/>
      <c r="AE26" s="578"/>
      <c r="AF26" s="578"/>
      <c r="AG26" s="579"/>
      <c r="AH26" s="458">
        <v>11</v>
      </c>
      <c r="AI26" s="459"/>
      <c r="AJ26" s="459"/>
      <c r="AK26" s="459"/>
      <c r="AL26" s="501"/>
      <c r="AM26" s="458">
        <v>38775</v>
      </c>
      <c r="AN26" s="459"/>
      <c r="AO26" s="459"/>
      <c r="AP26" s="459"/>
      <c r="AQ26" s="459"/>
      <c r="AR26" s="501"/>
      <c r="AS26" s="458">
        <v>3525</v>
      </c>
      <c r="AT26" s="459"/>
      <c r="AU26" s="459"/>
      <c r="AV26" s="459"/>
      <c r="AW26" s="459"/>
      <c r="AX26" s="460"/>
      <c r="AY26" s="441" t="s">
        <v>184</v>
      </c>
      <c r="AZ26" s="442"/>
      <c r="BA26" s="442"/>
      <c r="BB26" s="442"/>
      <c r="BC26" s="442"/>
      <c r="BD26" s="442"/>
      <c r="BE26" s="442"/>
      <c r="BF26" s="442"/>
      <c r="BG26" s="442"/>
      <c r="BH26" s="442"/>
      <c r="BI26" s="442"/>
      <c r="BJ26" s="442"/>
      <c r="BK26" s="442"/>
      <c r="BL26" s="442"/>
      <c r="BM26" s="443"/>
      <c r="BN26" s="438" t="s">
        <v>142</v>
      </c>
      <c r="BO26" s="439"/>
      <c r="BP26" s="439"/>
      <c r="BQ26" s="439"/>
      <c r="BR26" s="439"/>
      <c r="BS26" s="439"/>
      <c r="BT26" s="439"/>
      <c r="BU26" s="440"/>
      <c r="BV26" s="438" t="s">
        <v>142</v>
      </c>
      <c r="BW26" s="439"/>
      <c r="BX26" s="439"/>
      <c r="BY26" s="439"/>
      <c r="BZ26" s="439"/>
      <c r="CA26" s="439"/>
      <c r="CB26" s="439"/>
      <c r="CC26" s="440"/>
      <c r="CD26" s="194"/>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53"/>
      <c r="C27" s="554"/>
      <c r="D27" s="555"/>
      <c r="E27" s="457" t="s">
        <v>185</v>
      </c>
      <c r="F27" s="431"/>
      <c r="G27" s="431"/>
      <c r="H27" s="431"/>
      <c r="I27" s="431"/>
      <c r="J27" s="431"/>
      <c r="K27" s="432"/>
      <c r="L27" s="458">
        <v>1</v>
      </c>
      <c r="M27" s="459"/>
      <c r="N27" s="459"/>
      <c r="O27" s="459"/>
      <c r="P27" s="501"/>
      <c r="Q27" s="458">
        <v>4480</v>
      </c>
      <c r="R27" s="459"/>
      <c r="S27" s="459"/>
      <c r="T27" s="459"/>
      <c r="U27" s="459"/>
      <c r="V27" s="501"/>
      <c r="W27" s="566"/>
      <c r="X27" s="554"/>
      <c r="Y27" s="555"/>
      <c r="Z27" s="457" t="s">
        <v>186</v>
      </c>
      <c r="AA27" s="431"/>
      <c r="AB27" s="431"/>
      <c r="AC27" s="431"/>
      <c r="AD27" s="431"/>
      <c r="AE27" s="431"/>
      <c r="AF27" s="431"/>
      <c r="AG27" s="432"/>
      <c r="AH27" s="458">
        <v>32</v>
      </c>
      <c r="AI27" s="459"/>
      <c r="AJ27" s="459"/>
      <c r="AK27" s="459"/>
      <c r="AL27" s="501"/>
      <c r="AM27" s="458">
        <v>98996</v>
      </c>
      <c r="AN27" s="459"/>
      <c r="AO27" s="459"/>
      <c r="AP27" s="459"/>
      <c r="AQ27" s="459"/>
      <c r="AR27" s="501"/>
      <c r="AS27" s="458">
        <v>3094</v>
      </c>
      <c r="AT27" s="459"/>
      <c r="AU27" s="459"/>
      <c r="AV27" s="459"/>
      <c r="AW27" s="459"/>
      <c r="AX27" s="460"/>
      <c r="AY27" s="502" t="s">
        <v>187</v>
      </c>
      <c r="AZ27" s="503"/>
      <c r="BA27" s="503"/>
      <c r="BB27" s="503"/>
      <c r="BC27" s="503"/>
      <c r="BD27" s="503"/>
      <c r="BE27" s="503"/>
      <c r="BF27" s="503"/>
      <c r="BG27" s="503"/>
      <c r="BH27" s="503"/>
      <c r="BI27" s="503"/>
      <c r="BJ27" s="503"/>
      <c r="BK27" s="503"/>
      <c r="BL27" s="503"/>
      <c r="BM27" s="504"/>
      <c r="BN27" s="547">
        <v>567843</v>
      </c>
      <c r="BO27" s="548"/>
      <c r="BP27" s="548"/>
      <c r="BQ27" s="548"/>
      <c r="BR27" s="548"/>
      <c r="BS27" s="548"/>
      <c r="BT27" s="548"/>
      <c r="BU27" s="549"/>
      <c r="BV27" s="547">
        <v>567612</v>
      </c>
      <c r="BW27" s="548"/>
      <c r="BX27" s="548"/>
      <c r="BY27" s="548"/>
      <c r="BZ27" s="548"/>
      <c r="CA27" s="548"/>
      <c r="CB27" s="548"/>
      <c r="CC27" s="549"/>
      <c r="CD27" s="196"/>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53"/>
      <c r="C28" s="554"/>
      <c r="D28" s="555"/>
      <c r="E28" s="457" t="s">
        <v>188</v>
      </c>
      <c r="F28" s="431"/>
      <c r="G28" s="431"/>
      <c r="H28" s="431"/>
      <c r="I28" s="431"/>
      <c r="J28" s="431"/>
      <c r="K28" s="432"/>
      <c r="L28" s="458">
        <v>1</v>
      </c>
      <c r="M28" s="459"/>
      <c r="N28" s="459"/>
      <c r="O28" s="459"/>
      <c r="P28" s="501"/>
      <c r="Q28" s="458">
        <v>3700</v>
      </c>
      <c r="R28" s="459"/>
      <c r="S28" s="459"/>
      <c r="T28" s="459"/>
      <c r="U28" s="459"/>
      <c r="V28" s="501"/>
      <c r="W28" s="566"/>
      <c r="X28" s="554"/>
      <c r="Y28" s="555"/>
      <c r="Z28" s="457" t="s">
        <v>189</v>
      </c>
      <c r="AA28" s="431"/>
      <c r="AB28" s="431"/>
      <c r="AC28" s="431"/>
      <c r="AD28" s="431"/>
      <c r="AE28" s="431"/>
      <c r="AF28" s="431"/>
      <c r="AG28" s="432"/>
      <c r="AH28" s="458" t="s">
        <v>142</v>
      </c>
      <c r="AI28" s="459"/>
      <c r="AJ28" s="459"/>
      <c r="AK28" s="459"/>
      <c r="AL28" s="501"/>
      <c r="AM28" s="458" t="s">
        <v>142</v>
      </c>
      <c r="AN28" s="459"/>
      <c r="AO28" s="459"/>
      <c r="AP28" s="459"/>
      <c r="AQ28" s="459"/>
      <c r="AR28" s="501"/>
      <c r="AS28" s="458" t="s">
        <v>142</v>
      </c>
      <c r="AT28" s="459"/>
      <c r="AU28" s="459"/>
      <c r="AV28" s="459"/>
      <c r="AW28" s="459"/>
      <c r="AX28" s="460"/>
      <c r="AY28" s="580" t="s">
        <v>190</v>
      </c>
      <c r="AZ28" s="581"/>
      <c r="BA28" s="581"/>
      <c r="BB28" s="582"/>
      <c r="BC28" s="367" t="s">
        <v>50</v>
      </c>
      <c r="BD28" s="368"/>
      <c r="BE28" s="368"/>
      <c r="BF28" s="368"/>
      <c r="BG28" s="368"/>
      <c r="BH28" s="368"/>
      <c r="BI28" s="368"/>
      <c r="BJ28" s="368"/>
      <c r="BK28" s="368"/>
      <c r="BL28" s="368"/>
      <c r="BM28" s="369"/>
      <c r="BN28" s="370">
        <v>2973969</v>
      </c>
      <c r="BO28" s="371"/>
      <c r="BP28" s="371"/>
      <c r="BQ28" s="371"/>
      <c r="BR28" s="371"/>
      <c r="BS28" s="371"/>
      <c r="BT28" s="371"/>
      <c r="BU28" s="372"/>
      <c r="BV28" s="370">
        <v>2871176</v>
      </c>
      <c r="BW28" s="371"/>
      <c r="BX28" s="371"/>
      <c r="BY28" s="371"/>
      <c r="BZ28" s="371"/>
      <c r="CA28" s="371"/>
      <c r="CB28" s="371"/>
      <c r="CC28" s="372"/>
      <c r="CD28" s="194"/>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53"/>
      <c r="C29" s="554"/>
      <c r="D29" s="555"/>
      <c r="E29" s="457" t="s">
        <v>191</v>
      </c>
      <c r="F29" s="431"/>
      <c r="G29" s="431"/>
      <c r="H29" s="431"/>
      <c r="I29" s="431"/>
      <c r="J29" s="431"/>
      <c r="K29" s="432"/>
      <c r="L29" s="458">
        <v>16</v>
      </c>
      <c r="M29" s="459"/>
      <c r="N29" s="459"/>
      <c r="O29" s="459"/>
      <c r="P29" s="501"/>
      <c r="Q29" s="458">
        <v>3460</v>
      </c>
      <c r="R29" s="459"/>
      <c r="S29" s="459"/>
      <c r="T29" s="459"/>
      <c r="U29" s="459"/>
      <c r="V29" s="501"/>
      <c r="W29" s="567"/>
      <c r="X29" s="568"/>
      <c r="Y29" s="569"/>
      <c r="Z29" s="457" t="s">
        <v>192</v>
      </c>
      <c r="AA29" s="431"/>
      <c r="AB29" s="431"/>
      <c r="AC29" s="431"/>
      <c r="AD29" s="431"/>
      <c r="AE29" s="431"/>
      <c r="AF29" s="431"/>
      <c r="AG29" s="432"/>
      <c r="AH29" s="458">
        <v>378</v>
      </c>
      <c r="AI29" s="459"/>
      <c r="AJ29" s="459"/>
      <c r="AK29" s="459"/>
      <c r="AL29" s="501"/>
      <c r="AM29" s="458">
        <v>1176786</v>
      </c>
      <c r="AN29" s="459"/>
      <c r="AO29" s="459"/>
      <c r="AP29" s="459"/>
      <c r="AQ29" s="459"/>
      <c r="AR29" s="501"/>
      <c r="AS29" s="458">
        <v>3113</v>
      </c>
      <c r="AT29" s="459"/>
      <c r="AU29" s="459"/>
      <c r="AV29" s="459"/>
      <c r="AW29" s="459"/>
      <c r="AX29" s="460"/>
      <c r="AY29" s="583"/>
      <c r="AZ29" s="584"/>
      <c r="BA29" s="584"/>
      <c r="BB29" s="585"/>
      <c r="BC29" s="435" t="s">
        <v>193</v>
      </c>
      <c r="BD29" s="436"/>
      <c r="BE29" s="436"/>
      <c r="BF29" s="436"/>
      <c r="BG29" s="436"/>
      <c r="BH29" s="436"/>
      <c r="BI29" s="436"/>
      <c r="BJ29" s="436"/>
      <c r="BK29" s="436"/>
      <c r="BL29" s="436"/>
      <c r="BM29" s="437"/>
      <c r="BN29" s="438">
        <v>179282</v>
      </c>
      <c r="BO29" s="439"/>
      <c r="BP29" s="439"/>
      <c r="BQ29" s="439"/>
      <c r="BR29" s="439"/>
      <c r="BS29" s="439"/>
      <c r="BT29" s="439"/>
      <c r="BU29" s="440"/>
      <c r="BV29" s="438">
        <v>187282</v>
      </c>
      <c r="BW29" s="439"/>
      <c r="BX29" s="439"/>
      <c r="BY29" s="439"/>
      <c r="BZ29" s="439"/>
      <c r="CA29" s="439"/>
      <c r="CB29" s="439"/>
      <c r="CC29" s="440"/>
      <c r="CD29" s="196"/>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56"/>
      <c r="C30" s="557"/>
      <c r="D30" s="558"/>
      <c r="E30" s="461"/>
      <c r="F30" s="462"/>
      <c r="G30" s="462"/>
      <c r="H30" s="462"/>
      <c r="I30" s="462"/>
      <c r="J30" s="462"/>
      <c r="K30" s="463"/>
      <c r="L30" s="590"/>
      <c r="M30" s="591"/>
      <c r="N30" s="591"/>
      <c r="O30" s="591"/>
      <c r="P30" s="592"/>
      <c r="Q30" s="590"/>
      <c r="R30" s="591"/>
      <c r="S30" s="591"/>
      <c r="T30" s="591"/>
      <c r="U30" s="591"/>
      <c r="V30" s="592"/>
      <c r="W30" s="593" t="s">
        <v>194</v>
      </c>
      <c r="X30" s="594"/>
      <c r="Y30" s="594"/>
      <c r="Z30" s="594"/>
      <c r="AA30" s="594"/>
      <c r="AB30" s="594"/>
      <c r="AC30" s="594"/>
      <c r="AD30" s="594"/>
      <c r="AE30" s="594"/>
      <c r="AF30" s="594"/>
      <c r="AG30" s="595"/>
      <c r="AH30" s="526">
        <v>97.4</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52</v>
      </c>
      <c r="BD30" s="545"/>
      <c r="BE30" s="545"/>
      <c r="BF30" s="545"/>
      <c r="BG30" s="545"/>
      <c r="BH30" s="545"/>
      <c r="BI30" s="545"/>
      <c r="BJ30" s="545"/>
      <c r="BK30" s="545"/>
      <c r="BL30" s="545"/>
      <c r="BM30" s="546"/>
      <c r="BN30" s="547">
        <v>4594454</v>
      </c>
      <c r="BO30" s="548"/>
      <c r="BP30" s="548"/>
      <c r="BQ30" s="548"/>
      <c r="BR30" s="548"/>
      <c r="BS30" s="548"/>
      <c r="BT30" s="548"/>
      <c r="BU30" s="549"/>
      <c r="BV30" s="547">
        <v>4375659</v>
      </c>
      <c r="BW30" s="548"/>
      <c r="BX30" s="548"/>
      <c r="BY30" s="548"/>
      <c r="BZ30" s="548"/>
      <c r="CA30" s="548"/>
      <c r="CB30" s="548"/>
      <c r="CC30" s="54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89" t="s">
        <v>195</v>
      </c>
      <c r="D32" s="589"/>
      <c r="E32" s="589"/>
      <c r="F32" s="589"/>
      <c r="G32" s="589"/>
      <c r="H32" s="589"/>
      <c r="I32" s="589"/>
      <c r="J32" s="589"/>
      <c r="K32" s="589"/>
      <c r="L32" s="589"/>
      <c r="M32" s="589"/>
      <c r="N32" s="589"/>
      <c r="O32" s="589"/>
      <c r="P32" s="589"/>
      <c r="Q32" s="589"/>
      <c r="R32" s="589"/>
      <c r="S32" s="589"/>
      <c r="U32" s="442" t="s">
        <v>196</v>
      </c>
      <c r="V32" s="442"/>
      <c r="W32" s="442"/>
      <c r="X32" s="442"/>
      <c r="Y32" s="442"/>
      <c r="Z32" s="442"/>
      <c r="AA32" s="442"/>
      <c r="AB32" s="442"/>
      <c r="AC32" s="442"/>
      <c r="AD32" s="442"/>
      <c r="AE32" s="442"/>
      <c r="AF32" s="442"/>
      <c r="AG32" s="442"/>
      <c r="AH32" s="442"/>
      <c r="AI32" s="442"/>
      <c r="AJ32" s="442"/>
      <c r="AK32" s="442"/>
      <c r="AM32" s="442" t="s">
        <v>197</v>
      </c>
      <c r="AN32" s="442"/>
      <c r="AO32" s="442"/>
      <c r="AP32" s="442"/>
      <c r="AQ32" s="442"/>
      <c r="AR32" s="442"/>
      <c r="AS32" s="442"/>
      <c r="AT32" s="442"/>
      <c r="AU32" s="442"/>
      <c r="AV32" s="442"/>
      <c r="AW32" s="442"/>
      <c r="AX32" s="442"/>
      <c r="AY32" s="442"/>
      <c r="AZ32" s="442"/>
      <c r="BA32" s="442"/>
      <c r="BB32" s="442"/>
      <c r="BC32" s="442"/>
      <c r="BE32" s="442" t="s">
        <v>198</v>
      </c>
      <c r="BF32" s="442"/>
      <c r="BG32" s="442"/>
      <c r="BH32" s="442"/>
      <c r="BI32" s="442"/>
      <c r="BJ32" s="442"/>
      <c r="BK32" s="442"/>
      <c r="BL32" s="442"/>
      <c r="BM32" s="442"/>
      <c r="BN32" s="442"/>
      <c r="BO32" s="442"/>
      <c r="BP32" s="442"/>
      <c r="BQ32" s="442"/>
      <c r="BR32" s="442"/>
      <c r="BS32" s="442"/>
      <c r="BT32" s="442"/>
      <c r="BU32" s="442"/>
      <c r="BW32" s="442" t="s">
        <v>199</v>
      </c>
      <c r="BX32" s="442"/>
      <c r="BY32" s="442"/>
      <c r="BZ32" s="442"/>
      <c r="CA32" s="442"/>
      <c r="CB32" s="442"/>
      <c r="CC32" s="442"/>
      <c r="CD32" s="442"/>
      <c r="CE32" s="442"/>
      <c r="CF32" s="442"/>
      <c r="CG32" s="442"/>
      <c r="CH32" s="442"/>
      <c r="CI32" s="442"/>
      <c r="CJ32" s="442"/>
      <c r="CK32" s="442"/>
      <c r="CL32" s="442"/>
      <c r="CM32" s="442"/>
      <c r="CO32" s="442" t="s">
        <v>200</v>
      </c>
      <c r="CP32" s="442"/>
      <c r="CQ32" s="442"/>
      <c r="CR32" s="442"/>
      <c r="CS32" s="442"/>
      <c r="CT32" s="442"/>
      <c r="CU32" s="442"/>
      <c r="CV32" s="442"/>
      <c r="CW32" s="442"/>
      <c r="CX32" s="442"/>
      <c r="CY32" s="442"/>
      <c r="CZ32" s="442"/>
      <c r="DA32" s="442"/>
      <c r="DB32" s="442"/>
      <c r="DC32" s="442"/>
      <c r="DD32" s="442"/>
      <c r="DE32" s="442"/>
      <c r="DI32" s="204"/>
    </row>
    <row r="33" spans="1:113" ht="13.5" customHeight="1" x14ac:dyDescent="0.15">
      <c r="A33" s="181"/>
      <c r="B33" s="205"/>
      <c r="C33" s="425" t="s">
        <v>201</v>
      </c>
      <c r="D33" s="425"/>
      <c r="E33" s="396" t="s">
        <v>202</v>
      </c>
      <c r="F33" s="396"/>
      <c r="G33" s="396"/>
      <c r="H33" s="396"/>
      <c r="I33" s="396"/>
      <c r="J33" s="396"/>
      <c r="K33" s="396"/>
      <c r="L33" s="396"/>
      <c r="M33" s="396"/>
      <c r="N33" s="396"/>
      <c r="O33" s="396"/>
      <c r="P33" s="396"/>
      <c r="Q33" s="396"/>
      <c r="R33" s="396"/>
      <c r="S33" s="396"/>
      <c r="T33" s="206"/>
      <c r="U33" s="425" t="s">
        <v>201</v>
      </c>
      <c r="V33" s="425"/>
      <c r="W33" s="396" t="s">
        <v>202</v>
      </c>
      <c r="X33" s="396"/>
      <c r="Y33" s="396"/>
      <c r="Z33" s="396"/>
      <c r="AA33" s="396"/>
      <c r="AB33" s="396"/>
      <c r="AC33" s="396"/>
      <c r="AD33" s="396"/>
      <c r="AE33" s="396"/>
      <c r="AF33" s="396"/>
      <c r="AG33" s="396"/>
      <c r="AH33" s="396"/>
      <c r="AI33" s="396"/>
      <c r="AJ33" s="396"/>
      <c r="AK33" s="396"/>
      <c r="AL33" s="206"/>
      <c r="AM33" s="425" t="s">
        <v>201</v>
      </c>
      <c r="AN33" s="425"/>
      <c r="AO33" s="396" t="s">
        <v>202</v>
      </c>
      <c r="AP33" s="396"/>
      <c r="AQ33" s="396"/>
      <c r="AR33" s="396"/>
      <c r="AS33" s="396"/>
      <c r="AT33" s="396"/>
      <c r="AU33" s="396"/>
      <c r="AV33" s="396"/>
      <c r="AW33" s="396"/>
      <c r="AX33" s="396"/>
      <c r="AY33" s="396"/>
      <c r="AZ33" s="396"/>
      <c r="BA33" s="396"/>
      <c r="BB33" s="396"/>
      <c r="BC33" s="396"/>
      <c r="BD33" s="207"/>
      <c r="BE33" s="396" t="s">
        <v>203</v>
      </c>
      <c r="BF33" s="396"/>
      <c r="BG33" s="396" t="s">
        <v>204</v>
      </c>
      <c r="BH33" s="396"/>
      <c r="BI33" s="396"/>
      <c r="BJ33" s="396"/>
      <c r="BK33" s="396"/>
      <c r="BL33" s="396"/>
      <c r="BM33" s="396"/>
      <c r="BN33" s="396"/>
      <c r="BO33" s="396"/>
      <c r="BP33" s="396"/>
      <c r="BQ33" s="396"/>
      <c r="BR33" s="396"/>
      <c r="BS33" s="396"/>
      <c r="BT33" s="396"/>
      <c r="BU33" s="396"/>
      <c r="BV33" s="207"/>
      <c r="BW33" s="425" t="s">
        <v>203</v>
      </c>
      <c r="BX33" s="425"/>
      <c r="BY33" s="396" t="s">
        <v>205</v>
      </c>
      <c r="BZ33" s="396"/>
      <c r="CA33" s="396"/>
      <c r="CB33" s="396"/>
      <c r="CC33" s="396"/>
      <c r="CD33" s="396"/>
      <c r="CE33" s="396"/>
      <c r="CF33" s="396"/>
      <c r="CG33" s="396"/>
      <c r="CH33" s="396"/>
      <c r="CI33" s="396"/>
      <c r="CJ33" s="396"/>
      <c r="CK33" s="396"/>
      <c r="CL33" s="396"/>
      <c r="CM33" s="396"/>
      <c r="CN33" s="206"/>
      <c r="CO33" s="425" t="s">
        <v>201</v>
      </c>
      <c r="CP33" s="425"/>
      <c r="CQ33" s="396" t="s">
        <v>206</v>
      </c>
      <c r="CR33" s="396"/>
      <c r="CS33" s="396"/>
      <c r="CT33" s="396"/>
      <c r="CU33" s="396"/>
      <c r="CV33" s="396"/>
      <c r="CW33" s="396"/>
      <c r="CX33" s="396"/>
      <c r="CY33" s="396"/>
      <c r="CZ33" s="396"/>
      <c r="DA33" s="396"/>
      <c r="DB33" s="396"/>
      <c r="DC33" s="396"/>
      <c r="DD33" s="396"/>
      <c r="DE33" s="396"/>
      <c r="DF33" s="206"/>
      <c r="DG33" s="596" t="s">
        <v>207</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IF('各会計、関係団体の財政状況及び健全化判断比率'!B33="","",'各会計、関係団体の財政状況及び健全化判断比率'!B33)</f>
        <v>下水道事業特別会計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にしはりま環境事務組合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国民健康保険診療所特別会計</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IF('各会計、関係団体の財政状況及び健全化判断比率'!B34="","",'各会計、関係団体の財政状況及び健全化判断比率'!B34)</f>
        <v>病院事業特別会計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西はりま消防組合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81"/>
      <c r="AM36" s="597">
        <f t="shared" si="0"/>
        <v>9</v>
      </c>
      <c r="AN36" s="597"/>
      <c r="AO36" s="598" t="str">
        <f>IF('各会計、関係団体の財政状況及び健全化判断比率'!B35="","",'各会計、関係団体の財政状況及び健全化判断比率'!B35)</f>
        <v>水道事業特別会計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兵庫県市町村職員退職手当組合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介護保険事業特別会計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兵庫県町議会議員公務災害補償組合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f t="shared" si="4"/>
        <v>6</v>
      </c>
      <c r="V38" s="597"/>
      <c r="W38" s="598" t="str">
        <f>IF('各会計、関係団体の財政状況及び健全化判断比率'!B32="","",'各会計、関係団体の財政状況及び健全化判断比率'!B32)</f>
        <v>訪問看護事業特別会計</v>
      </c>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兵庫県後期高齢者医療広域連合（一般会計）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兵庫県後期高齢者医療広域連合（特別会計）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600" t="s">
        <v>209</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210</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211</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212</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213</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214</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215</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216</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uGWw7R9TZJ0NoQIiCYKLk1jfxn4DDXOmlOgsOx1bwQ96uHR6m/5G9WcMnRqdf4dXVeDIKZKhTd4Yh3QnRmP6dw==" saltValue="WYppwrnrncHzNgMhpk2l6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151" t="s">
        <v>558</v>
      </c>
      <c r="D34" s="1151"/>
      <c r="E34" s="1152"/>
      <c r="F34" s="32">
        <v>0</v>
      </c>
      <c r="G34" s="33">
        <v>0</v>
      </c>
      <c r="H34" s="33">
        <v>2.6</v>
      </c>
      <c r="I34" s="33">
        <v>10.6</v>
      </c>
      <c r="J34" s="34">
        <v>15.95</v>
      </c>
      <c r="K34" s="22"/>
      <c r="L34" s="22"/>
      <c r="M34" s="22"/>
      <c r="N34" s="22"/>
      <c r="O34" s="22"/>
      <c r="P34" s="22"/>
    </row>
    <row r="35" spans="1:16" ht="39" customHeight="1" x14ac:dyDescent="0.15">
      <c r="A35" s="22"/>
      <c r="B35" s="35"/>
      <c r="C35" s="1145" t="s">
        <v>559</v>
      </c>
      <c r="D35" s="1146"/>
      <c r="E35" s="1147"/>
      <c r="F35" s="36">
        <v>2.94</v>
      </c>
      <c r="G35" s="37">
        <v>4.0599999999999996</v>
      </c>
      <c r="H35" s="37">
        <v>5.63</v>
      </c>
      <c r="I35" s="37">
        <v>5.43</v>
      </c>
      <c r="J35" s="38">
        <v>5.24</v>
      </c>
      <c r="K35" s="22"/>
      <c r="L35" s="22"/>
      <c r="M35" s="22"/>
      <c r="N35" s="22"/>
      <c r="O35" s="22"/>
      <c r="P35" s="22"/>
    </row>
    <row r="36" spans="1:16" ht="39" customHeight="1" x14ac:dyDescent="0.15">
      <c r="A36" s="22"/>
      <c r="B36" s="35"/>
      <c r="C36" s="1145" t="s">
        <v>560</v>
      </c>
      <c r="D36" s="1146"/>
      <c r="E36" s="1147"/>
      <c r="F36" s="36">
        <v>3.9</v>
      </c>
      <c r="G36" s="37">
        <v>3.92</v>
      </c>
      <c r="H36" s="37">
        <v>5.48</v>
      </c>
      <c r="I36" s="37">
        <v>4.59</v>
      </c>
      <c r="J36" s="38">
        <v>3.85</v>
      </c>
      <c r="K36" s="22"/>
      <c r="L36" s="22"/>
      <c r="M36" s="22"/>
      <c r="N36" s="22"/>
      <c r="O36" s="22"/>
      <c r="P36" s="22"/>
    </row>
    <row r="37" spans="1:16" ht="39" customHeight="1" x14ac:dyDescent="0.15">
      <c r="A37" s="22"/>
      <c r="B37" s="35"/>
      <c r="C37" s="1145" t="s">
        <v>561</v>
      </c>
      <c r="D37" s="1146"/>
      <c r="E37" s="1147"/>
      <c r="F37" s="36">
        <v>0.25</v>
      </c>
      <c r="G37" s="37">
        <v>0.28999999999999998</v>
      </c>
      <c r="H37" s="37">
        <v>0.54</v>
      </c>
      <c r="I37" s="37">
        <v>0.56999999999999995</v>
      </c>
      <c r="J37" s="38">
        <v>1.1100000000000001</v>
      </c>
      <c r="K37" s="22"/>
      <c r="L37" s="22"/>
      <c r="M37" s="22"/>
      <c r="N37" s="22"/>
      <c r="O37" s="22"/>
      <c r="P37" s="22"/>
    </row>
    <row r="38" spans="1:16" ht="39" customHeight="1" x14ac:dyDescent="0.15">
      <c r="A38" s="22"/>
      <c r="B38" s="35"/>
      <c r="C38" s="1145" t="s">
        <v>562</v>
      </c>
      <c r="D38" s="1146"/>
      <c r="E38" s="1147"/>
      <c r="F38" s="36">
        <v>0.63</v>
      </c>
      <c r="G38" s="37">
        <v>0.26</v>
      </c>
      <c r="H38" s="37">
        <v>0.16</v>
      </c>
      <c r="I38" s="37">
        <v>0.2</v>
      </c>
      <c r="J38" s="38">
        <v>0.24</v>
      </c>
      <c r="K38" s="22"/>
      <c r="L38" s="22"/>
      <c r="M38" s="22"/>
      <c r="N38" s="22"/>
      <c r="O38" s="22"/>
      <c r="P38" s="22"/>
    </row>
    <row r="39" spans="1:16" ht="39" customHeight="1" x14ac:dyDescent="0.15">
      <c r="A39" s="22"/>
      <c r="B39" s="35"/>
      <c r="C39" s="1145" t="s">
        <v>563</v>
      </c>
      <c r="D39" s="1146"/>
      <c r="E39" s="1147"/>
      <c r="F39" s="36">
        <v>0.08</v>
      </c>
      <c r="G39" s="37">
        <v>7.0000000000000007E-2</v>
      </c>
      <c r="H39" s="37">
        <v>7.0000000000000007E-2</v>
      </c>
      <c r="I39" s="37">
        <v>7.0000000000000007E-2</v>
      </c>
      <c r="J39" s="38">
        <v>0.08</v>
      </c>
      <c r="K39" s="22"/>
      <c r="L39" s="22"/>
      <c r="M39" s="22"/>
      <c r="N39" s="22"/>
      <c r="O39" s="22"/>
      <c r="P39" s="22"/>
    </row>
    <row r="40" spans="1:16" ht="39" customHeight="1" x14ac:dyDescent="0.15">
      <c r="A40" s="22"/>
      <c r="B40" s="35"/>
      <c r="C40" s="1145" t="s">
        <v>564</v>
      </c>
      <c r="D40" s="1146"/>
      <c r="E40" s="1147"/>
      <c r="F40" s="36">
        <v>0</v>
      </c>
      <c r="G40" s="37">
        <v>0</v>
      </c>
      <c r="H40" s="37">
        <v>0</v>
      </c>
      <c r="I40" s="37">
        <v>0</v>
      </c>
      <c r="J40" s="38">
        <v>0</v>
      </c>
      <c r="K40" s="22"/>
      <c r="L40" s="22"/>
      <c r="M40" s="22"/>
      <c r="N40" s="22"/>
      <c r="O40" s="22"/>
      <c r="P40" s="22"/>
    </row>
    <row r="41" spans="1:16" ht="39" customHeight="1" x14ac:dyDescent="0.15">
      <c r="A41" s="22"/>
      <c r="B41" s="35"/>
      <c r="C41" s="1145" t="s">
        <v>565</v>
      </c>
      <c r="D41" s="1146"/>
      <c r="E41" s="1147"/>
      <c r="F41" s="36">
        <v>0</v>
      </c>
      <c r="G41" s="37">
        <v>0</v>
      </c>
      <c r="H41" s="37">
        <v>0</v>
      </c>
      <c r="I41" s="37">
        <v>0</v>
      </c>
      <c r="J41" s="38">
        <v>0</v>
      </c>
      <c r="K41" s="22"/>
      <c r="L41" s="22"/>
      <c r="M41" s="22"/>
      <c r="N41" s="22"/>
      <c r="O41" s="22"/>
      <c r="P41" s="22"/>
    </row>
    <row r="42" spans="1:16" ht="39" customHeight="1" x14ac:dyDescent="0.15">
      <c r="A42" s="22"/>
      <c r="B42" s="39"/>
      <c r="C42" s="1145" t="s">
        <v>566</v>
      </c>
      <c r="D42" s="1146"/>
      <c r="E42" s="1147"/>
      <c r="F42" s="36" t="s">
        <v>511</v>
      </c>
      <c r="G42" s="37" t="s">
        <v>511</v>
      </c>
      <c r="H42" s="37" t="s">
        <v>511</v>
      </c>
      <c r="I42" s="37" t="s">
        <v>511</v>
      </c>
      <c r="J42" s="38" t="s">
        <v>511</v>
      </c>
      <c r="K42" s="22"/>
      <c r="L42" s="22"/>
      <c r="M42" s="22"/>
      <c r="N42" s="22"/>
      <c r="O42" s="22"/>
      <c r="P42" s="22"/>
    </row>
    <row r="43" spans="1:16" ht="39" customHeight="1" thickBot="1" x14ac:dyDescent="0.2">
      <c r="A43" s="22"/>
      <c r="B43" s="40"/>
      <c r="C43" s="1148" t="s">
        <v>567</v>
      </c>
      <c r="D43" s="1149"/>
      <c r="E43" s="1150"/>
      <c r="F43" s="41">
        <v>0.41</v>
      </c>
      <c r="G43" s="42">
        <v>0.97</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RgyoILqJTFh9cqzclJxyTQf9WgE8nuKtpMRLp6y5mNcehCFnL+ODuChdWWdyCwh0duUSM9CVXyfFpwvVBscag==" saltValue="jSMmeIyz8qy5KjWYckBY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2581</v>
      </c>
      <c r="L45" s="60">
        <v>2601</v>
      </c>
      <c r="M45" s="60">
        <v>2492</v>
      </c>
      <c r="N45" s="60">
        <v>2323</v>
      </c>
      <c r="O45" s="61">
        <v>2402</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511</v>
      </c>
      <c r="L46" s="64" t="s">
        <v>511</v>
      </c>
      <c r="M46" s="64" t="s">
        <v>511</v>
      </c>
      <c r="N46" s="64" t="s">
        <v>511</v>
      </c>
      <c r="O46" s="65" t="s">
        <v>511</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511</v>
      </c>
      <c r="L47" s="64" t="s">
        <v>511</v>
      </c>
      <c r="M47" s="64" t="s">
        <v>511</v>
      </c>
      <c r="N47" s="64" t="s">
        <v>511</v>
      </c>
      <c r="O47" s="65" t="s">
        <v>511</v>
      </c>
      <c r="P47" s="48"/>
      <c r="Q47" s="48"/>
      <c r="R47" s="48"/>
      <c r="S47" s="48"/>
      <c r="T47" s="48"/>
      <c r="U47" s="48"/>
    </row>
    <row r="48" spans="1:21" ht="30.75" customHeight="1" x14ac:dyDescent="0.15">
      <c r="A48" s="48"/>
      <c r="B48" s="1155"/>
      <c r="C48" s="1156"/>
      <c r="D48" s="62"/>
      <c r="E48" s="1161" t="s">
        <v>15</v>
      </c>
      <c r="F48" s="1161"/>
      <c r="G48" s="1161"/>
      <c r="H48" s="1161"/>
      <c r="I48" s="1161"/>
      <c r="J48" s="1162"/>
      <c r="K48" s="63">
        <v>1883</v>
      </c>
      <c r="L48" s="64">
        <v>1826</v>
      </c>
      <c r="M48" s="64">
        <v>1387</v>
      </c>
      <c r="N48" s="64">
        <v>1588</v>
      </c>
      <c r="O48" s="65">
        <v>1621</v>
      </c>
      <c r="P48" s="48"/>
      <c r="Q48" s="48"/>
      <c r="R48" s="48"/>
      <c r="S48" s="48"/>
      <c r="T48" s="48"/>
      <c r="U48" s="48"/>
    </row>
    <row r="49" spans="1:21" ht="30.75" customHeight="1" x14ac:dyDescent="0.15">
      <c r="A49" s="48"/>
      <c r="B49" s="1155"/>
      <c r="C49" s="1156"/>
      <c r="D49" s="62"/>
      <c r="E49" s="1161" t="s">
        <v>16</v>
      </c>
      <c r="F49" s="1161"/>
      <c r="G49" s="1161"/>
      <c r="H49" s="1161"/>
      <c r="I49" s="1161"/>
      <c r="J49" s="1162"/>
      <c r="K49" s="63">
        <v>213</v>
      </c>
      <c r="L49" s="64">
        <v>213</v>
      </c>
      <c r="M49" s="64">
        <v>226</v>
      </c>
      <c r="N49" s="64">
        <v>225</v>
      </c>
      <c r="O49" s="65">
        <v>224</v>
      </c>
      <c r="P49" s="48"/>
      <c r="Q49" s="48"/>
      <c r="R49" s="48"/>
      <c r="S49" s="48"/>
      <c r="T49" s="48"/>
      <c r="U49" s="48"/>
    </row>
    <row r="50" spans="1:21" ht="30.75" customHeight="1" x14ac:dyDescent="0.15">
      <c r="A50" s="48"/>
      <c r="B50" s="1155"/>
      <c r="C50" s="1156"/>
      <c r="D50" s="62"/>
      <c r="E50" s="1161" t="s">
        <v>17</v>
      </c>
      <c r="F50" s="1161"/>
      <c r="G50" s="1161"/>
      <c r="H50" s="1161"/>
      <c r="I50" s="1161"/>
      <c r="J50" s="1162"/>
      <c r="K50" s="63" t="s">
        <v>511</v>
      </c>
      <c r="L50" s="64" t="s">
        <v>511</v>
      </c>
      <c r="M50" s="64" t="s">
        <v>511</v>
      </c>
      <c r="N50" s="64" t="s">
        <v>511</v>
      </c>
      <c r="O50" s="65" t="s">
        <v>511</v>
      </c>
      <c r="P50" s="48"/>
      <c r="Q50" s="48"/>
      <c r="R50" s="48"/>
      <c r="S50" s="48"/>
      <c r="T50" s="48"/>
      <c r="U50" s="48"/>
    </row>
    <row r="51" spans="1:21" ht="30.75" customHeight="1" x14ac:dyDescent="0.15">
      <c r="A51" s="48"/>
      <c r="B51" s="1157"/>
      <c r="C51" s="1158"/>
      <c r="D51" s="66"/>
      <c r="E51" s="1161" t="s">
        <v>18</v>
      </c>
      <c r="F51" s="1161"/>
      <c r="G51" s="1161"/>
      <c r="H51" s="1161"/>
      <c r="I51" s="1161"/>
      <c r="J51" s="1162"/>
      <c r="K51" s="63">
        <v>1</v>
      </c>
      <c r="L51" s="64">
        <v>1</v>
      </c>
      <c r="M51" s="64">
        <v>1</v>
      </c>
      <c r="N51" s="64">
        <v>1</v>
      </c>
      <c r="O51" s="65">
        <v>2</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3632</v>
      </c>
      <c r="L52" s="64">
        <v>3645</v>
      </c>
      <c r="M52" s="64">
        <v>3437</v>
      </c>
      <c r="N52" s="64">
        <v>3392</v>
      </c>
      <c r="O52" s="65">
        <v>3378</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1046</v>
      </c>
      <c r="L53" s="69">
        <v>996</v>
      </c>
      <c r="M53" s="69">
        <v>669</v>
      </c>
      <c r="N53" s="69">
        <v>745</v>
      </c>
      <c r="O53" s="70">
        <v>871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568</v>
      </c>
      <c r="P56" s="48"/>
      <c r="Q56" s="48"/>
      <c r="R56" s="48"/>
      <c r="S56" s="48"/>
      <c r="T56" s="48"/>
      <c r="U56" s="48"/>
    </row>
    <row r="57" spans="1:21" ht="31.5" customHeight="1" thickBot="1" x14ac:dyDescent="0.2">
      <c r="A57" s="48"/>
      <c r="B57" s="76"/>
      <c r="C57" s="77"/>
      <c r="D57" s="77"/>
      <c r="E57" s="78"/>
      <c r="F57" s="78"/>
      <c r="G57" s="78"/>
      <c r="H57" s="78"/>
      <c r="I57" s="78"/>
      <c r="J57" s="79" t="s">
        <v>2</v>
      </c>
      <c r="K57" s="80" t="s">
        <v>569</v>
      </c>
      <c r="L57" s="81" t="s">
        <v>570</v>
      </c>
      <c r="M57" s="81" t="s">
        <v>571</v>
      </c>
      <c r="N57" s="81" t="s">
        <v>572</v>
      </c>
      <c r="O57" s="82" t="s">
        <v>573</v>
      </c>
      <c r="P57" s="48"/>
      <c r="Q57" s="48"/>
      <c r="R57" s="48"/>
      <c r="S57" s="48"/>
      <c r="T57" s="48"/>
      <c r="U57" s="48"/>
    </row>
    <row r="58" spans="1:21" ht="31.5" customHeight="1" x14ac:dyDescent="0.15">
      <c r="B58" s="1169" t="s">
        <v>26</v>
      </c>
      <c r="C58" s="1170"/>
      <c r="D58" s="1175" t="s">
        <v>27</v>
      </c>
      <c r="E58" s="1176"/>
      <c r="F58" s="1176"/>
      <c r="G58" s="1176"/>
      <c r="H58" s="1176"/>
      <c r="I58" s="1176"/>
      <c r="J58" s="1177"/>
      <c r="K58" s="83"/>
      <c r="L58" s="84"/>
      <c r="M58" s="84"/>
      <c r="N58" s="84"/>
      <c r="O58" s="85"/>
    </row>
    <row r="59" spans="1:21" ht="31.5" customHeight="1" x14ac:dyDescent="0.15">
      <c r="B59" s="1171"/>
      <c r="C59" s="1172"/>
      <c r="D59" s="1178" t="s">
        <v>28</v>
      </c>
      <c r="E59" s="1179"/>
      <c r="F59" s="1179"/>
      <c r="G59" s="1179"/>
      <c r="H59" s="1179"/>
      <c r="I59" s="1179"/>
      <c r="J59" s="1180"/>
      <c r="K59" s="86"/>
      <c r="L59" s="87"/>
      <c r="M59" s="87"/>
      <c r="N59" s="87"/>
      <c r="O59" s="88"/>
    </row>
    <row r="60" spans="1:21" ht="31.5" customHeight="1" thickBot="1" x14ac:dyDescent="0.2">
      <c r="B60" s="1173"/>
      <c r="C60" s="1174"/>
      <c r="D60" s="1181" t="s">
        <v>29</v>
      </c>
      <c r="E60" s="1182"/>
      <c r="F60" s="1182"/>
      <c r="G60" s="1182"/>
      <c r="H60" s="1182"/>
      <c r="I60" s="1182"/>
      <c r="J60" s="118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M+qkqHRPAFFZJKUZCS7E1Ejpj61aSwAoB1rjsHEs+7MAtlDTY4fAwbjaWkl9lnxuiUZ5tZX2r782qGaeGP2/g==" saltValue="j7aZ9RYWOfS2CHj2d7Ikr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552</v>
      </c>
      <c r="J40" s="103" t="s">
        <v>553</v>
      </c>
      <c r="K40" s="103" t="s">
        <v>554</v>
      </c>
      <c r="L40" s="103" t="s">
        <v>555</v>
      </c>
      <c r="M40" s="104" t="s">
        <v>556</v>
      </c>
    </row>
    <row r="41" spans="2:13" ht="27.75" customHeight="1" x14ac:dyDescent="0.15">
      <c r="B41" s="1184" t="s">
        <v>32</v>
      </c>
      <c r="C41" s="1185"/>
      <c r="D41" s="105"/>
      <c r="E41" s="1190" t="s">
        <v>33</v>
      </c>
      <c r="F41" s="1190"/>
      <c r="G41" s="1190"/>
      <c r="H41" s="1191"/>
      <c r="I41" s="355">
        <v>30655</v>
      </c>
      <c r="J41" s="356">
        <v>31076</v>
      </c>
      <c r="K41" s="356">
        <v>30309</v>
      </c>
      <c r="L41" s="356">
        <v>29015</v>
      </c>
      <c r="M41" s="357">
        <v>27952</v>
      </c>
    </row>
    <row r="42" spans="2:13" ht="27.75" customHeight="1" x14ac:dyDescent="0.15">
      <c r="B42" s="1186"/>
      <c r="C42" s="1187"/>
      <c r="D42" s="106"/>
      <c r="E42" s="1192" t="s">
        <v>34</v>
      </c>
      <c r="F42" s="1192"/>
      <c r="G42" s="1192"/>
      <c r="H42" s="1193"/>
      <c r="I42" s="358" t="s">
        <v>511</v>
      </c>
      <c r="J42" s="359" t="s">
        <v>511</v>
      </c>
      <c r="K42" s="359" t="s">
        <v>511</v>
      </c>
      <c r="L42" s="359" t="s">
        <v>511</v>
      </c>
      <c r="M42" s="360" t="s">
        <v>511</v>
      </c>
    </row>
    <row r="43" spans="2:13" ht="27.75" customHeight="1" x14ac:dyDescent="0.15">
      <c r="B43" s="1186"/>
      <c r="C43" s="1187"/>
      <c r="D43" s="106"/>
      <c r="E43" s="1192" t="s">
        <v>35</v>
      </c>
      <c r="F43" s="1192"/>
      <c r="G43" s="1192"/>
      <c r="H43" s="1193"/>
      <c r="I43" s="358">
        <v>21797</v>
      </c>
      <c r="J43" s="359">
        <v>20252</v>
      </c>
      <c r="K43" s="359">
        <v>17444</v>
      </c>
      <c r="L43" s="359">
        <v>16020</v>
      </c>
      <c r="M43" s="360">
        <v>15666</v>
      </c>
    </row>
    <row r="44" spans="2:13" ht="27.75" customHeight="1" x14ac:dyDescent="0.15">
      <c r="B44" s="1186"/>
      <c r="C44" s="1187"/>
      <c r="D44" s="106"/>
      <c r="E44" s="1192" t="s">
        <v>36</v>
      </c>
      <c r="F44" s="1192"/>
      <c r="G44" s="1192"/>
      <c r="H44" s="1193"/>
      <c r="I44" s="358">
        <v>1642</v>
      </c>
      <c r="J44" s="359">
        <v>1443</v>
      </c>
      <c r="K44" s="359">
        <v>1323</v>
      </c>
      <c r="L44" s="359">
        <v>1116</v>
      </c>
      <c r="M44" s="360">
        <v>904</v>
      </c>
    </row>
    <row r="45" spans="2:13" ht="27.75" customHeight="1" x14ac:dyDescent="0.15">
      <c r="B45" s="1186"/>
      <c r="C45" s="1187"/>
      <c r="D45" s="106"/>
      <c r="E45" s="1192" t="s">
        <v>37</v>
      </c>
      <c r="F45" s="1192"/>
      <c r="G45" s="1192"/>
      <c r="H45" s="1193"/>
      <c r="I45" s="358">
        <v>2658</v>
      </c>
      <c r="J45" s="359">
        <v>2720</v>
      </c>
      <c r="K45" s="359">
        <v>2778</v>
      </c>
      <c r="L45" s="359">
        <v>2729</v>
      </c>
      <c r="M45" s="360">
        <v>2721</v>
      </c>
    </row>
    <row r="46" spans="2:13" ht="27.75" customHeight="1" x14ac:dyDescent="0.15">
      <c r="B46" s="1186"/>
      <c r="C46" s="1187"/>
      <c r="D46" s="107"/>
      <c r="E46" s="1192" t="s">
        <v>38</v>
      </c>
      <c r="F46" s="1192"/>
      <c r="G46" s="1192"/>
      <c r="H46" s="1193"/>
      <c r="I46" s="358" t="s">
        <v>511</v>
      </c>
      <c r="J46" s="359" t="s">
        <v>511</v>
      </c>
      <c r="K46" s="359" t="s">
        <v>511</v>
      </c>
      <c r="L46" s="359" t="s">
        <v>511</v>
      </c>
      <c r="M46" s="360" t="s">
        <v>511</v>
      </c>
    </row>
    <row r="47" spans="2:13" ht="27.75" customHeight="1" x14ac:dyDescent="0.15">
      <c r="B47" s="1186"/>
      <c r="C47" s="1187"/>
      <c r="D47" s="108"/>
      <c r="E47" s="1194" t="s">
        <v>39</v>
      </c>
      <c r="F47" s="1195"/>
      <c r="G47" s="1195"/>
      <c r="H47" s="1196"/>
      <c r="I47" s="358" t="s">
        <v>511</v>
      </c>
      <c r="J47" s="359" t="s">
        <v>511</v>
      </c>
      <c r="K47" s="359" t="s">
        <v>511</v>
      </c>
      <c r="L47" s="359" t="s">
        <v>511</v>
      </c>
      <c r="M47" s="360" t="s">
        <v>511</v>
      </c>
    </row>
    <row r="48" spans="2:13" ht="27.75" customHeight="1" x14ac:dyDescent="0.15">
      <c r="B48" s="1186"/>
      <c r="C48" s="1187"/>
      <c r="D48" s="106"/>
      <c r="E48" s="1192" t="s">
        <v>40</v>
      </c>
      <c r="F48" s="1192"/>
      <c r="G48" s="1192"/>
      <c r="H48" s="1193"/>
      <c r="I48" s="358" t="s">
        <v>511</v>
      </c>
      <c r="J48" s="359" t="s">
        <v>511</v>
      </c>
      <c r="K48" s="359" t="s">
        <v>511</v>
      </c>
      <c r="L48" s="359" t="s">
        <v>511</v>
      </c>
      <c r="M48" s="360" t="s">
        <v>511</v>
      </c>
    </row>
    <row r="49" spans="2:13" ht="27.75" customHeight="1" x14ac:dyDescent="0.15">
      <c r="B49" s="1188"/>
      <c r="C49" s="1189"/>
      <c r="D49" s="106"/>
      <c r="E49" s="1192" t="s">
        <v>41</v>
      </c>
      <c r="F49" s="1192"/>
      <c r="G49" s="1192"/>
      <c r="H49" s="1193"/>
      <c r="I49" s="358" t="s">
        <v>511</v>
      </c>
      <c r="J49" s="359" t="s">
        <v>511</v>
      </c>
      <c r="K49" s="359" t="s">
        <v>511</v>
      </c>
      <c r="L49" s="359" t="s">
        <v>511</v>
      </c>
      <c r="M49" s="360" t="s">
        <v>511</v>
      </c>
    </row>
    <row r="50" spans="2:13" ht="27.75" customHeight="1" x14ac:dyDescent="0.15">
      <c r="B50" s="1197" t="s">
        <v>42</v>
      </c>
      <c r="C50" s="1198"/>
      <c r="D50" s="109"/>
      <c r="E50" s="1192" t="s">
        <v>43</v>
      </c>
      <c r="F50" s="1192"/>
      <c r="G50" s="1192"/>
      <c r="H50" s="1193"/>
      <c r="I50" s="358">
        <v>5997</v>
      </c>
      <c r="J50" s="359">
        <v>5628</v>
      </c>
      <c r="K50" s="359">
        <v>5940</v>
      </c>
      <c r="L50" s="359">
        <v>6231</v>
      </c>
      <c r="M50" s="360">
        <v>6494</v>
      </c>
    </row>
    <row r="51" spans="2:13" ht="27.75" customHeight="1" x14ac:dyDescent="0.15">
      <c r="B51" s="1186"/>
      <c r="C51" s="1187"/>
      <c r="D51" s="106"/>
      <c r="E51" s="1192" t="s">
        <v>44</v>
      </c>
      <c r="F51" s="1192"/>
      <c r="G51" s="1192"/>
      <c r="H51" s="1193"/>
      <c r="I51" s="358">
        <v>1956</v>
      </c>
      <c r="J51" s="359">
        <v>571</v>
      </c>
      <c r="K51" s="359">
        <v>490</v>
      </c>
      <c r="L51" s="359">
        <v>512</v>
      </c>
      <c r="M51" s="360">
        <v>533</v>
      </c>
    </row>
    <row r="52" spans="2:13" ht="27.75" customHeight="1" x14ac:dyDescent="0.15">
      <c r="B52" s="1188"/>
      <c r="C52" s="1189"/>
      <c r="D52" s="106"/>
      <c r="E52" s="1192" t="s">
        <v>45</v>
      </c>
      <c r="F52" s="1192"/>
      <c r="G52" s="1192"/>
      <c r="H52" s="1193"/>
      <c r="I52" s="358">
        <v>37151</v>
      </c>
      <c r="J52" s="359">
        <v>36186</v>
      </c>
      <c r="K52" s="359">
        <v>35767</v>
      </c>
      <c r="L52" s="359">
        <v>34405</v>
      </c>
      <c r="M52" s="360">
        <v>32793</v>
      </c>
    </row>
    <row r="53" spans="2:13" ht="27.75" customHeight="1" thickBot="1" x14ac:dyDescent="0.2">
      <c r="B53" s="1199" t="s">
        <v>46</v>
      </c>
      <c r="C53" s="1200"/>
      <c r="D53" s="110"/>
      <c r="E53" s="1201" t="s">
        <v>47</v>
      </c>
      <c r="F53" s="1201"/>
      <c r="G53" s="1201"/>
      <c r="H53" s="1202"/>
      <c r="I53" s="361">
        <v>11647</v>
      </c>
      <c r="J53" s="362">
        <v>13106</v>
      </c>
      <c r="K53" s="362">
        <v>9656</v>
      </c>
      <c r="L53" s="362">
        <v>7732</v>
      </c>
      <c r="M53" s="363">
        <v>7423</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bmgpB4QWlqg7jOxUCaYr8OXYMYC10yQmWm6kD/cgF1l9bCw3kln35Qfa5rLhtkd09wW8Z4I86TSKfeOyIRyiZQ==" saltValue="ggtKFVmFvOHM1tior/+N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554</v>
      </c>
      <c r="G54" s="119" t="s">
        <v>555</v>
      </c>
      <c r="H54" s="120" t="s">
        <v>556</v>
      </c>
    </row>
    <row r="55" spans="2:8" ht="52.5" customHeight="1" x14ac:dyDescent="0.15">
      <c r="B55" s="121"/>
      <c r="C55" s="1211" t="s">
        <v>50</v>
      </c>
      <c r="D55" s="1211"/>
      <c r="E55" s="1212"/>
      <c r="F55" s="122">
        <v>2868</v>
      </c>
      <c r="G55" s="122">
        <v>2871</v>
      </c>
      <c r="H55" s="123">
        <v>2974</v>
      </c>
    </row>
    <row r="56" spans="2:8" ht="52.5" customHeight="1" x14ac:dyDescent="0.15">
      <c r="B56" s="124"/>
      <c r="C56" s="1213" t="s">
        <v>51</v>
      </c>
      <c r="D56" s="1213"/>
      <c r="E56" s="1214"/>
      <c r="F56" s="125">
        <v>199</v>
      </c>
      <c r="G56" s="125">
        <v>187</v>
      </c>
      <c r="H56" s="126">
        <v>179</v>
      </c>
    </row>
    <row r="57" spans="2:8" ht="53.25" customHeight="1" x14ac:dyDescent="0.15">
      <c r="B57" s="124"/>
      <c r="C57" s="1215" t="s">
        <v>52</v>
      </c>
      <c r="D57" s="1215"/>
      <c r="E57" s="1216"/>
      <c r="F57" s="127">
        <v>4132</v>
      </c>
      <c r="G57" s="127">
        <v>4376</v>
      </c>
      <c r="H57" s="128">
        <v>4594</v>
      </c>
    </row>
    <row r="58" spans="2:8" ht="45.75" customHeight="1" x14ac:dyDescent="0.15">
      <c r="B58" s="129"/>
      <c r="C58" s="1203" t="s">
        <v>580</v>
      </c>
      <c r="D58" s="1204"/>
      <c r="E58" s="1205"/>
      <c r="F58" s="130">
        <v>1927</v>
      </c>
      <c r="G58" s="130">
        <v>1927</v>
      </c>
      <c r="H58" s="131">
        <v>1927</v>
      </c>
    </row>
    <row r="59" spans="2:8" ht="45.75" customHeight="1" x14ac:dyDescent="0.15">
      <c r="B59" s="129"/>
      <c r="C59" s="1203" t="s">
        <v>581</v>
      </c>
      <c r="D59" s="1204"/>
      <c r="E59" s="1205"/>
      <c r="F59" s="130">
        <v>650</v>
      </c>
      <c r="G59" s="130">
        <v>763</v>
      </c>
      <c r="H59" s="131">
        <v>853</v>
      </c>
    </row>
    <row r="60" spans="2:8" ht="45.75" customHeight="1" x14ac:dyDescent="0.15">
      <c r="B60" s="129"/>
      <c r="C60" s="1203" t="s">
        <v>582</v>
      </c>
      <c r="D60" s="1204"/>
      <c r="E60" s="1205"/>
      <c r="F60" s="130">
        <v>686</v>
      </c>
      <c r="G60" s="130">
        <v>603</v>
      </c>
      <c r="H60" s="131">
        <v>603</v>
      </c>
    </row>
    <row r="61" spans="2:8" ht="45.75" customHeight="1" x14ac:dyDescent="0.15">
      <c r="B61" s="129"/>
      <c r="C61" s="1203" t="s">
        <v>583</v>
      </c>
      <c r="D61" s="1204"/>
      <c r="E61" s="1205"/>
      <c r="F61" s="130">
        <v>420</v>
      </c>
      <c r="G61" s="130">
        <v>420</v>
      </c>
      <c r="H61" s="131">
        <v>430</v>
      </c>
    </row>
    <row r="62" spans="2:8" ht="45.75" customHeight="1" thickBot="1" x14ac:dyDescent="0.2">
      <c r="B62" s="132"/>
      <c r="C62" s="1206" t="s">
        <v>584</v>
      </c>
      <c r="D62" s="1207"/>
      <c r="E62" s="1208"/>
      <c r="F62" s="133">
        <v>249</v>
      </c>
      <c r="G62" s="133">
        <v>283</v>
      </c>
      <c r="H62" s="134">
        <v>287</v>
      </c>
    </row>
    <row r="63" spans="2:8" ht="52.5" customHeight="1" thickBot="1" x14ac:dyDescent="0.2">
      <c r="B63" s="135"/>
      <c r="C63" s="1209" t="s">
        <v>53</v>
      </c>
      <c r="D63" s="1209"/>
      <c r="E63" s="1210"/>
      <c r="F63" s="136">
        <v>7199</v>
      </c>
      <c r="G63" s="136">
        <v>7434</v>
      </c>
      <c r="H63" s="137">
        <v>7748</v>
      </c>
    </row>
    <row r="64" spans="2:8" x14ac:dyDescent="0.15"/>
  </sheetData>
  <sheetProtection algorithmName="SHA-512" hashValue="fLpigPTwPA6SwPzmaKOiyPdB4yG8DKKifivCqf0g+MNJuhMe/8zvrBYbb09sMxVeuWwdFat2mDKG+Hru9WBVag==" saltValue="8dw5NskiDvN2TK2IvJTg6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549</v>
      </c>
      <c r="G2" s="151"/>
      <c r="H2" s="152"/>
    </row>
    <row r="3" spans="1:8" x14ac:dyDescent="0.15">
      <c r="A3" s="148" t="s">
        <v>542</v>
      </c>
      <c r="B3" s="153"/>
      <c r="C3" s="154"/>
      <c r="D3" s="155">
        <v>75825</v>
      </c>
      <c r="E3" s="156"/>
      <c r="F3" s="157">
        <v>69729</v>
      </c>
      <c r="G3" s="158"/>
      <c r="H3" s="159"/>
    </row>
    <row r="4" spans="1:8" x14ac:dyDescent="0.15">
      <c r="A4" s="160"/>
      <c r="B4" s="161"/>
      <c r="C4" s="162"/>
      <c r="D4" s="163">
        <v>55050</v>
      </c>
      <c r="E4" s="164"/>
      <c r="F4" s="165">
        <v>38908</v>
      </c>
      <c r="G4" s="166"/>
      <c r="H4" s="167"/>
    </row>
    <row r="5" spans="1:8" x14ac:dyDescent="0.15">
      <c r="A5" s="148" t="s">
        <v>544</v>
      </c>
      <c r="B5" s="153"/>
      <c r="C5" s="154"/>
      <c r="D5" s="155">
        <v>75186</v>
      </c>
      <c r="E5" s="156"/>
      <c r="F5" s="157">
        <v>74581</v>
      </c>
      <c r="G5" s="158"/>
      <c r="H5" s="159"/>
    </row>
    <row r="6" spans="1:8" x14ac:dyDescent="0.15">
      <c r="A6" s="160"/>
      <c r="B6" s="161"/>
      <c r="C6" s="162"/>
      <c r="D6" s="163">
        <v>61030</v>
      </c>
      <c r="E6" s="164"/>
      <c r="F6" s="165">
        <v>41563</v>
      </c>
      <c r="G6" s="166"/>
      <c r="H6" s="167"/>
    </row>
    <row r="7" spans="1:8" x14ac:dyDescent="0.15">
      <c r="A7" s="148" t="s">
        <v>545</v>
      </c>
      <c r="B7" s="153"/>
      <c r="C7" s="154"/>
      <c r="D7" s="155">
        <v>61321</v>
      </c>
      <c r="E7" s="156"/>
      <c r="F7" s="157">
        <v>76347</v>
      </c>
      <c r="G7" s="158"/>
      <c r="H7" s="159"/>
    </row>
    <row r="8" spans="1:8" x14ac:dyDescent="0.15">
      <c r="A8" s="160"/>
      <c r="B8" s="161"/>
      <c r="C8" s="162"/>
      <c r="D8" s="163">
        <v>37728</v>
      </c>
      <c r="E8" s="164"/>
      <c r="F8" s="165">
        <v>41762</v>
      </c>
      <c r="G8" s="166"/>
      <c r="H8" s="167"/>
    </row>
    <row r="9" spans="1:8" x14ac:dyDescent="0.15">
      <c r="A9" s="148" t="s">
        <v>546</v>
      </c>
      <c r="B9" s="153"/>
      <c r="C9" s="154"/>
      <c r="D9" s="155">
        <v>55919</v>
      </c>
      <c r="E9" s="156"/>
      <c r="F9" s="157">
        <v>69604</v>
      </c>
      <c r="G9" s="158"/>
      <c r="H9" s="159"/>
    </row>
    <row r="10" spans="1:8" x14ac:dyDescent="0.15">
      <c r="A10" s="160"/>
      <c r="B10" s="161"/>
      <c r="C10" s="162"/>
      <c r="D10" s="163">
        <v>42998</v>
      </c>
      <c r="E10" s="164"/>
      <c r="F10" s="165">
        <v>36247</v>
      </c>
      <c r="G10" s="166"/>
      <c r="H10" s="167"/>
    </row>
    <row r="11" spans="1:8" x14ac:dyDescent="0.15">
      <c r="A11" s="148" t="s">
        <v>547</v>
      </c>
      <c r="B11" s="153"/>
      <c r="C11" s="154"/>
      <c r="D11" s="155">
        <v>59733</v>
      </c>
      <c r="E11" s="156"/>
      <c r="F11" s="157">
        <v>68410</v>
      </c>
      <c r="G11" s="158"/>
      <c r="H11" s="159"/>
    </row>
    <row r="12" spans="1:8" x14ac:dyDescent="0.15">
      <c r="A12" s="160"/>
      <c r="B12" s="161"/>
      <c r="C12" s="168"/>
      <c r="D12" s="163">
        <v>38844</v>
      </c>
      <c r="E12" s="164"/>
      <c r="F12" s="165">
        <v>35086</v>
      </c>
      <c r="G12" s="166"/>
      <c r="H12" s="167"/>
    </row>
    <row r="13" spans="1:8" x14ac:dyDescent="0.15">
      <c r="A13" s="148"/>
      <c r="B13" s="153"/>
      <c r="C13" s="169"/>
      <c r="D13" s="170">
        <v>65597</v>
      </c>
      <c r="E13" s="171"/>
      <c r="F13" s="172">
        <v>71734</v>
      </c>
      <c r="G13" s="173"/>
      <c r="H13" s="159"/>
    </row>
    <row r="14" spans="1:8" x14ac:dyDescent="0.15">
      <c r="A14" s="160"/>
      <c r="B14" s="161"/>
      <c r="C14" s="162"/>
      <c r="D14" s="163">
        <v>47130</v>
      </c>
      <c r="E14" s="164"/>
      <c r="F14" s="165">
        <v>38713</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2.95</v>
      </c>
      <c r="C19" s="174">
        <f>ROUND(VALUE(SUBSTITUTE(実質収支比率等に係る経年分析!G$48,"▲","-")),2)</f>
        <v>4.0599999999999996</v>
      </c>
      <c r="D19" s="174">
        <f>ROUND(VALUE(SUBSTITUTE(実質収支比率等に係る経年分析!H$48,"▲","-")),2)</f>
        <v>5.63</v>
      </c>
      <c r="E19" s="174">
        <f>ROUND(VALUE(SUBSTITUTE(実質収支比率等に係る経年分析!I$48,"▲","-")),2)</f>
        <v>5.43</v>
      </c>
      <c r="F19" s="174">
        <f>ROUND(VALUE(SUBSTITUTE(実質収支比率等に係る経年分析!J$48,"▲","-")),2)</f>
        <v>5.25</v>
      </c>
    </row>
    <row r="20" spans="1:11" x14ac:dyDescent="0.15">
      <c r="A20" s="174" t="s">
        <v>57</v>
      </c>
      <c r="B20" s="174">
        <f>ROUND(VALUE(SUBSTITUTE(実質収支比率等に係る経年分析!F$47,"▲","-")),2)</f>
        <v>20.99</v>
      </c>
      <c r="C20" s="174">
        <f>ROUND(VALUE(SUBSTITUTE(実質収支比率等に係る経年分析!G$47,"▲","-")),2)</f>
        <v>18.420000000000002</v>
      </c>
      <c r="D20" s="174">
        <f>ROUND(VALUE(SUBSTITUTE(実質収支比率等に係る経年分析!H$47,"▲","-")),2)</f>
        <v>19.23</v>
      </c>
      <c r="E20" s="174">
        <f>ROUND(VALUE(SUBSTITUTE(実質収支比率等に係る経年分析!I$47,"▲","-")),2)</f>
        <v>18.940000000000001</v>
      </c>
      <c r="F20" s="174">
        <f>ROUND(VALUE(SUBSTITUTE(実質収支比率等に係る経年分析!J$47,"▲","-")),2)</f>
        <v>20.32</v>
      </c>
    </row>
    <row r="21" spans="1:11" x14ac:dyDescent="0.15">
      <c r="A21" s="174" t="s">
        <v>58</v>
      </c>
      <c r="B21" s="174">
        <f>IF(ISNUMBER(VALUE(SUBSTITUTE(実質収支比率等に係る経年分析!F$49,"▲","-"))),ROUND(VALUE(SUBSTITUTE(実質収支比率等に係る経年分析!F$49,"▲","-")),2),NA())</f>
        <v>2.67</v>
      </c>
      <c r="C21" s="174">
        <f>IF(ISNUMBER(VALUE(SUBSTITUTE(実質収支比率等に係る経年分析!G$49,"▲","-"))),ROUND(VALUE(SUBSTITUTE(実質収支比率等に係る経年分析!G$49,"▲","-")),2),NA())</f>
        <v>-0.09</v>
      </c>
      <c r="D21" s="174">
        <f>IF(ISNUMBER(VALUE(SUBSTITUTE(実質収支比率等に係る経年分析!H$49,"▲","-"))),ROUND(VALUE(SUBSTITUTE(実質収支比率等に係る経年分析!H$49,"▲","-")),2),NA())</f>
        <v>8.68</v>
      </c>
      <c r="E21" s="174">
        <f>IF(ISNUMBER(VALUE(SUBSTITUTE(実質収支比率等に係る経年分析!I$49,"▲","-"))),ROUND(VALUE(SUBSTITUTE(実質収支比率等に係る経年分析!I$49,"▲","-")),2),NA())</f>
        <v>7.9</v>
      </c>
      <c r="F21" s="174">
        <f>IF(ISNUMBER(VALUE(SUBSTITUTE(実質収支比率等に係る経年分析!J$49,"▲","-"))),ROUND(VALUE(SUBSTITUTE(実質収支比率等に係る経年分析!J$49,"▲","-")),2),NA())</f>
        <v>4.13</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0.97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訪問看護事業特別会計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国民健康保険診療所特別会計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7.0000000000000007E-2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7.0000000000000007E-2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0.08</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0.24</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0.28999999999999998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0.56999999999999995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1.1100000000000001</v>
      </c>
    </row>
    <row r="34" spans="1:16" x14ac:dyDescent="0.15">
      <c r="A34" s="175" t="str">
        <f>IF(連結実質赤字比率に係る赤字・黒字の構成分析!C$36="",NA(),連結実質赤字比率に係る赤字・黒字の構成分析!C$36)</f>
        <v>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3.92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5.48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4.59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3.85</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2.94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4.0599999999999996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5.63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5.43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5.24</v>
      </c>
    </row>
    <row r="36" spans="1:16" x14ac:dyDescent="0.15">
      <c r="A36" s="175" t="str">
        <f>IF(連結実質赤字比率に係る赤字・黒字の構成分析!C$34="",NA(),連結実質赤字比率に係る赤字・黒字の構成分析!C$34)</f>
        <v>病院事業特別会計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15.95</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3632</v>
      </c>
      <c r="E42" s="176"/>
      <c r="F42" s="176"/>
      <c r="G42" s="176">
        <f>'実質公債費比率（分子）の構造'!L$52</f>
        <v>3645</v>
      </c>
      <c r="H42" s="176"/>
      <c r="I42" s="176"/>
      <c r="J42" s="176">
        <f>'実質公債費比率（分子）の構造'!M$52</f>
        <v>3437</v>
      </c>
      <c r="K42" s="176"/>
      <c r="L42" s="176"/>
      <c r="M42" s="176">
        <f>'実質公債費比率（分子）の構造'!N$52</f>
        <v>3392</v>
      </c>
      <c r="N42" s="176"/>
      <c r="O42" s="176"/>
      <c r="P42" s="176">
        <f>'実質公債費比率（分子）の構造'!O$52</f>
        <v>3378</v>
      </c>
    </row>
    <row r="43" spans="1:16" x14ac:dyDescent="0.15">
      <c r="A43" s="176" t="s">
        <v>66</v>
      </c>
      <c r="B43" s="176">
        <f>'実質公債費比率（分子）の構造'!K$51</f>
        <v>1</v>
      </c>
      <c r="C43" s="176"/>
      <c r="D43" s="176"/>
      <c r="E43" s="176">
        <f>'実質公債費比率（分子）の構造'!L$51</f>
        <v>1</v>
      </c>
      <c r="F43" s="176"/>
      <c r="G43" s="176"/>
      <c r="H43" s="176">
        <f>'実質公債費比率（分子）の構造'!M$51</f>
        <v>1</v>
      </c>
      <c r="I43" s="176"/>
      <c r="J43" s="176"/>
      <c r="K43" s="176">
        <f>'実質公債費比率（分子）の構造'!N$51</f>
        <v>1</v>
      </c>
      <c r="L43" s="176"/>
      <c r="M43" s="176"/>
      <c r="N43" s="176">
        <f>'実質公債費比率（分子）の構造'!O$51</f>
        <v>2</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213</v>
      </c>
      <c r="C45" s="176"/>
      <c r="D45" s="176"/>
      <c r="E45" s="176">
        <f>'実質公債費比率（分子）の構造'!L$49</f>
        <v>213</v>
      </c>
      <c r="F45" s="176"/>
      <c r="G45" s="176"/>
      <c r="H45" s="176">
        <f>'実質公債費比率（分子）の構造'!M$49</f>
        <v>226</v>
      </c>
      <c r="I45" s="176"/>
      <c r="J45" s="176"/>
      <c r="K45" s="176">
        <f>'実質公債費比率（分子）の構造'!N$49</f>
        <v>225</v>
      </c>
      <c r="L45" s="176"/>
      <c r="M45" s="176"/>
      <c r="N45" s="176">
        <f>'実質公債費比率（分子）の構造'!O$49</f>
        <v>224</v>
      </c>
      <c r="O45" s="176"/>
      <c r="P45" s="176"/>
    </row>
    <row r="46" spans="1:16" x14ac:dyDescent="0.15">
      <c r="A46" s="176" t="s">
        <v>69</v>
      </c>
      <c r="B46" s="176">
        <f>'実質公債費比率（分子）の構造'!K$48</f>
        <v>1883</v>
      </c>
      <c r="C46" s="176"/>
      <c r="D46" s="176"/>
      <c r="E46" s="176">
        <f>'実質公債費比率（分子）の構造'!L$48</f>
        <v>1826</v>
      </c>
      <c r="F46" s="176"/>
      <c r="G46" s="176"/>
      <c r="H46" s="176">
        <f>'実質公債費比率（分子）の構造'!M$48</f>
        <v>1387</v>
      </c>
      <c r="I46" s="176"/>
      <c r="J46" s="176"/>
      <c r="K46" s="176">
        <f>'実質公債費比率（分子）の構造'!N$48</f>
        <v>1588</v>
      </c>
      <c r="L46" s="176"/>
      <c r="M46" s="176"/>
      <c r="N46" s="176">
        <f>'実質公債費比率（分子）の構造'!O$48</f>
        <v>1621</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2581</v>
      </c>
      <c r="C49" s="176"/>
      <c r="D49" s="176"/>
      <c r="E49" s="176">
        <f>'実質公債費比率（分子）の構造'!L$45</f>
        <v>2601</v>
      </c>
      <c r="F49" s="176"/>
      <c r="G49" s="176"/>
      <c r="H49" s="176">
        <f>'実質公債費比率（分子）の構造'!M$45</f>
        <v>2492</v>
      </c>
      <c r="I49" s="176"/>
      <c r="J49" s="176"/>
      <c r="K49" s="176">
        <f>'実質公債費比率（分子）の構造'!N$45</f>
        <v>2323</v>
      </c>
      <c r="L49" s="176"/>
      <c r="M49" s="176"/>
      <c r="N49" s="176">
        <f>'実質公債費比率（分子）の構造'!O$45</f>
        <v>2402</v>
      </c>
      <c r="O49" s="176"/>
      <c r="P49" s="176"/>
    </row>
    <row r="50" spans="1:16" x14ac:dyDescent="0.15">
      <c r="A50" s="176" t="s">
        <v>73</v>
      </c>
      <c r="B50" s="176" t="e">
        <f>NA()</f>
        <v>#N/A</v>
      </c>
      <c r="C50" s="176">
        <f>IF(ISNUMBER('実質公債費比率（分子）の構造'!K$53),'実質公債費比率（分子）の構造'!K$53,NA())</f>
        <v>1046</v>
      </c>
      <c r="D50" s="176" t="e">
        <f>NA()</f>
        <v>#N/A</v>
      </c>
      <c r="E50" s="176" t="e">
        <f>NA()</f>
        <v>#N/A</v>
      </c>
      <c r="F50" s="176">
        <f>IF(ISNUMBER('実質公債費比率（分子）の構造'!L$53),'実質公債費比率（分子）の構造'!L$53,NA())</f>
        <v>996</v>
      </c>
      <c r="G50" s="176" t="e">
        <f>NA()</f>
        <v>#N/A</v>
      </c>
      <c r="H50" s="176" t="e">
        <f>NA()</f>
        <v>#N/A</v>
      </c>
      <c r="I50" s="176">
        <f>IF(ISNUMBER('実質公債費比率（分子）の構造'!M$53),'実質公債費比率（分子）の構造'!M$53,NA())</f>
        <v>669</v>
      </c>
      <c r="J50" s="176" t="e">
        <f>NA()</f>
        <v>#N/A</v>
      </c>
      <c r="K50" s="176" t="e">
        <f>NA()</f>
        <v>#N/A</v>
      </c>
      <c r="L50" s="176">
        <f>IF(ISNUMBER('実質公債費比率（分子）の構造'!N$53),'実質公債費比率（分子）の構造'!N$53,NA())</f>
        <v>745</v>
      </c>
      <c r="M50" s="176" t="e">
        <f>NA()</f>
        <v>#N/A</v>
      </c>
      <c r="N50" s="176" t="e">
        <f>NA()</f>
        <v>#N/A</v>
      </c>
      <c r="O50" s="176">
        <f>IF(ISNUMBER('実質公債費比率（分子）の構造'!O$53),'実質公債費比率（分子）の構造'!O$53,NA())</f>
        <v>871</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37151</v>
      </c>
      <c r="E56" s="175"/>
      <c r="F56" s="175"/>
      <c r="G56" s="175">
        <f>'将来負担比率（分子）の構造'!J$52</f>
        <v>36186</v>
      </c>
      <c r="H56" s="175"/>
      <c r="I56" s="175"/>
      <c r="J56" s="175">
        <f>'将来負担比率（分子）の構造'!K$52</f>
        <v>35767</v>
      </c>
      <c r="K56" s="175"/>
      <c r="L56" s="175"/>
      <c r="M56" s="175">
        <f>'将来負担比率（分子）の構造'!L$52</f>
        <v>34405</v>
      </c>
      <c r="N56" s="175"/>
      <c r="O56" s="175"/>
      <c r="P56" s="175">
        <f>'将来負担比率（分子）の構造'!M$52</f>
        <v>32793</v>
      </c>
    </row>
    <row r="57" spans="1:16" x14ac:dyDescent="0.15">
      <c r="A57" s="175" t="s">
        <v>44</v>
      </c>
      <c r="B57" s="175"/>
      <c r="C57" s="175"/>
      <c r="D57" s="175">
        <f>'将来負担比率（分子）の構造'!I$51</f>
        <v>1956</v>
      </c>
      <c r="E57" s="175"/>
      <c r="F57" s="175"/>
      <c r="G57" s="175">
        <f>'将来負担比率（分子）の構造'!J$51</f>
        <v>571</v>
      </c>
      <c r="H57" s="175"/>
      <c r="I57" s="175"/>
      <c r="J57" s="175">
        <f>'将来負担比率（分子）の構造'!K$51</f>
        <v>490</v>
      </c>
      <c r="K57" s="175"/>
      <c r="L57" s="175"/>
      <c r="M57" s="175">
        <f>'将来負担比率（分子）の構造'!L$51</f>
        <v>512</v>
      </c>
      <c r="N57" s="175"/>
      <c r="O57" s="175"/>
      <c r="P57" s="175">
        <f>'将来負担比率（分子）の構造'!M$51</f>
        <v>533</v>
      </c>
    </row>
    <row r="58" spans="1:16" x14ac:dyDescent="0.15">
      <c r="A58" s="175" t="s">
        <v>43</v>
      </c>
      <c r="B58" s="175"/>
      <c r="C58" s="175"/>
      <c r="D58" s="175">
        <f>'将来負担比率（分子）の構造'!I$50</f>
        <v>5997</v>
      </c>
      <c r="E58" s="175"/>
      <c r="F58" s="175"/>
      <c r="G58" s="175">
        <f>'将来負担比率（分子）の構造'!J$50</f>
        <v>5628</v>
      </c>
      <c r="H58" s="175"/>
      <c r="I58" s="175"/>
      <c r="J58" s="175">
        <f>'将来負担比率（分子）の構造'!K$50</f>
        <v>5940</v>
      </c>
      <c r="K58" s="175"/>
      <c r="L58" s="175"/>
      <c r="M58" s="175">
        <f>'将来負担比率（分子）の構造'!L$50</f>
        <v>6231</v>
      </c>
      <c r="N58" s="175"/>
      <c r="O58" s="175"/>
      <c r="P58" s="175">
        <f>'将来負担比率（分子）の構造'!M$50</f>
        <v>6494</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2658</v>
      </c>
      <c r="C62" s="175"/>
      <c r="D62" s="175"/>
      <c r="E62" s="175">
        <f>'将来負担比率（分子）の構造'!J$45</f>
        <v>2720</v>
      </c>
      <c r="F62" s="175"/>
      <c r="G62" s="175"/>
      <c r="H62" s="175">
        <f>'将来負担比率（分子）の構造'!K$45</f>
        <v>2778</v>
      </c>
      <c r="I62" s="175"/>
      <c r="J62" s="175"/>
      <c r="K62" s="175">
        <f>'将来負担比率（分子）の構造'!L$45</f>
        <v>2729</v>
      </c>
      <c r="L62" s="175"/>
      <c r="M62" s="175"/>
      <c r="N62" s="175">
        <f>'将来負担比率（分子）の構造'!M$45</f>
        <v>2721</v>
      </c>
      <c r="O62" s="175"/>
      <c r="P62" s="175"/>
    </row>
    <row r="63" spans="1:16" x14ac:dyDescent="0.15">
      <c r="A63" s="175" t="s">
        <v>36</v>
      </c>
      <c r="B63" s="175">
        <f>'将来負担比率（分子）の構造'!I$44</f>
        <v>1642</v>
      </c>
      <c r="C63" s="175"/>
      <c r="D63" s="175"/>
      <c r="E63" s="175">
        <f>'将来負担比率（分子）の構造'!J$44</f>
        <v>1443</v>
      </c>
      <c r="F63" s="175"/>
      <c r="G63" s="175"/>
      <c r="H63" s="175">
        <f>'将来負担比率（分子）の構造'!K$44</f>
        <v>1323</v>
      </c>
      <c r="I63" s="175"/>
      <c r="J63" s="175"/>
      <c r="K63" s="175">
        <f>'将来負担比率（分子）の構造'!L$44</f>
        <v>1116</v>
      </c>
      <c r="L63" s="175"/>
      <c r="M63" s="175"/>
      <c r="N63" s="175">
        <f>'将来負担比率（分子）の構造'!M$44</f>
        <v>904</v>
      </c>
      <c r="O63" s="175"/>
      <c r="P63" s="175"/>
    </row>
    <row r="64" spans="1:16" x14ac:dyDescent="0.15">
      <c r="A64" s="175" t="s">
        <v>35</v>
      </c>
      <c r="B64" s="175">
        <f>'将来負担比率（分子）の構造'!I$43</f>
        <v>21797</v>
      </c>
      <c r="C64" s="175"/>
      <c r="D64" s="175"/>
      <c r="E64" s="175">
        <f>'将来負担比率（分子）の構造'!J$43</f>
        <v>20252</v>
      </c>
      <c r="F64" s="175"/>
      <c r="G64" s="175"/>
      <c r="H64" s="175">
        <f>'将来負担比率（分子）の構造'!K$43</f>
        <v>17444</v>
      </c>
      <c r="I64" s="175"/>
      <c r="J64" s="175"/>
      <c r="K64" s="175">
        <f>'将来負担比率（分子）の構造'!L$43</f>
        <v>16020</v>
      </c>
      <c r="L64" s="175"/>
      <c r="M64" s="175"/>
      <c r="N64" s="175">
        <f>'将来負担比率（分子）の構造'!M$43</f>
        <v>15666</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30655</v>
      </c>
      <c r="C66" s="175"/>
      <c r="D66" s="175"/>
      <c r="E66" s="175">
        <f>'将来負担比率（分子）の構造'!J$41</f>
        <v>31076</v>
      </c>
      <c r="F66" s="175"/>
      <c r="G66" s="175"/>
      <c r="H66" s="175">
        <f>'将来負担比率（分子）の構造'!K$41</f>
        <v>30309</v>
      </c>
      <c r="I66" s="175"/>
      <c r="J66" s="175"/>
      <c r="K66" s="175">
        <f>'将来負担比率（分子）の構造'!L$41</f>
        <v>29015</v>
      </c>
      <c r="L66" s="175"/>
      <c r="M66" s="175"/>
      <c r="N66" s="175">
        <f>'将来負担比率（分子）の構造'!M$41</f>
        <v>27952</v>
      </c>
      <c r="O66" s="175"/>
      <c r="P66" s="175"/>
    </row>
    <row r="67" spans="1:16" x14ac:dyDescent="0.15">
      <c r="A67" s="175" t="s">
        <v>77</v>
      </c>
      <c r="B67" s="175" t="e">
        <f>NA()</f>
        <v>#N/A</v>
      </c>
      <c r="C67" s="175">
        <f>IF(ISNUMBER('将来負担比率（分子）の構造'!I$53), IF('将来負担比率（分子）の構造'!I$53 &lt; 0, 0, '将来負担比率（分子）の構造'!I$53), NA())</f>
        <v>11647</v>
      </c>
      <c r="D67" s="175" t="e">
        <f>NA()</f>
        <v>#N/A</v>
      </c>
      <c r="E67" s="175" t="e">
        <f>NA()</f>
        <v>#N/A</v>
      </c>
      <c r="F67" s="175">
        <f>IF(ISNUMBER('将来負担比率（分子）の構造'!J$53), IF('将来負担比率（分子）の構造'!J$53 &lt; 0, 0, '将来負担比率（分子）の構造'!J$53), NA())</f>
        <v>13106</v>
      </c>
      <c r="G67" s="175" t="e">
        <f>NA()</f>
        <v>#N/A</v>
      </c>
      <c r="H67" s="175" t="e">
        <f>NA()</f>
        <v>#N/A</v>
      </c>
      <c r="I67" s="175">
        <f>IF(ISNUMBER('将来負担比率（分子）の構造'!K$53), IF('将来負担比率（分子）の構造'!K$53 &lt; 0, 0, '将来負担比率（分子）の構造'!K$53), NA())</f>
        <v>9656</v>
      </c>
      <c r="J67" s="175" t="e">
        <f>NA()</f>
        <v>#N/A</v>
      </c>
      <c r="K67" s="175" t="e">
        <f>NA()</f>
        <v>#N/A</v>
      </c>
      <c r="L67" s="175">
        <f>IF(ISNUMBER('将来負担比率（分子）の構造'!L$53), IF('将来負担比率（分子）の構造'!L$53 &lt; 0, 0, '将来負担比率（分子）の構造'!L$53), NA())</f>
        <v>7732</v>
      </c>
      <c r="M67" s="175" t="e">
        <f>NA()</f>
        <v>#N/A</v>
      </c>
      <c r="N67" s="175" t="e">
        <f>NA()</f>
        <v>#N/A</v>
      </c>
      <c r="O67" s="175">
        <f>IF(ISNUMBER('将来負担比率（分子）の構造'!M$53), IF('将来負担比率（分子）の構造'!M$53 &lt; 0, 0, '将来負担比率（分子）の構造'!M$53), NA())</f>
        <v>7423</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2868</v>
      </c>
      <c r="C72" s="179">
        <f>基金残高に係る経年分析!G55</f>
        <v>2871</v>
      </c>
      <c r="D72" s="179">
        <f>基金残高に係る経年分析!H55</f>
        <v>2974</v>
      </c>
    </row>
    <row r="73" spans="1:16" x14ac:dyDescent="0.15">
      <c r="A73" s="178" t="s">
        <v>80</v>
      </c>
      <c r="B73" s="179">
        <f>基金残高に係る経年分析!F56</f>
        <v>199</v>
      </c>
      <c r="C73" s="179">
        <f>基金残高に係る経年分析!G56</f>
        <v>187</v>
      </c>
      <c r="D73" s="179">
        <f>基金残高に係る経年分析!H56</f>
        <v>179</v>
      </c>
    </row>
    <row r="74" spans="1:16" x14ac:dyDescent="0.15">
      <c r="A74" s="178" t="s">
        <v>81</v>
      </c>
      <c r="B74" s="179">
        <f>基金残高に係る経年分析!F57</f>
        <v>4132</v>
      </c>
      <c r="C74" s="179">
        <f>基金残高に係る経年分析!G57</f>
        <v>4376</v>
      </c>
      <c r="D74" s="179">
        <f>基金残高に係る経年分析!H57</f>
        <v>4594</v>
      </c>
    </row>
  </sheetData>
  <sheetProtection algorithmName="SHA-512" hashValue="+TjpKUH7HOmRC63V03+aOLcE+A2uZVeW/UcGV25PfwqvApYTkPMZZLV1bRqOrm+BdhA1bbZTQ/ctHQZIf/NVDw==" saltValue="qH4Vc1FeoXe/mjpZSX2r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217</v>
      </c>
      <c r="DI1" s="603"/>
      <c r="DJ1" s="603"/>
      <c r="DK1" s="603"/>
      <c r="DL1" s="603"/>
      <c r="DM1" s="603"/>
      <c r="DN1" s="604"/>
      <c r="DO1" s="214"/>
      <c r="DP1" s="602" t="s">
        <v>218</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220</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221</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222</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223</v>
      </c>
      <c r="S4" s="606"/>
      <c r="T4" s="606"/>
      <c r="U4" s="606"/>
      <c r="V4" s="606"/>
      <c r="W4" s="606"/>
      <c r="X4" s="606"/>
      <c r="Y4" s="607"/>
      <c r="Z4" s="605" t="s">
        <v>224</v>
      </c>
      <c r="AA4" s="606"/>
      <c r="AB4" s="606"/>
      <c r="AC4" s="607"/>
      <c r="AD4" s="605" t="s">
        <v>225</v>
      </c>
      <c r="AE4" s="606"/>
      <c r="AF4" s="606"/>
      <c r="AG4" s="606"/>
      <c r="AH4" s="606"/>
      <c r="AI4" s="606"/>
      <c r="AJ4" s="606"/>
      <c r="AK4" s="607"/>
      <c r="AL4" s="605" t="s">
        <v>224</v>
      </c>
      <c r="AM4" s="606"/>
      <c r="AN4" s="606"/>
      <c r="AO4" s="607"/>
      <c r="AP4" s="608" t="s">
        <v>226</v>
      </c>
      <c r="AQ4" s="608"/>
      <c r="AR4" s="608"/>
      <c r="AS4" s="608"/>
      <c r="AT4" s="608"/>
      <c r="AU4" s="608"/>
      <c r="AV4" s="608"/>
      <c r="AW4" s="608"/>
      <c r="AX4" s="608"/>
      <c r="AY4" s="608"/>
      <c r="AZ4" s="608"/>
      <c r="BA4" s="608"/>
      <c r="BB4" s="608"/>
      <c r="BC4" s="608"/>
      <c r="BD4" s="608"/>
      <c r="BE4" s="608"/>
      <c r="BF4" s="608"/>
      <c r="BG4" s="608" t="s">
        <v>227</v>
      </c>
      <c r="BH4" s="608"/>
      <c r="BI4" s="608"/>
      <c r="BJ4" s="608"/>
      <c r="BK4" s="608"/>
      <c r="BL4" s="608"/>
      <c r="BM4" s="608"/>
      <c r="BN4" s="608"/>
      <c r="BO4" s="608" t="s">
        <v>224</v>
      </c>
      <c r="BP4" s="608"/>
      <c r="BQ4" s="608"/>
      <c r="BR4" s="608"/>
      <c r="BS4" s="608" t="s">
        <v>228</v>
      </c>
      <c r="BT4" s="608"/>
      <c r="BU4" s="608"/>
      <c r="BV4" s="608"/>
      <c r="BW4" s="608"/>
      <c r="BX4" s="608"/>
      <c r="BY4" s="608"/>
      <c r="BZ4" s="608"/>
      <c r="CA4" s="608"/>
      <c r="CB4" s="608"/>
      <c r="CD4" s="605" t="s">
        <v>229</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230</v>
      </c>
      <c r="C5" s="610"/>
      <c r="D5" s="610"/>
      <c r="E5" s="610"/>
      <c r="F5" s="610"/>
      <c r="G5" s="610"/>
      <c r="H5" s="610"/>
      <c r="I5" s="610"/>
      <c r="J5" s="610"/>
      <c r="K5" s="610"/>
      <c r="L5" s="610"/>
      <c r="M5" s="610"/>
      <c r="N5" s="610"/>
      <c r="O5" s="610"/>
      <c r="P5" s="610"/>
      <c r="Q5" s="611"/>
      <c r="R5" s="612">
        <v>4343910</v>
      </c>
      <c r="S5" s="613"/>
      <c r="T5" s="613"/>
      <c r="U5" s="613"/>
      <c r="V5" s="613"/>
      <c r="W5" s="613"/>
      <c r="X5" s="613"/>
      <c r="Y5" s="614"/>
      <c r="Z5" s="615">
        <v>17.3</v>
      </c>
      <c r="AA5" s="615"/>
      <c r="AB5" s="615"/>
      <c r="AC5" s="615"/>
      <c r="AD5" s="616">
        <v>4342636</v>
      </c>
      <c r="AE5" s="616"/>
      <c r="AF5" s="616"/>
      <c r="AG5" s="616"/>
      <c r="AH5" s="616"/>
      <c r="AI5" s="616"/>
      <c r="AJ5" s="616"/>
      <c r="AK5" s="616"/>
      <c r="AL5" s="617">
        <v>29.7</v>
      </c>
      <c r="AM5" s="618"/>
      <c r="AN5" s="618"/>
      <c r="AO5" s="619"/>
      <c r="AP5" s="609" t="s">
        <v>231</v>
      </c>
      <c r="AQ5" s="610"/>
      <c r="AR5" s="610"/>
      <c r="AS5" s="610"/>
      <c r="AT5" s="610"/>
      <c r="AU5" s="610"/>
      <c r="AV5" s="610"/>
      <c r="AW5" s="610"/>
      <c r="AX5" s="610"/>
      <c r="AY5" s="610"/>
      <c r="AZ5" s="610"/>
      <c r="BA5" s="610"/>
      <c r="BB5" s="610"/>
      <c r="BC5" s="610"/>
      <c r="BD5" s="610"/>
      <c r="BE5" s="610"/>
      <c r="BF5" s="611"/>
      <c r="BG5" s="623">
        <v>4342058</v>
      </c>
      <c r="BH5" s="624"/>
      <c r="BI5" s="624"/>
      <c r="BJ5" s="624"/>
      <c r="BK5" s="624"/>
      <c r="BL5" s="624"/>
      <c r="BM5" s="624"/>
      <c r="BN5" s="625"/>
      <c r="BO5" s="626">
        <v>100</v>
      </c>
      <c r="BP5" s="626"/>
      <c r="BQ5" s="626"/>
      <c r="BR5" s="626"/>
      <c r="BS5" s="627" t="s">
        <v>142</v>
      </c>
      <c r="BT5" s="627"/>
      <c r="BU5" s="627"/>
      <c r="BV5" s="627"/>
      <c r="BW5" s="627"/>
      <c r="BX5" s="627"/>
      <c r="BY5" s="627"/>
      <c r="BZ5" s="627"/>
      <c r="CA5" s="627"/>
      <c r="CB5" s="631"/>
      <c r="CD5" s="605" t="s">
        <v>226</v>
      </c>
      <c r="CE5" s="606"/>
      <c r="CF5" s="606"/>
      <c r="CG5" s="606"/>
      <c r="CH5" s="606"/>
      <c r="CI5" s="606"/>
      <c r="CJ5" s="606"/>
      <c r="CK5" s="606"/>
      <c r="CL5" s="606"/>
      <c r="CM5" s="606"/>
      <c r="CN5" s="606"/>
      <c r="CO5" s="606"/>
      <c r="CP5" s="606"/>
      <c r="CQ5" s="607"/>
      <c r="CR5" s="605" t="s">
        <v>232</v>
      </c>
      <c r="CS5" s="606"/>
      <c r="CT5" s="606"/>
      <c r="CU5" s="606"/>
      <c r="CV5" s="606"/>
      <c r="CW5" s="606"/>
      <c r="CX5" s="606"/>
      <c r="CY5" s="607"/>
      <c r="CZ5" s="605" t="s">
        <v>224</v>
      </c>
      <c r="DA5" s="606"/>
      <c r="DB5" s="606"/>
      <c r="DC5" s="607"/>
      <c r="DD5" s="605" t="s">
        <v>233</v>
      </c>
      <c r="DE5" s="606"/>
      <c r="DF5" s="606"/>
      <c r="DG5" s="606"/>
      <c r="DH5" s="606"/>
      <c r="DI5" s="606"/>
      <c r="DJ5" s="606"/>
      <c r="DK5" s="606"/>
      <c r="DL5" s="606"/>
      <c r="DM5" s="606"/>
      <c r="DN5" s="606"/>
      <c r="DO5" s="606"/>
      <c r="DP5" s="607"/>
      <c r="DQ5" s="605" t="s">
        <v>234</v>
      </c>
      <c r="DR5" s="606"/>
      <c r="DS5" s="606"/>
      <c r="DT5" s="606"/>
      <c r="DU5" s="606"/>
      <c r="DV5" s="606"/>
      <c r="DW5" s="606"/>
      <c r="DX5" s="606"/>
      <c r="DY5" s="606"/>
      <c r="DZ5" s="606"/>
      <c r="EA5" s="606"/>
      <c r="EB5" s="606"/>
      <c r="EC5" s="607"/>
    </row>
    <row r="6" spans="2:143" ht="11.25" customHeight="1" x14ac:dyDescent="0.15">
      <c r="B6" s="620" t="s">
        <v>235</v>
      </c>
      <c r="C6" s="621"/>
      <c r="D6" s="621"/>
      <c r="E6" s="621"/>
      <c r="F6" s="621"/>
      <c r="G6" s="621"/>
      <c r="H6" s="621"/>
      <c r="I6" s="621"/>
      <c r="J6" s="621"/>
      <c r="K6" s="621"/>
      <c r="L6" s="621"/>
      <c r="M6" s="621"/>
      <c r="N6" s="621"/>
      <c r="O6" s="621"/>
      <c r="P6" s="621"/>
      <c r="Q6" s="622"/>
      <c r="R6" s="623">
        <v>323683</v>
      </c>
      <c r="S6" s="624"/>
      <c r="T6" s="624"/>
      <c r="U6" s="624"/>
      <c r="V6" s="624"/>
      <c r="W6" s="624"/>
      <c r="X6" s="624"/>
      <c r="Y6" s="625"/>
      <c r="Z6" s="626">
        <v>1.3</v>
      </c>
      <c r="AA6" s="626"/>
      <c r="AB6" s="626"/>
      <c r="AC6" s="626"/>
      <c r="AD6" s="627">
        <v>323683</v>
      </c>
      <c r="AE6" s="627"/>
      <c r="AF6" s="627"/>
      <c r="AG6" s="627"/>
      <c r="AH6" s="627"/>
      <c r="AI6" s="627"/>
      <c r="AJ6" s="627"/>
      <c r="AK6" s="627"/>
      <c r="AL6" s="628">
        <v>2.2000000000000002</v>
      </c>
      <c r="AM6" s="629"/>
      <c r="AN6" s="629"/>
      <c r="AO6" s="630"/>
      <c r="AP6" s="620" t="s">
        <v>236</v>
      </c>
      <c r="AQ6" s="621"/>
      <c r="AR6" s="621"/>
      <c r="AS6" s="621"/>
      <c r="AT6" s="621"/>
      <c r="AU6" s="621"/>
      <c r="AV6" s="621"/>
      <c r="AW6" s="621"/>
      <c r="AX6" s="621"/>
      <c r="AY6" s="621"/>
      <c r="AZ6" s="621"/>
      <c r="BA6" s="621"/>
      <c r="BB6" s="621"/>
      <c r="BC6" s="621"/>
      <c r="BD6" s="621"/>
      <c r="BE6" s="621"/>
      <c r="BF6" s="622"/>
      <c r="BG6" s="623">
        <v>4342058</v>
      </c>
      <c r="BH6" s="624"/>
      <c r="BI6" s="624"/>
      <c r="BJ6" s="624"/>
      <c r="BK6" s="624"/>
      <c r="BL6" s="624"/>
      <c r="BM6" s="624"/>
      <c r="BN6" s="625"/>
      <c r="BO6" s="626">
        <v>100</v>
      </c>
      <c r="BP6" s="626"/>
      <c r="BQ6" s="626"/>
      <c r="BR6" s="626"/>
      <c r="BS6" s="627" t="s">
        <v>132</v>
      </c>
      <c r="BT6" s="627"/>
      <c r="BU6" s="627"/>
      <c r="BV6" s="627"/>
      <c r="BW6" s="627"/>
      <c r="BX6" s="627"/>
      <c r="BY6" s="627"/>
      <c r="BZ6" s="627"/>
      <c r="CA6" s="627"/>
      <c r="CB6" s="631"/>
      <c r="CD6" s="609" t="s">
        <v>237</v>
      </c>
      <c r="CE6" s="610"/>
      <c r="CF6" s="610"/>
      <c r="CG6" s="610"/>
      <c r="CH6" s="610"/>
      <c r="CI6" s="610"/>
      <c r="CJ6" s="610"/>
      <c r="CK6" s="610"/>
      <c r="CL6" s="610"/>
      <c r="CM6" s="610"/>
      <c r="CN6" s="610"/>
      <c r="CO6" s="610"/>
      <c r="CP6" s="610"/>
      <c r="CQ6" s="611"/>
      <c r="CR6" s="623">
        <v>139391</v>
      </c>
      <c r="CS6" s="624"/>
      <c r="CT6" s="624"/>
      <c r="CU6" s="624"/>
      <c r="CV6" s="624"/>
      <c r="CW6" s="624"/>
      <c r="CX6" s="624"/>
      <c r="CY6" s="625"/>
      <c r="CZ6" s="617">
        <v>0.6</v>
      </c>
      <c r="DA6" s="618"/>
      <c r="DB6" s="618"/>
      <c r="DC6" s="634"/>
      <c r="DD6" s="632" t="s">
        <v>142</v>
      </c>
      <c r="DE6" s="624"/>
      <c r="DF6" s="624"/>
      <c r="DG6" s="624"/>
      <c r="DH6" s="624"/>
      <c r="DI6" s="624"/>
      <c r="DJ6" s="624"/>
      <c r="DK6" s="624"/>
      <c r="DL6" s="624"/>
      <c r="DM6" s="624"/>
      <c r="DN6" s="624"/>
      <c r="DO6" s="624"/>
      <c r="DP6" s="625"/>
      <c r="DQ6" s="632">
        <v>139385</v>
      </c>
      <c r="DR6" s="624"/>
      <c r="DS6" s="624"/>
      <c r="DT6" s="624"/>
      <c r="DU6" s="624"/>
      <c r="DV6" s="624"/>
      <c r="DW6" s="624"/>
      <c r="DX6" s="624"/>
      <c r="DY6" s="624"/>
      <c r="DZ6" s="624"/>
      <c r="EA6" s="624"/>
      <c r="EB6" s="624"/>
      <c r="EC6" s="633"/>
    </row>
    <row r="7" spans="2:143" ht="11.25" customHeight="1" x14ac:dyDescent="0.15">
      <c r="B7" s="620" t="s">
        <v>238</v>
      </c>
      <c r="C7" s="621"/>
      <c r="D7" s="621"/>
      <c r="E7" s="621"/>
      <c r="F7" s="621"/>
      <c r="G7" s="621"/>
      <c r="H7" s="621"/>
      <c r="I7" s="621"/>
      <c r="J7" s="621"/>
      <c r="K7" s="621"/>
      <c r="L7" s="621"/>
      <c r="M7" s="621"/>
      <c r="N7" s="621"/>
      <c r="O7" s="621"/>
      <c r="P7" s="621"/>
      <c r="Q7" s="622"/>
      <c r="R7" s="623">
        <v>2391</v>
      </c>
      <c r="S7" s="624"/>
      <c r="T7" s="624"/>
      <c r="U7" s="624"/>
      <c r="V7" s="624"/>
      <c r="W7" s="624"/>
      <c r="X7" s="624"/>
      <c r="Y7" s="625"/>
      <c r="Z7" s="626">
        <v>0</v>
      </c>
      <c r="AA7" s="626"/>
      <c r="AB7" s="626"/>
      <c r="AC7" s="626"/>
      <c r="AD7" s="627">
        <v>2391</v>
      </c>
      <c r="AE7" s="627"/>
      <c r="AF7" s="627"/>
      <c r="AG7" s="627"/>
      <c r="AH7" s="627"/>
      <c r="AI7" s="627"/>
      <c r="AJ7" s="627"/>
      <c r="AK7" s="627"/>
      <c r="AL7" s="628">
        <v>0</v>
      </c>
      <c r="AM7" s="629"/>
      <c r="AN7" s="629"/>
      <c r="AO7" s="630"/>
      <c r="AP7" s="620" t="s">
        <v>239</v>
      </c>
      <c r="AQ7" s="621"/>
      <c r="AR7" s="621"/>
      <c r="AS7" s="621"/>
      <c r="AT7" s="621"/>
      <c r="AU7" s="621"/>
      <c r="AV7" s="621"/>
      <c r="AW7" s="621"/>
      <c r="AX7" s="621"/>
      <c r="AY7" s="621"/>
      <c r="AZ7" s="621"/>
      <c r="BA7" s="621"/>
      <c r="BB7" s="621"/>
      <c r="BC7" s="621"/>
      <c r="BD7" s="621"/>
      <c r="BE7" s="621"/>
      <c r="BF7" s="622"/>
      <c r="BG7" s="623">
        <v>1743361</v>
      </c>
      <c r="BH7" s="624"/>
      <c r="BI7" s="624"/>
      <c r="BJ7" s="624"/>
      <c r="BK7" s="624"/>
      <c r="BL7" s="624"/>
      <c r="BM7" s="624"/>
      <c r="BN7" s="625"/>
      <c r="BO7" s="626">
        <v>40.1</v>
      </c>
      <c r="BP7" s="626"/>
      <c r="BQ7" s="626"/>
      <c r="BR7" s="626"/>
      <c r="BS7" s="627" t="s">
        <v>132</v>
      </c>
      <c r="BT7" s="627"/>
      <c r="BU7" s="627"/>
      <c r="BV7" s="627"/>
      <c r="BW7" s="627"/>
      <c r="BX7" s="627"/>
      <c r="BY7" s="627"/>
      <c r="BZ7" s="627"/>
      <c r="CA7" s="627"/>
      <c r="CB7" s="631"/>
      <c r="CD7" s="620" t="s">
        <v>240</v>
      </c>
      <c r="CE7" s="621"/>
      <c r="CF7" s="621"/>
      <c r="CG7" s="621"/>
      <c r="CH7" s="621"/>
      <c r="CI7" s="621"/>
      <c r="CJ7" s="621"/>
      <c r="CK7" s="621"/>
      <c r="CL7" s="621"/>
      <c r="CM7" s="621"/>
      <c r="CN7" s="621"/>
      <c r="CO7" s="621"/>
      <c r="CP7" s="621"/>
      <c r="CQ7" s="622"/>
      <c r="CR7" s="623">
        <v>3188250</v>
      </c>
      <c r="CS7" s="624"/>
      <c r="CT7" s="624"/>
      <c r="CU7" s="624"/>
      <c r="CV7" s="624"/>
      <c r="CW7" s="624"/>
      <c r="CX7" s="624"/>
      <c r="CY7" s="625"/>
      <c r="CZ7" s="626">
        <v>13.2</v>
      </c>
      <c r="DA7" s="626"/>
      <c r="DB7" s="626"/>
      <c r="DC7" s="626"/>
      <c r="DD7" s="632">
        <v>444823</v>
      </c>
      <c r="DE7" s="624"/>
      <c r="DF7" s="624"/>
      <c r="DG7" s="624"/>
      <c r="DH7" s="624"/>
      <c r="DI7" s="624"/>
      <c r="DJ7" s="624"/>
      <c r="DK7" s="624"/>
      <c r="DL7" s="624"/>
      <c r="DM7" s="624"/>
      <c r="DN7" s="624"/>
      <c r="DO7" s="624"/>
      <c r="DP7" s="625"/>
      <c r="DQ7" s="632">
        <v>2168285</v>
      </c>
      <c r="DR7" s="624"/>
      <c r="DS7" s="624"/>
      <c r="DT7" s="624"/>
      <c r="DU7" s="624"/>
      <c r="DV7" s="624"/>
      <c r="DW7" s="624"/>
      <c r="DX7" s="624"/>
      <c r="DY7" s="624"/>
      <c r="DZ7" s="624"/>
      <c r="EA7" s="624"/>
      <c r="EB7" s="624"/>
      <c r="EC7" s="633"/>
    </row>
    <row r="8" spans="2:143" ht="11.25" customHeight="1" x14ac:dyDescent="0.15">
      <c r="B8" s="620" t="s">
        <v>241</v>
      </c>
      <c r="C8" s="621"/>
      <c r="D8" s="621"/>
      <c r="E8" s="621"/>
      <c r="F8" s="621"/>
      <c r="G8" s="621"/>
      <c r="H8" s="621"/>
      <c r="I8" s="621"/>
      <c r="J8" s="621"/>
      <c r="K8" s="621"/>
      <c r="L8" s="621"/>
      <c r="M8" s="621"/>
      <c r="N8" s="621"/>
      <c r="O8" s="621"/>
      <c r="P8" s="621"/>
      <c r="Q8" s="622"/>
      <c r="R8" s="623">
        <v>35442</v>
      </c>
      <c r="S8" s="624"/>
      <c r="T8" s="624"/>
      <c r="U8" s="624"/>
      <c r="V8" s="624"/>
      <c r="W8" s="624"/>
      <c r="X8" s="624"/>
      <c r="Y8" s="625"/>
      <c r="Z8" s="626">
        <v>0.1</v>
      </c>
      <c r="AA8" s="626"/>
      <c r="AB8" s="626"/>
      <c r="AC8" s="626"/>
      <c r="AD8" s="627">
        <v>35442</v>
      </c>
      <c r="AE8" s="627"/>
      <c r="AF8" s="627"/>
      <c r="AG8" s="627"/>
      <c r="AH8" s="627"/>
      <c r="AI8" s="627"/>
      <c r="AJ8" s="627"/>
      <c r="AK8" s="627"/>
      <c r="AL8" s="628">
        <v>0.2</v>
      </c>
      <c r="AM8" s="629"/>
      <c r="AN8" s="629"/>
      <c r="AO8" s="630"/>
      <c r="AP8" s="620" t="s">
        <v>242</v>
      </c>
      <c r="AQ8" s="621"/>
      <c r="AR8" s="621"/>
      <c r="AS8" s="621"/>
      <c r="AT8" s="621"/>
      <c r="AU8" s="621"/>
      <c r="AV8" s="621"/>
      <c r="AW8" s="621"/>
      <c r="AX8" s="621"/>
      <c r="AY8" s="621"/>
      <c r="AZ8" s="621"/>
      <c r="BA8" s="621"/>
      <c r="BB8" s="621"/>
      <c r="BC8" s="621"/>
      <c r="BD8" s="621"/>
      <c r="BE8" s="621"/>
      <c r="BF8" s="622"/>
      <c r="BG8" s="623">
        <v>65723</v>
      </c>
      <c r="BH8" s="624"/>
      <c r="BI8" s="624"/>
      <c r="BJ8" s="624"/>
      <c r="BK8" s="624"/>
      <c r="BL8" s="624"/>
      <c r="BM8" s="624"/>
      <c r="BN8" s="625"/>
      <c r="BO8" s="626">
        <v>1.5</v>
      </c>
      <c r="BP8" s="626"/>
      <c r="BQ8" s="626"/>
      <c r="BR8" s="626"/>
      <c r="BS8" s="627" t="s">
        <v>142</v>
      </c>
      <c r="BT8" s="627"/>
      <c r="BU8" s="627"/>
      <c r="BV8" s="627"/>
      <c r="BW8" s="627"/>
      <c r="BX8" s="627"/>
      <c r="BY8" s="627"/>
      <c r="BZ8" s="627"/>
      <c r="CA8" s="627"/>
      <c r="CB8" s="631"/>
      <c r="CD8" s="620" t="s">
        <v>243</v>
      </c>
      <c r="CE8" s="621"/>
      <c r="CF8" s="621"/>
      <c r="CG8" s="621"/>
      <c r="CH8" s="621"/>
      <c r="CI8" s="621"/>
      <c r="CJ8" s="621"/>
      <c r="CK8" s="621"/>
      <c r="CL8" s="621"/>
      <c r="CM8" s="621"/>
      <c r="CN8" s="621"/>
      <c r="CO8" s="621"/>
      <c r="CP8" s="621"/>
      <c r="CQ8" s="622"/>
      <c r="CR8" s="623">
        <v>7300812</v>
      </c>
      <c r="CS8" s="624"/>
      <c r="CT8" s="624"/>
      <c r="CU8" s="624"/>
      <c r="CV8" s="624"/>
      <c r="CW8" s="624"/>
      <c r="CX8" s="624"/>
      <c r="CY8" s="625"/>
      <c r="CZ8" s="626">
        <v>30.2</v>
      </c>
      <c r="DA8" s="626"/>
      <c r="DB8" s="626"/>
      <c r="DC8" s="626"/>
      <c r="DD8" s="632">
        <v>428470</v>
      </c>
      <c r="DE8" s="624"/>
      <c r="DF8" s="624"/>
      <c r="DG8" s="624"/>
      <c r="DH8" s="624"/>
      <c r="DI8" s="624"/>
      <c r="DJ8" s="624"/>
      <c r="DK8" s="624"/>
      <c r="DL8" s="624"/>
      <c r="DM8" s="624"/>
      <c r="DN8" s="624"/>
      <c r="DO8" s="624"/>
      <c r="DP8" s="625"/>
      <c r="DQ8" s="632">
        <v>3719855</v>
      </c>
      <c r="DR8" s="624"/>
      <c r="DS8" s="624"/>
      <c r="DT8" s="624"/>
      <c r="DU8" s="624"/>
      <c r="DV8" s="624"/>
      <c r="DW8" s="624"/>
      <c r="DX8" s="624"/>
      <c r="DY8" s="624"/>
      <c r="DZ8" s="624"/>
      <c r="EA8" s="624"/>
      <c r="EB8" s="624"/>
      <c r="EC8" s="633"/>
    </row>
    <row r="9" spans="2:143" ht="11.25" customHeight="1" x14ac:dyDescent="0.15">
      <c r="B9" s="620" t="s">
        <v>244</v>
      </c>
      <c r="C9" s="621"/>
      <c r="D9" s="621"/>
      <c r="E9" s="621"/>
      <c r="F9" s="621"/>
      <c r="G9" s="621"/>
      <c r="H9" s="621"/>
      <c r="I9" s="621"/>
      <c r="J9" s="621"/>
      <c r="K9" s="621"/>
      <c r="L9" s="621"/>
      <c r="M9" s="621"/>
      <c r="N9" s="621"/>
      <c r="O9" s="621"/>
      <c r="P9" s="621"/>
      <c r="Q9" s="622"/>
      <c r="R9" s="623">
        <v>25332</v>
      </c>
      <c r="S9" s="624"/>
      <c r="T9" s="624"/>
      <c r="U9" s="624"/>
      <c r="V9" s="624"/>
      <c r="W9" s="624"/>
      <c r="X9" s="624"/>
      <c r="Y9" s="625"/>
      <c r="Z9" s="626">
        <v>0.1</v>
      </c>
      <c r="AA9" s="626"/>
      <c r="AB9" s="626"/>
      <c r="AC9" s="626"/>
      <c r="AD9" s="627">
        <v>25332</v>
      </c>
      <c r="AE9" s="627"/>
      <c r="AF9" s="627"/>
      <c r="AG9" s="627"/>
      <c r="AH9" s="627"/>
      <c r="AI9" s="627"/>
      <c r="AJ9" s="627"/>
      <c r="AK9" s="627"/>
      <c r="AL9" s="628">
        <v>0.2</v>
      </c>
      <c r="AM9" s="629"/>
      <c r="AN9" s="629"/>
      <c r="AO9" s="630"/>
      <c r="AP9" s="620" t="s">
        <v>245</v>
      </c>
      <c r="AQ9" s="621"/>
      <c r="AR9" s="621"/>
      <c r="AS9" s="621"/>
      <c r="AT9" s="621"/>
      <c r="AU9" s="621"/>
      <c r="AV9" s="621"/>
      <c r="AW9" s="621"/>
      <c r="AX9" s="621"/>
      <c r="AY9" s="621"/>
      <c r="AZ9" s="621"/>
      <c r="BA9" s="621"/>
      <c r="BB9" s="621"/>
      <c r="BC9" s="621"/>
      <c r="BD9" s="621"/>
      <c r="BE9" s="621"/>
      <c r="BF9" s="622"/>
      <c r="BG9" s="623">
        <v>1484803</v>
      </c>
      <c r="BH9" s="624"/>
      <c r="BI9" s="624"/>
      <c r="BJ9" s="624"/>
      <c r="BK9" s="624"/>
      <c r="BL9" s="624"/>
      <c r="BM9" s="624"/>
      <c r="BN9" s="625"/>
      <c r="BO9" s="626">
        <v>34.200000000000003</v>
      </c>
      <c r="BP9" s="626"/>
      <c r="BQ9" s="626"/>
      <c r="BR9" s="626"/>
      <c r="BS9" s="627" t="s">
        <v>132</v>
      </c>
      <c r="BT9" s="627"/>
      <c r="BU9" s="627"/>
      <c r="BV9" s="627"/>
      <c r="BW9" s="627"/>
      <c r="BX9" s="627"/>
      <c r="BY9" s="627"/>
      <c r="BZ9" s="627"/>
      <c r="CA9" s="627"/>
      <c r="CB9" s="631"/>
      <c r="CD9" s="620" t="s">
        <v>246</v>
      </c>
      <c r="CE9" s="621"/>
      <c r="CF9" s="621"/>
      <c r="CG9" s="621"/>
      <c r="CH9" s="621"/>
      <c r="CI9" s="621"/>
      <c r="CJ9" s="621"/>
      <c r="CK9" s="621"/>
      <c r="CL9" s="621"/>
      <c r="CM9" s="621"/>
      <c r="CN9" s="621"/>
      <c r="CO9" s="621"/>
      <c r="CP9" s="621"/>
      <c r="CQ9" s="622"/>
      <c r="CR9" s="623">
        <v>2774725</v>
      </c>
      <c r="CS9" s="624"/>
      <c r="CT9" s="624"/>
      <c r="CU9" s="624"/>
      <c r="CV9" s="624"/>
      <c r="CW9" s="624"/>
      <c r="CX9" s="624"/>
      <c r="CY9" s="625"/>
      <c r="CZ9" s="626">
        <v>11.5</v>
      </c>
      <c r="DA9" s="626"/>
      <c r="DB9" s="626"/>
      <c r="DC9" s="626"/>
      <c r="DD9" s="632">
        <v>8557</v>
      </c>
      <c r="DE9" s="624"/>
      <c r="DF9" s="624"/>
      <c r="DG9" s="624"/>
      <c r="DH9" s="624"/>
      <c r="DI9" s="624"/>
      <c r="DJ9" s="624"/>
      <c r="DK9" s="624"/>
      <c r="DL9" s="624"/>
      <c r="DM9" s="624"/>
      <c r="DN9" s="624"/>
      <c r="DO9" s="624"/>
      <c r="DP9" s="625"/>
      <c r="DQ9" s="632">
        <v>2349891</v>
      </c>
      <c r="DR9" s="624"/>
      <c r="DS9" s="624"/>
      <c r="DT9" s="624"/>
      <c r="DU9" s="624"/>
      <c r="DV9" s="624"/>
      <c r="DW9" s="624"/>
      <c r="DX9" s="624"/>
      <c r="DY9" s="624"/>
      <c r="DZ9" s="624"/>
      <c r="EA9" s="624"/>
      <c r="EB9" s="624"/>
      <c r="EC9" s="633"/>
    </row>
    <row r="10" spans="2:143" ht="11.25" customHeight="1" x14ac:dyDescent="0.15">
      <c r="B10" s="620" t="s">
        <v>247</v>
      </c>
      <c r="C10" s="621"/>
      <c r="D10" s="621"/>
      <c r="E10" s="621"/>
      <c r="F10" s="621"/>
      <c r="G10" s="621"/>
      <c r="H10" s="621"/>
      <c r="I10" s="621"/>
      <c r="J10" s="621"/>
      <c r="K10" s="621"/>
      <c r="L10" s="621"/>
      <c r="M10" s="621"/>
      <c r="N10" s="621"/>
      <c r="O10" s="621"/>
      <c r="P10" s="621"/>
      <c r="Q10" s="622"/>
      <c r="R10" s="623" t="s">
        <v>132</v>
      </c>
      <c r="S10" s="624"/>
      <c r="T10" s="624"/>
      <c r="U10" s="624"/>
      <c r="V10" s="624"/>
      <c r="W10" s="624"/>
      <c r="X10" s="624"/>
      <c r="Y10" s="625"/>
      <c r="Z10" s="626" t="s">
        <v>142</v>
      </c>
      <c r="AA10" s="626"/>
      <c r="AB10" s="626"/>
      <c r="AC10" s="626"/>
      <c r="AD10" s="627" t="s">
        <v>142</v>
      </c>
      <c r="AE10" s="627"/>
      <c r="AF10" s="627"/>
      <c r="AG10" s="627"/>
      <c r="AH10" s="627"/>
      <c r="AI10" s="627"/>
      <c r="AJ10" s="627"/>
      <c r="AK10" s="627"/>
      <c r="AL10" s="628" t="s">
        <v>132</v>
      </c>
      <c r="AM10" s="629"/>
      <c r="AN10" s="629"/>
      <c r="AO10" s="630"/>
      <c r="AP10" s="620" t="s">
        <v>248</v>
      </c>
      <c r="AQ10" s="621"/>
      <c r="AR10" s="621"/>
      <c r="AS10" s="621"/>
      <c r="AT10" s="621"/>
      <c r="AU10" s="621"/>
      <c r="AV10" s="621"/>
      <c r="AW10" s="621"/>
      <c r="AX10" s="621"/>
      <c r="AY10" s="621"/>
      <c r="AZ10" s="621"/>
      <c r="BA10" s="621"/>
      <c r="BB10" s="621"/>
      <c r="BC10" s="621"/>
      <c r="BD10" s="621"/>
      <c r="BE10" s="621"/>
      <c r="BF10" s="622"/>
      <c r="BG10" s="623">
        <v>98643</v>
      </c>
      <c r="BH10" s="624"/>
      <c r="BI10" s="624"/>
      <c r="BJ10" s="624"/>
      <c r="BK10" s="624"/>
      <c r="BL10" s="624"/>
      <c r="BM10" s="624"/>
      <c r="BN10" s="625"/>
      <c r="BO10" s="626">
        <v>2.2999999999999998</v>
      </c>
      <c r="BP10" s="626"/>
      <c r="BQ10" s="626"/>
      <c r="BR10" s="626"/>
      <c r="BS10" s="627" t="s">
        <v>249</v>
      </c>
      <c r="BT10" s="627"/>
      <c r="BU10" s="627"/>
      <c r="BV10" s="627"/>
      <c r="BW10" s="627"/>
      <c r="BX10" s="627"/>
      <c r="BY10" s="627"/>
      <c r="BZ10" s="627"/>
      <c r="CA10" s="627"/>
      <c r="CB10" s="631"/>
      <c r="CD10" s="620" t="s">
        <v>250</v>
      </c>
      <c r="CE10" s="621"/>
      <c r="CF10" s="621"/>
      <c r="CG10" s="621"/>
      <c r="CH10" s="621"/>
      <c r="CI10" s="621"/>
      <c r="CJ10" s="621"/>
      <c r="CK10" s="621"/>
      <c r="CL10" s="621"/>
      <c r="CM10" s="621"/>
      <c r="CN10" s="621"/>
      <c r="CO10" s="621"/>
      <c r="CP10" s="621"/>
      <c r="CQ10" s="622"/>
      <c r="CR10" s="623">
        <v>19425</v>
      </c>
      <c r="CS10" s="624"/>
      <c r="CT10" s="624"/>
      <c r="CU10" s="624"/>
      <c r="CV10" s="624"/>
      <c r="CW10" s="624"/>
      <c r="CX10" s="624"/>
      <c r="CY10" s="625"/>
      <c r="CZ10" s="626">
        <v>0.1</v>
      </c>
      <c r="DA10" s="626"/>
      <c r="DB10" s="626"/>
      <c r="DC10" s="626"/>
      <c r="DD10" s="632" t="s">
        <v>142</v>
      </c>
      <c r="DE10" s="624"/>
      <c r="DF10" s="624"/>
      <c r="DG10" s="624"/>
      <c r="DH10" s="624"/>
      <c r="DI10" s="624"/>
      <c r="DJ10" s="624"/>
      <c r="DK10" s="624"/>
      <c r="DL10" s="624"/>
      <c r="DM10" s="624"/>
      <c r="DN10" s="624"/>
      <c r="DO10" s="624"/>
      <c r="DP10" s="625"/>
      <c r="DQ10" s="632">
        <v>19345</v>
      </c>
      <c r="DR10" s="624"/>
      <c r="DS10" s="624"/>
      <c r="DT10" s="624"/>
      <c r="DU10" s="624"/>
      <c r="DV10" s="624"/>
      <c r="DW10" s="624"/>
      <c r="DX10" s="624"/>
      <c r="DY10" s="624"/>
      <c r="DZ10" s="624"/>
      <c r="EA10" s="624"/>
      <c r="EB10" s="624"/>
      <c r="EC10" s="633"/>
    </row>
    <row r="11" spans="2:143" ht="11.25" customHeight="1" x14ac:dyDescent="0.15">
      <c r="B11" s="620" t="s">
        <v>251</v>
      </c>
      <c r="C11" s="621"/>
      <c r="D11" s="621"/>
      <c r="E11" s="621"/>
      <c r="F11" s="621"/>
      <c r="G11" s="621"/>
      <c r="H11" s="621"/>
      <c r="I11" s="621"/>
      <c r="J11" s="621"/>
      <c r="K11" s="621"/>
      <c r="L11" s="621"/>
      <c r="M11" s="621"/>
      <c r="N11" s="621"/>
      <c r="O11" s="621"/>
      <c r="P11" s="621"/>
      <c r="Q11" s="622"/>
      <c r="R11" s="623">
        <v>848735</v>
      </c>
      <c r="S11" s="624"/>
      <c r="T11" s="624"/>
      <c r="U11" s="624"/>
      <c r="V11" s="624"/>
      <c r="W11" s="624"/>
      <c r="X11" s="624"/>
      <c r="Y11" s="625"/>
      <c r="Z11" s="628">
        <v>3.4</v>
      </c>
      <c r="AA11" s="629"/>
      <c r="AB11" s="629"/>
      <c r="AC11" s="635"/>
      <c r="AD11" s="632">
        <v>848735</v>
      </c>
      <c r="AE11" s="624"/>
      <c r="AF11" s="624"/>
      <c r="AG11" s="624"/>
      <c r="AH11" s="624"/>
      <c r="AI11" s="624"/>
      <c r="AJ11" s="624"/>
      <c r="AK11" s="625"/>
      <c r="AL11" s="628">
        <v>5.8</v>
      </c>
      <c r="AM11" s="629"/>
      <c r="AN11" s="629"/>
      <c r="AO11" s="630"/>
      <c r="AP11" s="620" t="s">
        <v>252</v>
      </c>
      <c r="AQ11" s="621"/>
      <c r="AR11" s="621"/>
      <c r="AS11" s="621"/>
      <c r="AT11" s="621"/>
      <c r="AU11" s="621"/>
      <c r="AV11" s="621"/>
      <c r="AW11" s="621"/>
      <c r="AX11" s="621"/>
      <c r="AY11" s="621"/>
      <c r="AZ11" s="621"/>
      <c r="BA11" s="621"/>
      <c r="BB11" s="621"/>
      <c r="BC11" s="621"/>
      <c r="BD11" s="621"/>
      <c r="BE11" s="621"/>
      <c r="BF11" s="622"/>
      <c r="BG11" s="623">
        <v>94192</v>
      </c>
      <c r="BH11" s="624"/>
      <c r="BI11" s="624"/>
      <c r="BJ11" s="624"/>
      <c r="BK11" s="624"/>
      <c r="BL11" s="624"/>
      <c r="BM11" s="624"/>
      <c r="BN11" s="625"/>
      <c r="BO11" s="626">
        <v>2.2000000000000002</v>
      </c>
      <c r="BP11" s="626"/>
      <c r="BQ11" s="626"/>
      <c r="BR11" s="626"/>
      <c r="BS11" s="627" t="s">
        <v>142</v>
      </c>
      <c r="BT11" s="627"/>
      <c r="BU11" s="627"/>
      <c r="BV11" s="627"/>
      <c r="BW11" s="627"/>
      <c r="BX11" s="627"/>
      <c r="BY11" s="627"/>
      <c r="BZ11" s="627"/>
      <c r="CA11" s="627"/>
      <c r="CB11" s="631"/>
      <c r="CD11" s="620" t="s">
        <v>253</v>
      </c>
      <c r="CE11" s="621"/>
      <c r="CF11" s="621"/>
      <c r="CG11" s="621"/>
      <c r="CH11" s="621"/>
      <c r="CI11" s="621"/>
      <c r="CJ11" s="621"/>
      <c r="CK11" s="621"/>
      <c r="CL11" s="621"/>
      <c r="CM11" s="621"/>
      <c r="CN11" s="621"/>
      <c r="CO11" s="621"/>
      <c r="CP11" s="621"/>
      <c r="CQ11" s="622"/>
      <c r="CR11" s="623">
        <v>1484276</v>
      </c>
      <c r="CS11" s="624"/>
      <c r="CT11" s="624"/>
      <c r="CU11" s="624"/>
      <c r="CV11" s="624"/>
      <c r="CW11" s="624"/>
      <c r="CX11" s="624"/>
      <c r="CY11" s="625"/>
      <c r="CZ11" s="626">
        <v>6.1</v>
      </c>
      <c r="DA11" s="626"/>
      <c r="DB11" s="626"/>
      <c r="DC11" s="626"/>
      <c r="DD11" s="632">
        <v>51568</v>
      </c>
      <c r="DE11" s="624"/>
      <c r="DF11" s="624"/>
      <c r="DG11" s="624"/>
      <c r="DH11" s="624"/>
      <c r="DI11" s="624"/>
      <c r="DJ11" s="624"/>
      <c r="DK11" s="624"/>
      <c r="DL11" s="624"/>
      <c r="DM11" s="624"/>
      <c r="DN11" s="624"/>
      <c r="DO11" s="624"/>
      <c r="DP11" s="625"/>
      <c r="DQ11" s="632">
        <v>1060071</v>
      </c>
      <c r="DR11" s="624"/>
      <c r="DS11" s="624"/>
      <c r="DT11" s="624"/>
      <c r="DU11" s="624"/>
      <c r="DV11" s="624"/>
      <c r="DW11" s="624"/>
      <c r="DX11" s="624"/>
      <c r="DY11" s="624"/>
      <c r="DZ11" s="624"/>
      <c r="EA11" s="624"/>
      <c r="EB11" s="624"/>
      <c r="EC11" s="633"/>
    </row>
    <row r="12" spans="2:143" ht="11.25" customHeight="1" x14ac:dyDescent="0.15">
      <c r="B12" s="620" t="s">
        <v>254</v>
      </c>
      <c r="C12" s="621"/>
      <c r="D12" s="621"/>
      <c r="E12" s="621"/>
      <c r="F12" s="621"/>
      <c r="G12" s="621"/>
      <c r="H12" s="621"/>
      <c r="I12" s="621"/>
      <c r="J12" s="621"/>
      <c r="K12" s="621"/>
      <c r="L12" s="621"/>
      <c r="M12" s="621"/>
      <c r="N12" s="621"/>
      <c r="O12" s="621"/>
      <c r="P12" s="621"/>
      <c r="Q12" s="622"/>
      <c r="R12" s="623">
        <v>7275</v>
      </c>
      <c r="S12" s="624"/>
      <c r="T12" s="624"/>
      <c r="U12" s="624"/>
      <c r="V12" s="624"/>
      <c r="W12" s="624"/>
      <c r="X12" s="624"/>
      <c r="Y12" s="625"/>
      <c r="Z12" s="626">
        <v>0</v>
      </c>
      <c r="AA12" s="626"/>
      <c r="AB12" s="626"/>
      <c r="AC12" s="626"/>
      <c r="AD12" s="627">
        <v>7275</v>
      </c>
      <c r="AE12" s="627"/>
      <c r="AF12" s="627"/>
      <c r="AG12" s="627"/>
      <c r="AH12" s="627"/>
      <c r="AI12" s="627"/>
      <c r="AJ12" s="627"/>
      <c r="AK12" s="627"/>
      <c r="AL12" s="628">
        <v>0</v>
      </c>
      <c r="AM12" s="629"/>
      <c r="AN12" s="629"/>
      <c r="AO12" s="630"/>
      <c r="AP12" s="620" t="s">
        <v>255</v>
      </c>
      <c r="AQ12" s="621"/>
      <c r="AR12" s="621"/>
      <c r="AS12" s="621"/>
      <c r="AT12" s="621"/>
      <c r="AU12" s="621"/>
      <c r="AV12" s="621"/>
      <c r="AW12" s="621"/>
      <c r="AX12" s="621"/>
      <c r="AY12" s="621"/>
      <c r="AZ12" s="621"/>
      <c r="BA12" s="621"/>
      <c r="BB12" s="621"/>
      <c r="BC12" s="621"/>
      <c r="BD12" s="621"/>
      <c r="BE12" s="621"/>
      <c r="BF12" s="622"/>
      <c r="BG12" s="623">
        <v>2191070</v>
      </c>
      <c r="BH12" s="624"/>
      <c r="BI12" s="624"/>
      <c r="BJ12" s="624"/>
      <c r="BK12" s="624"/>
      <c r="BL12" s="624"/>
      <c r="BM12" s="624"/>
      <c r="BN12" s="625"/>
      <c r="BO12" s="626">
        <v>50.4</v>
      </c>
      <c r="BP12" s="626"/>
      <c r="BQ12" s="626"/>
      <c r="BR12" s="626"/>
      <c r="BS12" s="627" t="s">
        <v>249</v>
      </c>
      <c r="BT12" s="627"/>
      <c r="BU12" s="627"/>
      <c r="BV12" s="627"/>
      <c r="BW12" s="627"/>
      <c r="BX12" s="627"/>
      <c r="BY12" s="627"/>
      <c r="BZ12" s="627"/>
      <c r="CA12" s="627"/>
      <c r="CB12" s="631"/>
      <c r="CD12" s="620" t="s">
        <v>256</v>
      </c>
      <c r="CE12" s="621"/>
      <c r="CF12" s="621"/>
      <c r="CG12" s="621"/>
      <c r="CH12" s="621"/>
      <c r="CI12" s="621"/>
      <c r="CJ12" s="621"/>
      <c r="CK12" s="621"/>
      <c r="CL12" s="621"/>
      <c r="CM12" s="621"/>
      <c r="CN12" s="621"/>
      <c r="CO12" s="621"/>
      <c r="CP12" s="621"/>
      <c r="CQ12" s="622"/>
      <c r="CR12" s="623">
        <v>1120758</v>
      </c>
      <c r="CS12" s="624"/>
      <c r="CT12" s="624"/>
      <c r="CU12" s="624"/>
      <c r="CV12" s="624"/>
      <c r="CW12" s="624"/>
      <c r="CX12" s="624"/>
      <c r="CY12" s="625"/>
      <c r="CZ12" s="626">
        <v>4.5999999999999996</v>
      </c>
      <c r="DA12" s="626"/>
      <c r="DB12" s="626"/>
      <c r="DC12" s="626"/>
      <c r="DD12" s="632">
        <v>329820</v>
      </c>
      <c r="DE12" s="624"/>
      <c r="DF12" s="624"/>
      <c r="DG12" s="624"/>
      <c r="DH12" s="624"/>
      <c r="DI12" s="624"/>
      <c r="DJ12" s="624"/>
      <c r="DK12" s="624"/>
      <c r="DL12" s="624"/>
      <c r="DM12" s="624"/>
      <c r="DN12" s="624"/>
      <c r="DO12" s="624"/>
      <c r="DP12" s="625"/>
      <c r="DQ12" s="632">
        <v>425271</v>
      </c>
      <c r="DR12" s="624"/>
      <c r="DS12" s="624"/>
      <c r="DT12" s="624"/>
      <c r="DU12" s="624"/>
      <c r="DV12" s="624"/>
      <c r="DW12" s="624"/>
      <c r="DX12" s="624"/>
      <c r="DY12" s="624"/>
      <c r="DZ12" s="624"/>
      <c r="EA12" s="624"/>
      <c r="EB12" s="624"/>
      <c r="EC12" s="633"/>
    </row>
    <row r="13" spans="2:143" ht="11.25" customHeight="1" x14ac:dyDescent="0.15">
      <c r="B13" s="620" t="s">
        <v>257</v>
      </c>
      <c r="C13" s="621"/>
      <c r="D13" s="621"/>
      <c r="E13" s="621"/>
      <c r="F13" s="621"/>
      <c r="G13" s="621"/>
      <c r="H13" s="621"/>
      <c r="I13" s="621"/>
      <c r="J13" s="621"/>
      <c r="K13" s="621"/>
      <c r="L13" s="621"/>
      <c r="M13" s="621"/>
      <c r="N13" s="621"/>
      <c r="O13" s="621"/>
      <c r="P13" s="621"/>
      <c r="Q13" s="622"/>
      <c r="R13" s="623" t="s">
        <v>142</v>
      </c>
      <c r="S13" s="624"/>
      <c r="T13" s="624"/>
      <c r="U13" s="624"/>
      <c r="V13" s="624"/>
      <c r="W13" s="624"/>
      <c r="X13" s="624"/>
      <c r="Y13" s="625"/>
      <c r="Z13" s="626" t="s">
        <v>132</v>
      </c>
      <c r="AA13" s="626"/>
      <c r="AB13" s="626"/>
      <c r="AC13" s="626"/>
      <c r="AD13" s="627" t="s">
        <v>142</v>
      </c>
      <c r="AE13" s="627"/>
      <c r="AF13" s="627"/>
      <c r="AG13" s="627"/>
      <c r="AH13" s="627"/>
      <c r="AI13" s="627"/>
      <c r="AJ13" s="627"/>
      <c r="AK13" s="627"/>
      <c r="AL13" s="628" t="s">
        <v>249</v>
      </c>
      <c r="AM13" s="629"/>
      <c r="AN13" s="629"/>
      <c r="AO13" s="630"/>
      <c r="AP13" s="620" t="s">
        <v>258</v>
      </c>
      <c r="AQ13" s="621"/>
      <c r="AR13" s="621"/>
      <c r="AS13" s="621"/>
      <c r="AT13" s="621"/>
      <c r="AU13" s="621"/>
      <c r="AV13" s="621"/>
      <c r="AW13" s="621"/>
      <c r="AX13" s="621"/>
      <c r="AY13" s="621"/>
      <c r="AZ13" s="621"/>
      <c r="BA13" s="621"/>
      <c r="BB13" s="621"/>
      <c r="BC13" s="621"/>
      <c r="BD13" s="621"/>
      <c r="BE13" s="621"/>
      <c r="BF13" s="622"/>
      <c r="BG13" s="623">
        <v>2144853</v>
      </c>
      <c r="BH13" s="624"/>
      <c r="BI13" s="624"/>
      <c r="BJ13" s="624"/>
      <c r="BK13" s="624"/>
      <c r="BL13" s="624"/>
      <c r="BM13" s="624"/>
      <c r="BN13" s="625"/>
      <c r="BO13" s="626">
        <v>49.4</v>
      </c>
      <c r="BP13" s="626"/>
      <c r="BQ13" s="626"/>
      <c r="BR13" s="626"/>
      <c r="BS13" s="627" t="s">
        <v>142</v>
      </c>
      <c r="BT13" s="627"/>
      <c r="BU13" s="627"/>
      <c r="BV13" s="627"/>
      <c r="BW13" s="627"/>
      <c r="BX13" s="627"/>
      <c r="BY13" s="627"/>
      <c r="BZ13" s="627"/>
      <c r="CA13" s="627"/>
      <c r="CB13" s="631"/>
      <c r="CD13" s="620" t="s">
        <v>259</v>
      </c>
      <c r="CE13" s="621"/>
      <c r="CF13" s="621"/>
      <c r="CG13" s="621"/>
      <c r="CH13" s="621"/>
      <c r="CI13" s="621"/>
      <c r="CJ13" s="621"/>
      <c r="CK13" s="621"/>
      <c r="CL13" s="621"/>
      <c r="CM13" s="621"/>
      <c r="CN13" s="621"/>
      <c r="CO13" s="621"/>
      <c r="CP13" s="621"/>
      <c r="CQ13" s="622"/>
      <c r="CR13" s="623">
        <v>1892612</v>
      </c>
      <c r="CS13" s="624"/>
      <c r="CT13" s="624"/>
      <c r="CU13" s="624"/>
      <c r="CV13" s="624"/>
      <c r="CW13" s="624"/>
      <c r="CX13" s="624"/>
      <c r="CY13" s="625"/>
      <c r="CZ13" s="626">
        <v>7.8</v>
      </c>
      <c r="DA13" s="626"/>
      <c r="DB13" s="626"/>
      <c r="DC13" s="626"/>
      <c r="DD13" s="632">
        <v>437263</v>
      </c>
      <c r="DE13" s="624"/>
      <c r="DF13" s="624"/>
      <c r="DG13" s="624"/>
      <c r="DH13" s="624"/>
      <c r="DI13" s="624"/>
      <c r="DJ13" s="624"/>
      <c r="DK13" s="624"/>
      <c r="DL13" s="624"/>
      <c r="DM13" s="624"/>
      <c r="DN13" s="624"/>
      <c r="DO13" s="624"/>
      <c r="DP13" s="625"/>
      <c r="DQ13" s="632">
        <v>1353259</v>
      </c>
      <c r="DR13" s="624"/>
      <c r="DS13" s="624"/>
      <c r="DT13" s="624"/>
      <c r="DU13" s="624"/>
      <c r="DV13" s="624"/>
      <c r="DW13" s="624"/>
      <c r="DX13" s="624"/>
      <c r="DY13" s="624"/>
      <c r="DZ13" s="624"/>
      <c r="EA13" s="624"/>
      <c r="EB13" s="624"/>
      <c r="EC13" s="633"/>
    </row>
    <row r="14" spans="2:143" ht="11.25" customHeight="1" x14ac:dyDescent="0.15">
      <c r="B14" s="620" t="s">
        <v>260</v>
      </c>
      <c r="C14" s="621"/>
      <c r="D14" s="621"/>
      <c r="E14" s="621"/>
      <c r="F14" s="621"/>
      <c r="G14" s="621"/>
      <c r="H14" s="621"/>
      <c r="I14" s="621"/>
      <c r="J14" s="621"/>
      <c r="K14" s="621"/>
      <c r="L14" s="621"/>
      <c r="M14" s="621"/>
      <c r="N14" s="621"/>
      <c r="O14" s="621"/>
      <c r="P14" s="621"/>
      <c r="Q14" s="622"/>
      <c r="R14" s="623">
        <v>527</v>
      </c>
      <c r="S14" s="624"/>
      <c r="T14" s="624"/>
      <c r="U14" s="624"/>
      <c r="V14" s="624"/>
      <c r="W14" s="624"/>
      <c r="X14" s="624"/>
      <c r="Y14" s="625"/>
      <c r="Z14" s="626">
        <v>0</v>
      </c>
      <c r="AA14" s="626"/>
      <c r="AB14" s="626"/>
      <c r="AC14" s="626"/>
      <c r="AD14" s="627">
        <v>527</v>
      </c>
      <c r="AE14" s="627"/>
      <c r="AF14" s="627"/>
      <c r="AG14" s="627"/>
      <c r="AH14" s="627"/>
      <c r="AI14" s="627"/>
      <c r="AJ14" s="627"/>
      <c r="AK14" s="627"/>
      <c r="AL14" s="628">
        <v>0</v>
      </c>
      <c r="AM14" s="629"/>
      <c r="AN14" s="629"/>
      <c r="AO14" s="630"/>
      <c r="AP14" s="620" t="s">
        <v>261</v>
      </c>
      <c r="AQ14" s="621"/>
      <c r="AR14" s="621"/>
      <c r="AS14" s="621"/>
      <c r="AT14" s="621"/>
      <c r="AU14" s="621"/>
      <c r="AV14" s="621"/>
      <c r="AW14" s="621"/>
      <c r="AX14" s="621"/>
      <c r="AY14" s="621"/>
      <c r="AZ14" s="621"/>
      <c r="BA14" s="621"/>
      <c r="BB14" s="621"/>
      <c r="BC14" s="621"/>
      <c r="BD14" s="621"/>
      <c r="BE14" s="621"/>
      <c r="BF14" s="622"/>
      <c r="BG14" s="623">
        <v>152926</v>
      </c>
      <c r="BH14" s="624"/>
      <c r="BI14" s="624"/>
      <c r="BJ14" s="624"/>
      <c r="BK14" s="624"/>
      <c r="BL14" s="624"/>
      <c r="BM14" s="624"/>
      <c r="BN14" s="625"/>
      <c r="BO14" s="626">
        <v>3.5</v>
      </c>
      <c r="BP14" s="626"/>
      <c r="BQ14" s="626"/>
      <c r="BR14" s="626"/>
      <c r="BS14" s="627" t="s">
        <v>262</v>
      </c>
      <c r="BT14" s="627"/>
      <c r="BU14" s="627"/>
      <c r="BV14" s="627"/>
      <c r="BW14" s="627"/>
      <c r="BX14" s="627"/>
      <c r="BY14" s="627"/>
      <c r="BZ14" s="627"/>
      <c r="CA14" s="627"/>
      <c r="CB14" s="631"/>
      <c r="CD14" s="620" t="s">
        <v>263</v>
      </c>
      <c r="CE14" s="621"/>
      <c r="CF14" s="621"/>
      <c r="CG14" s="621"/>
      <c r="CH14" s="621"/>
      <c r="CI14" s="621"/>
      <c r="CJ14" s="621"/>
      <c r="CK14" s="621"/>
      <c r="CL14" s="621"/>
      <c r="CM14" s="621"/>
      <c r="CN14" s="621"/>
      <c r="CO14" s="621"/>
      <c r="CP14" s="621"/>
      <c r="CQ14" s="622"/>
      <c r="CR14" s="623">
        <v>899112</v>
      </c>
      <c r="CS14" s="624"/>
      <c r="CT14" s="624"/>
      <c r="CU14" s="624"/>
      <c r="CV14" s="624"/>
      <c r="CW14" s="624"/>
      <c r="CX14" s="624"/>
      <c r="CY14" s="625"/>
      <c r="CZ14" s="626">
        <v>3.7</v>
      </c>
      <c r="DA14" s="626"/>
      <c r="DB14" s="626"/>
      <c r="DC14" s="626"/>
      <c r="DD14" s="632">
        <v>27495</v>
      </c>
      <c r="DE14" s="624"/>
      <c r="DF14" s="624"/>
      <c r="DG14" s="624"/>
      <c r="DH14" s="624"/>
      <c r="DI14" s="624"/>
      <c r="DJ14" s="624"/>
      <c r="DK14" s="624"/>
      <c r="DL14" s="624"/>
      <c r="DM14" s="624"/>
      <c r="DN14" s="624"/>
      <c r="DO14" s="624"/>
      <c r="DP14" s="625"/>
      <c r="DQ14" s="632">
        <v>812797</v>
      </c>
      <c r="DR14" s="624"/>
      <c r="DS14" s="624"/>
      <c r="DT14" s="624"/>
      <c r="DU14" s="624"/>
      <c r="DV14" s="624"/>
      <c r="DW14" s="624"/>
      <c r="DX14" s="624"/>
      <c r="DY14" s="624"/>
      <c r="DZ14" s="624"/>
      <c r="EA14" s="624"/>
      <c r="EB14" s="624"/>
      <c r="EC14" s="633"/>
    </row>
    <row r="15" spans="2:143" ht="11.25" customHeight="1" x14ac:dyDescent="0.15">
      <c r="B15" s="620" t="s">
        <v>264</v>
      </c>
      <c r="C15" s="621"/>
      <c r="D15" s="621"/>
      <c r="E15" s="621"/>
      <c r="F15" s="621"/>
      <c r="G15" s="621"/>
      <c r="H15" s="621"/>
      <c r="I15" s="621"/>
      <c r="J15" s="621"/>
      <c r="K15" s="621"/>
      <c r="L15" s="621"/>
      <c r="M15" s="621"/>
      <c r="N15" s="621"/>
      <c r="O15" s="621"/>
      <c r="P15" s="621"/>
      <c r="Q15" s="622"/>
      <c r="R15" s="623" t="s">
        <v>142</v>
      </c>
      <c r="S15" s="624"/>
      <c r="T15" s="624"/>
      <c r="U15" s="624"/>
      <c r="V15" s="624"/>
      <c r="W15" s="624"/>
      <c r="X15" s="624"/>
      <c r="Y15" s="625"/>
      <c r="Z15" s="626" t="s">
        <v>132</v>
      </c>
      <c r="AA15" s="626"/>
      <c r="AB15" s="626"/>
      <c r="AC15" s="626"/>
      <c r="AD15" s="627" t="s">
        <v>142</v>
      </c>
      <c r="AE15" s="627"/>
      <c r="AF15" s="627"/>
      <c r="AG15" s="627"/>
      <c r="AH15" s="627"/>
      <c r="AI15" s="627"/>
      <c r="AJ15" s="627"/>
      <c r="AK15" s="627"/>
      <c r="AL15" s="628" t="s">
        <v>132</v>
      </c>
      <c r="AM15" s="629"/>
      <c r="AN15" s="629"/>
      <c r="AO15" s="630"/>
      <c r="AP15" s="620" t="s">
        <v>265</v>
      </c>
      <c r="AQ15" s="621"/>
      <c r="AR15" s="621"/>
      <c r="AS15" s="621"/>
      <c r="AT15" s="621"/>
      <c r="AU15" s="621"/>
      <c r="AV15" s="621"/>
      <c r="AW15" s="621"/>
      <c r="AX15" s="621"/>
      <c r="AY15" s="621"/>
      <c r="AZ15" s="621"/>
      <c r="BA15" s="621"/>
      <c r="BB15" s="621"/>
      <c r="BC15" s="621"/>
      <c r="BD15" s="621"/>
      <c r="BE15" s="621"/>
      <c r="BF15" s="622"/>
      <c r="BG15" s="623">
        <v>254701</v>
      </c>
      <c r="BH15" s="624"/>
      <c r="BI15" s="624"/>
      <c r="BJ15" s="624"/>
      <c r="BK15" s="624"/>
      <c r="BL15" s="624"/>
      <c r="BM15" s="624"/>
      <c r="BN15" s="625"/>
      <c r="BO15" s="626">
        <v>5.9</v>
      </c>
      <c r="BP15" s="626"/>
      <c r="BQ15" s="626"/>
      <c r="BR15" s="626"/>
      <c r="BS15" s="627" t="s">
        <v>132</v>
      </c>
      <c r="BT15" s="627"/>
      <c r="BU15" s="627"/>
      <c r="BV15" s="627"/>
      <c r="BW15" s="627"/>
      <c r="BX15" s="627"/>
      <c r="BY15" s="627"/>
      <c r="BZ15" s="627"/>
      <c r="CA15" s="627"/>
      <c r="CB15" s="631"/>
      <c r="CD15" s="620" t="s">
        <v>266</v>
      </c>
      <c r="CE15" s="621"/>
      <c r="CF15" s="621"/>
      <c r="CG15" s="621"/>
      <c r="CH15" s="621"/>
      <c r="CI15" s="621"/>
      <c r="CJ15" s="621"/>
      <c r="CK15" s="621"/>
      <c r="CL15" s="621"/>
      <c r="CM15" s="621"/>
      <c r="CN15" s="621"/>
      <c r="CO15" s="621"/>
      <c r="CP15" s="621"/>
      <c r="CQ15" s="622"/>
      <c r="CR15" s="623">
        <v>2330007</v>
      </c>
      <c r="CS15" s="624"/>
      <c r="CT15" s="624"/>
      <c r="CU15" s="624"/>
      <c r="CV15" s="624"/>
      <c r="CW15" s="624"/>
      <c r="CX15" s="624"/>
      <c r="CY15" s="625"/>
      <c r="CZ15" s="626">
        <v>9.6</v>
      </c>
      <c r="DA15" s="626"/>
      <c r="DB15" s="626"/>
      <c r="DC15" s="626"/>
      <c r="DD15" s="632">
        <v>381124</v>
      </c>
      <c r="DE15" s="624"/>
      <c r="DF15" s="624"/>
      <c r="DG15" s="624"/>
      <c r="DH15" s="624"/>
      <c r="DI15" s="624"/>
      <c r="DJ15" s="624"/>
      <c r="DK15" s="624"/>
      <c r="DL15" s="624"/>
      <c r="DM15" s="624"/>
      <c r="DN15" s="624"/>
      <c r="DO15" s="624"/>
      <c r="DP15" s="625"/>
      <c r="DQ15" s="632">
        <v>1611702</v>
      </c>
      <c r="DR15" s="624"/>
      <c r="DS15" s="624"/>
      <c r="DT15" s="624"/>
      <c r="DU15" s="624"/>
      <c r="DV15" s="624"/>
      <c r="DW15" s="624"/>
      <c r="DX15" s="624"/>
      <c r="DY15" s="624"/>
      <c r="DZ15" s="624"/>
      <c r="EA15" s="624"/>
      <c r="EB15" s="624"/>
      <c r="EC15" s="633"/>
    </row>
    <row r="16" spans="2:143" ht="11.25" customHeight="1" x14ac:dyDescent="0.15">
      <c r="B16" s="620" t="s">
        <v>267</v>
      </c>
      <c r="C16" s="621"/>
      <c r="D16" s="621"/>
      <c r="E16" s="621"/>
      <c r="F16" s="621"/>
      <c r="G16" s="621"/>
      <c r="H16" s="621"/>
      <c r="I16" s="621"/>
      <c r="J16" s="621"/>
      <c r="K16" s="621"/>
      <c r="L16" s="621"/>
      <c r="M16" s="621"/>
      <c r="N16" s="621"/>
      <c r="O16" s="621"/>
      <c r="P16" s="621"/>
      <c r="Q16" s="622"/>
      <c r="R16" s="623">
        <v>33808</v>
      </c>
      <c r="S16" s="624"/>
      <c r="T16" s="624"/>
      <c r="U16" s="624"/>
      <c r="V16" s="624"/>
      <c r="W16" s="624"/>
      <c r="X16" s="624"/>
      <c r="Y16" s="625"/>
      <c r="Z16" s="626">
        <v>0.1</v>
      </c>
      <c r="AA16" s="626"/>
      <c r="AB16" s="626"/>
      <c r="AC16" s="626"/>
      <c r="AD16" s="627">
        <v>33808</v>
      </c>
      <c r="AE16" s="627"/>
      <c r="AF16" s="627"/>
      <c r="AG16" s="627"/>
      <c r="AH16" s="627"/>
      <c r="AI16" s="627"/>
      <c r="AJ16" s="627"/>
      <c r="AK16" s="627"/>
      <c r="AL16" s="628">
        <v>0.2</v>
      </c>
      <c r="AM16" s="629"/>
      <c r="AN16" s="629"/>
      <c r="AO16" s="630"/>
      <c r="AP16" s="620" t="s">
        <v>268</v>
      </c>
      <c r="AQ16" s="621"/>
      <c r="AR16" s="621"/>
      <c r="AS16" s="621"/>
      <c r="AT16" s="621"/>
      <c r="AU16" s="621"/>
      <c r="AV16" s="621"/>
      <c r="AW16" s="621"/>
      <c r="AX16" s="621"/>
      <c r="AY16" s="621"/>
      <c r="AZ16" s="621"/>
      <c r="BA16" s="621"/>
      <c r="BB16" s="621"/>
      <c r="BC16" s="621"/>
      <c r="BD16" s="621"/>
      <c r="BE16" s="621"/>
      <c r="BF16" s="622"/>
      <c r="BG16" s="623" t="s">
        <v>142</v>
      </c>
      <c r="BH16" s="624"/>
      <c r="BI16" s="624"/>
      <c r="BJ16" s="624"/>
      <c r="BK16" s="624"/>
      <c r="BL16" s="624"/>
      <c r="BM16" s="624"/>
      <c r="BN16" s="625"/>
      <c r="BO16" s="626" t="s">
        <v>142</v>
      </c>
      <c r="BP16" s="626"/>
      <c r="BQ16" s="626"/>
      <c r="BR16" s="626"/>
      <c r="BS16" s="627" t="s">
        <v>142</v>
      </c>
      <c r="BT16" s="627"/>
      <c r="BU16" s="627"/>
      <c r="BV16" s="627"/>
      <c r="BW16" s="627"/>
      <c r="BX16" s="627"/>
      <c r="BY16" s="627"/>
      <c r="BZ16" s="627"/>
      <c r="CA16" s="627"/>
      <c r="CB16" s="631"/>
      <c r="CD16" s="620" t="s">
        <v>269</v>
      </c>
      <c r="CE16" s="621"/>
      <c r="CF16" s="621"/>
      <c r="CG16" s="621"/>
      <c r="CH16" s="621"/>
      <c r="CI16" s="621"/>
      <c r="CJ16" s="621"/>
      <c r="CK16" s="621"/>
      <c r="CL16" s="621"/>
      <c r="CM16" s="621"/>
      <c r="CN16" s="621"/>
      <c r="CO16" s="621"/>
      <c r="CP16" s="621"/>
      <c r="CQ16" s="622"/>
      <c r="CR16" s="623">
        <v>92736</v>
      </c>
      <c r="CS16" s="624"/>
      <c r="CT16" s="624"/>
      <c r="CU16" s="624"/>
      <c r="CV16" s="624"/>
      <c r="CW16" s="624"/>
      <c r="CX16" s="624"/>
      <c r="CY16" s="625"/>
      <c r="CZ16" s="626">
        <v>0.4</v>
      </c>
      <c r="DA16" s="626"/>
      <c r="DB16" s="626"/>
      <c r="DC16" s="626"/>
      <c r="DD16" s="632" t="s">
        <v>249</v>
      </c>
      <c r="DE16" s="624"/>
      <c r="DF16" s="624"/>
      <c r="DG16" s="624"/>
      <c r="DH16" s="624"/>
      <c r="DI16" s="624"/>
      <c r="DJ16" s="624"/>
      <c r="DK16" s="624"/>
      <c r="DL16" s="624"/>
      <c r="DM16" s="624"/>
      <c r="DN16" s="624"/>
      <c r="DO16" s="624"/>
      <c r="DP16" s="625"/>
      <c r="DQ16" s="632">
        <v>7680</v>
      </c>
      <c r="DR16" s="624"/>
      <c r="DS16" s="624"/>
      <c r="DT16" s="624"/>
      <c r="DU16" s="624"/>
      <c r="DV16" s="624"/>
      <c r="DW16" s="624"/>
      <c r="DX16" s="624"/>
      <c r="DY16" s="624"/>
      <c r="DZ16" s="624"/>
      <c r="EA16" s="624"/>
      <c r="EB16" s="624"/>
      <c r="EC16" s="633"/>
    </row>
    <row r="17" spans="2:133" ht="11.25" customHeight="1" x14ac:dyDescent="0.15">
      <c r="B17" s="620" t="s">
        <v>270</v>
      </c>
      <c r="C17" s="621"/>
      <c r="D17" s="621"/>
      <c r="E17" s="621"/>
      <c r="F17" s="621"/>
      <c r="G17" s="621"/>
      <c r="H17" s="621"/>
      <c r="I17" s="621"/>
      <c r="J17" s="621"/>
      <c r="K17" s="621"/>
      <c r="L17" s="621"/>
      <c r="M17" s="621"/>
      <c r="N17" s="621"/>
      <c r="O17" s="621"/>
      <c r="P17" s="621"/>
      <c r="Q17" s="622"/>
      <c r="R17" s="623">
        <v>58920</v>
      </c>
      <c r="S17" s="624"/>
      <c r="T17" s="624"/>
      <c r="U17" s="624"/>
      <c r="V17" s="624"/>
      <c r="W17" s="624"/>
      <c r="X17" s="624"/>
      <c r="Y17" s="625"/>
      <c r="Z17" s="626">
        <v>0.2</v>
      </c>
      <c r="AA17" s="626"/>
      <c r="AB17" s="626"/>
      <c r="AC17" s="626"/>
      <c r="AD17" s="627">
        <v>58920</v>
      </c>
      <c r="AE17" s="627"/>
      <c r="AF17" s="627"/>
      <c r="AG17" s="627"/>
      <c r="AH17" s="627"/>
      <c r="AI17" s="627"/>
      <c r="AJ17" s="627"/>
      <c r="AK17" s="627"/>
      <c r="AL17" s="628">
        <v>0.4</v>
      </c>
      <c r="AM17" s="629"/>
      <c r="AN17" s="629"/>
      <c r="AO17" s="630"/>
      <c r="AP17" s="620" t="s">
        <v>271</v>
      </c>
      <c r="AQ17" s="621"/>
      <c r="AR17" s="621"/>
      <c r="AS17" s="621"/>
      <c r="AT17" s="621"/>
      <c r="AU17" s="621"/>
      <c r="AV17" s="621"/>
      <c r="AW17" s="621"/>
      <c r="AX17" s="621"/>
      <c r="AY17" s="621"/>
      <c r="AZ17" s="621"/>
      <c r="BA17" s="621"/>
      <c r="BB17" s="621"/>
      <c r="BC17" s="621"/>
      <c r="BD17" s="621"/>
      <c r="BE17" s="621"/>
      <c r="BF17" s="622"/>
      <c r="BG17" s="623" t="s">
        <v>132</v>
      </c>
      <c r="BH17" s="624"/>
      <c r="BI17" s="624"/>
      <c r="BJ17" s="624"/>
      <c r="BK17" s="624"/>
      <c r="BL17" s="624"/>
      <c r="BM17" s="624"/>
      <c r="BN17" s="625"/>
      <c r="BO17" s="626" t="s">
        <v>132</v>
      </c>
      <c r="BP17" s="626"/>
      <c r="BQ17" s="626"/>
      <c r="BR17" s="626"/>
      <c r="BS17" s="627" t="s">
        <v>142</v>
      </c>
      <c r="BT17" s="627"/>
      <c r="BU17" s="627"/>
      <c r="BV17" s="627"/>
      <c r="BW17" s="627"/>
      <c r="BX17" s="627"/>
      <c r="BY17" s="627"/>
      <c r="BZ17" s="627"/>
      <c r="CA17" s="627"/>
      <c r="CB17" s="631"/>
      <c r="CD17" s="620" t="s">
        <v>272</v>
      </c>
      <c r="CE17" s="621"/>
      <c r="CF17" s="621"/>
      <c r="CG17" s="621"/>
      <c r="CH17" s="621"/>
      <c r="CI17" s="621"/>
      <c r="CJ17" s="621"/>
      <c r="CK17" s="621"/>
      <c r="CL17" s="621"/>
      <c r="CM17" s="621"/>
      <c r="CN17" s="621"/>
      <c r="CO17" s="621"/>
      <c r="CP17" s="621"/>
      <c r="CQ17" s="622"/>
      <c r="CR17" s="623">
        <v>2960812</v>
      </c>
      <c r="CS17" s="624"/>
      <c r="CT17" s="624"/>
      <c r="CU17" s="624"/>
      <c r="CV17" s="624"/>
      <c r="CW17" s="624"/>
      <c r="CX17" s="624"/>
      <c r="CY17" s="625"/>
      <c r="CZ17" s="626">
        <v>12.2</v>
      </c>
      <c r="DA17" s="626"/>
      <c r="DB17" s="626"/>
      <c r="DC17" s="626"/>
      <c r="DD17" s="632" t="s">
        <v>132</v>
      </c>
      <c r="DE17" s="624"/>
      <c r="DF17" s="624"/>
      <c r="DG17" s="624"/>
      <c r="DH17" s="624"/>
      <c r="DI17" s="624"/>
      <c r="DJ17" s="624"/>
      <c r="DK17" s="624"/>
      <c r="DL17" s="624"/>
      <c r="DM17" s="624"/>
      <c r="DN17" s="624"/>
      <c r="DO17" s="624"/>
      <c r="DP17" s="625"/>
      <c r="DQ17" s="632">
        <v>2911290</v>
      </c>
      <c r="DR17" s="624"/>
      <c r="DS17" s="624"/>
      <c r="DT17" s="624"/>
      <c r="DU17" s="624"/>
      <c r="DV17" s="624"/>
      <c r="DW17" s="624"/>
      <c r="DX17" s="624"/>
      <c r="DY17" s="624"/>
      <c r="DZ17" s="624"/>
      <c r="EA17" s="624"/>
      <c r="EB17" s="624"/>
      <c r="EC17" s="633"/>
    </row>
    <row r="18" spans="2:133" ht="11.25" customHeight="1" x14ac:dyDescent="0.15">
      <c r="B18" s="620" t="s">
        <v>273</v>
      </c>
      <c r="C18" s="621"/>
      <c r="D18" s="621"/>
      <c r="E18" s="621"/>
      <c r="F18" s="621"/>
      <c r="G18" s="621"/>
      <c r="H18" s="621"/>
      <c r="I18" s="621"/>
      <c r="J18" s="621"/>
      <c r="K18" s="621"/>
      <c r="L18" s="621"/>
      <c r="M18" s="621"/>
      <c r="N18" s="621"/>
      <c r="O18" s="621"/>
      <c r="P18" s="621"/>
      <c r="Q18" s="622"/>
      <c r="R18" s="623">
        <v>28565</v>
      </c>
      <c r="S18" s="624"/>
      <c r="T18" s="624"/>
      <c r="U18" s="624"/>
      <c r="V18" s="624"/>
      <c r="W18" s="624"/>
      <c r="X18" s="624"/>
      <c r="Y18" s="625"/>
      <c r="Z18" s="626">
        <v>0.1</v>
      </c>
      <c r="AA18" s="626"/>
      <c r="AB18" s="626"/>
      <c r="AC18" s="626"/>
      <c r="AD18" s="627">
        <v>28565</v>
      </c>
      <c r="AE18" s="627"/>
      <c r="AF18" s="627"/>
      <c r="AG18" s="627"/>
      <c r="AH18" s="627"/>
      <c r="AI18" s="627"/>
      <c r="AJ18" s="627"/>
      <c r="AK18" s="627"/>
      <c r="AL18" s="628">
        <v>0.2</v>
      </c>
      <c r="AM18" s="629"/>
      <c r="AN18" s="629"/>
      <c r="AO18" s="630"/>
      <c r="AP18" s="620" t="s">
        <v>274</v>
      </c>
      <c r="AQ18" s="621"/>
      <c r="AR18" s="621"/>
      <c r="AS18" s="621"/>
      <c r="AT18" s="621"/>
      <c r="AU18" s="621"/>
      <c r="AV18" s="621"/>
      <c r="AW18" s="621"/>
      <c r="AX18" s="621"/>
      <c r="AY18" s="621"/>
      <c r="AZ18" s="621"/>
      <c r="BA18" s="621"/>
      <c r="BB18" s="621"/>
      <c r="BC18" s="621"/>
      <c r="BD18" s="621"/>
      <c r="BE18" s="621"/>
      <c r="BF18" s="622"/>
      <c r="BG18" s="623" t="s">
        <v>249</v>
      </c>
      <c r="BH18" s="624"/>
      <c r="BI18" s="624"/>
      <c r="BJ18" s="624"/>
      <c r="BK18" s="624"/>
      <c r="BL18" s="624"/>
      <c r="BM18" s="624"/>
      <c r="BN18" s="625"/>
      <c r="BO18" s="626" t="s">
        <v>132</v>
      </c>
      <c r="BP18" s="626"/>
      <c r="BQ18" s="626"/>
      <c r="BR18" s="626"/>
      <c r="BS18" s="627" t="s">
        <v>132</v>
      </c>
      <c r="BT18" s="627"/>
      <c r="BU18" s="627"/>
      <c r="BV18" s="627"/>
      <c r="BW18" s="627"/>
      <c r="BX18" s="627"/>
      <c r="BY18" s="627"/>
      <c r="BZ18" s="627"/>
      <c r="CA18" s="627"/>
      <c r="CB18" s="631"/>
      <c r="CD18" s="620" t="s">
        <v>275</v>
      </c>
      <c r="CE18" s="621"/>
      <c r="CF18" s="621"/>
      <c r="CG18" s="621"/>
      <c r="CH18" s="621"/>
      <c r="CI18" s="621"/>
      <c r="CJ18" s="621"/>
      <c r="CK18" s="621"/>
      <c r="CL18" s="621"/>
      <c r="CM18" s="621"/>
      <c r="CN18" s="621"/>
      <c r="CO18" s="621"/>
      <c r="CP18" s="621"/>
      <c r="CQ18" s="622"/>
      <c r="CR18" s="623" t="s">
        <v>132</v>
      </c>
      <c r="CS18" s="624"/>
      <c r="CT18" s="624"/>
      <c r="CU18" s="624"/>
      <c r="CV18" s="624"/>
      <c r="CW18" s="624"/>
      <c r="CX18" s="624"/>
      <c r="CY18" s="625"/>
      <c r="CZ18" s="626" t="s">
        <v>132</v>
      </c>
      <c r="DA18" s="626"/>
      <c r="DB18" s="626"/>
      <c r="DC18" s="626"/>
      <c r="DD18" s="632" t="s">
        <v>132</v>
      </c>
      <c r="DE18" s="624"/>
      <c r="DF18" s="624"/>
      <c r="DG18" s="624"/>
      <c r="DH18" s="624"/>
      <c r="DI18" s="624"/>
      <c r="DJ18" s="624"/>
      <c r="DK18" s="624"/>
      <c r="DL18" s="624"/>
      <c r="DM18" s="624"/>
      <c r="DN18" s="624"/>
      <c r="DO18" s="624"/>
      <c r="DP18" s="625"/>
      <c r="DQ18" s="632" t="s">
        <v>142</v>
      </c>
      <c r="DR18" s="624"/>
      <c r="DS18" s="624"/>
      <c r="DT18" s="624"/>
      <c r="DU18" s="624"/>
      <c r="DV18" s="624"/>
      <c r="DW18" s="624"/>
      <c r="DX18" s="624"/>
      <c r="DY18" s="624"/>
      <c r="DZ18" s="624"/>
      <c r="EA18" s="624"/>
      <c r="EB18" s="624"/>
      <c r="EC18" s="633"/>
    </row>
    <row r="19" spans="2:133" ht="11.25" customHeight="1" x14ac:dyDescent="0.15">
      <c r="B19" s="620" t="s">
        <v>276</v>
      </c>
      <c r="C19" s="621"/>
      <c r="D19" s="621"/>
      <c r="E19" s="621"/>
      <c r="F19" s="621"/>
      <c r="G19" s="621"/>
      <c r="H19" s="621"/>
      <c r="I19" s="621"/>
      <c r="J19" s="621"/>
      <c r="K19" s="621"/>
      <c r="L19" s="621"/>
      <c r="M19" s="621"/>
      <c r="N19" s="621"/>
      <c r="O19" s="621"/>
      <c r="P19" s="621"/>
      <c r="Q19" s="622"/>
      <c r="R19" s="623">
        <v>27998</v>
      </c>
      <c r="S19" s="624"/>
      <c r="T19" s="624"/>
      <c r="U19" s="624"/>
      <c r="V19" s="624"/>
      <c r="W19" s="624"/>
      <c r="X19" s="624"/>
      <c r="Y19" s="625"/>
      <c r="Z19" s="626">
        <v>0.1</v>
      </c>
      <c r="AA19" s="626"/>
      <c r="AB19" s="626"/>
      <c r="AC19" s="626"/>
      <c r="AD19" s="627">
        <v>27998</v>
      </c>
      <c r="AE19" s="627"/>
      <c r="AF19" s="627"/>
      <c r="AG19" s="627"/>
      <c r="AH19" s="627"/>
      <c r="AI19" s="627"/>
      <c r="AJ19" s="627"/>
      <c r="AK19" s="627"/>
      <c r="AL19" s="628">
        <v>0.2</v>
      </c>
      <c r="AM19" s="629"/>
      <c r="AN19" s="629"/>
      <c r="AO19" s="630"/>
      <c r="AP19" s="620" t="s">
        <v>277</v>
      </c>
      <c r="AQ19" s="621"/>
      <c r="AR19" s="621"/>
      <c r="AS19" s="621"/>
      <c r="AT19" s="621"/>
      <c r="AU19" s="621"/>
      <c r="AV19" s="621"/>
      <c r="AW19" s="621"/>
      <c r="AX19" s="621"/>
      <c r="AY19" s="621"/>
      <c r="AZ19" s="621"/>
      <c r="BA19" s="621"/>
      <c r="BB19" s="621"/>
      <c r="BC19" s="621"/>
      <c r="BD19" s="621"/>
      <c r="BE19" s="621"/>
      <c r="BF19" s="622"/>
      <c r="BG19" s="623">
        <v>1852</v>
      </c>
      <c r="BH19" s="624"/>
      <c r="BI19" s="624"/>
      <c r="BJ19" s="624"/>
      <c r="BK19" s="624"/>
      <c r="BL19" s="624"/>
      <c r="BM19" s="624"/>
      <c r="BN19" s="625"/>
      <c r="BO19" s="626">
        <v>0</v>
      </c>
      <c r="BP19" s="626"/>
      <c r="BQ19" s="626"/>
      <c r="BR19" s="626"/>
      <c r="BS19" s="627" t="s">
        <v>132</v>
      </c>
      <c r="BT19" s="627"/>
      <c r="BU19" s="627"/>
      <c r="BV19" s="627"/>
      <c r="BW19" s="627"/>
      <c r="BX19" s="627"/>
      <c r="BY19" s="627"/>
      <c r="BZ19" s="627"/>
      <c r="CA19" s="627"/>
      <c r="CB19" s="631"/>
      <c r="CD19" s="620" t="s">
        <v>278</v>
      </c>
      <c r="CE19" s="621"/>
      <c r="CF19" s="621"/>
      <c r="CG19" s="621"/>
      <c r="CH19" s="621"/>
      <c r="CI19" s="621"/>
      <c r="CJ19" s="621"/>
      <c r="CK19" s="621"/>
      <c r="CL19" s="621"/>
      <c r="CM19" s="621"/>
      <c r="CN19" s="621"/>
      <c r="CO19" s="621"/>
      <c r="CP19" s="621"/>
      <c r="CQ19" s="622"/>
      <c r="CR19" s="623" t="s">
        <v>262</v>
      </c>
      <c r="CS19" s="624"/>
      <c r="CT19" s="624"/>
      <c r="CU19" s="624"/>
      <c r="CV19" s="624"/>
      <c r="CW19" s="624"/>
      <c r="CX19" s="624"/>
      <c r="CY19" s="625"/>
      <c r="CZ19" s="626" t="s">
        <v>142</v>
      </c>
      <c r="DA19" s="626"/>
      <c r="DB19" s="626"/>
      <c r="DC19" s="626"/>
      <c r="DD19" s="632" t="s">
        <v>262</v>
      </c>
      <c r="DE19" s="624"/>
      <c r="DF19" s="624"/>
      <c r="DG19" s="624"/>
      <c r="DH19" s="624"/>
      <c r="DI19" s="624"/>
      <c r="DJ19" s="624"/>
      <c r="DK19" s="624"/>
      <c r="DL19" s="624"/>
      <c r="DM19" s="624"/>
      <c r="DN19" s="624"/>
      <c r="DO19" s="624"/>
      <c r="DP19" s="625"/>
      <c r="DQ19" s="632" t="s">
        <v>132</v>
      </c>
      <c r="DR19" s="624"/>
      <c r="DS19" s="624"/>
      <c r="DT19" s="624"/>
      <c r="DU19" s="624"/>
      <c r="DV19" s="624"/>
      <c r="DW19" s="624"/>
      <c r="DX19" s="624"/>
      <c r="DY19" s="624"/>
      <c r="DZ19" s="624"/>
      <c r="EA19" s="624"/>
      <c r="EB19" s="624"/>
      <c r="EC19" s="633"/>
    </row>
    <row r="20" spans="2:133" ht="11.25" customHeight="1" x14ac:dyDescent="0.15">
      <c r="B20" s="636" t="s">
        <v>279</v>
      </c>
      <c r="C20" s="637"/>
      <c r="D20" s="637"/>
      <c r="E20" s="637"/>
      <c r="F20" s="637"/>
      <c r="G20" s="637"/>
      <c r="H20" s="637"/>
      <c r="I20" s="637"/>
      <c r="J20" s="637"/>
      <c r="K20" s="637"/>
      <c r="L20" s="637"/>
      <c r="M20" s="637"/>
      <c r="N20" s="637"/>
      <c r="O20" s="637"/>
      <c r="P20" s="637"/>
      <c r="Q20" s="638"/>
      <c r="R20" s="623">
        <v>567</v>
      </c>
      <c r="S20" s="624"/>
      <c r="T20" s="624"/>
      <c r="U20" s="624"/>
      <c r="V20" s="624"/>
      <c r="W20" s="624"/>
      <c r="X20" s="624"/>
      <c r="Y20" s="625"/>
      <c r="Z20" s="626">
        <v>0</v>
      </c>
      <c r="AA20" s="626"/>
      <c r="AB20" s="626"/>
      <c r="AC20" s="626"/>
      <c r="AD20" s="627">
        <v>567</v>
      </c>
      <c r="AE20" s="627"/>
      <c r="AF20" s="627"/>
      <c r="AG20" s="627"/>
      <c r="AH20" s="627"/>
      <c r="AI20" s="627"/>
      <c r="AJ20" s="627"/>
      <c r="AK20" s="627"/>
      <c r="AL20" s="628">
        <v>0</v>
      </c>
      <c r="AM20" s="629"/>
      <c r="AN20" s="629"/>
      <c r="AO20" s="630"/>
      <c r="AP20" s="620" t="s">
        <v>280</v>
      </c>
      <c r="AQ20" s="621"/>
      <c r="AR20" s="621"/>
      <c r="AS20" s="621"/>
      <c r="AT20" s="621"/>
      <c r="AU20" s="621"/>
      <c r="AV20" s="621"/>
      <c r="AW20" s="621"/>
      <c r="AX20" s="621"/>
      <c r="AY20" s="621"/>
      <c r="AZ20" s="621"/>
      <c r="BA20" s="621"/>
      <c r="BB20" s="621"/>
      <c r="BC20" s="621"/>
      <c r="BD20" s="621"/>
      <c r="BE20" s="621"/>
      <c r="BF20" s="622"/>
      <c r="BG20" s="623">
        <v>1852</v>
      </c>
      <c r="BH20" s="624"/>
      <c r="BI20" s="624"/>
      <c r="BJ20" s="624"/>
      <c r="BK20" s="624"/>
      <c r="BL20" s="624"/>
      <c r="BM20" s="624"/>
      <c r="BN20" s="625"/>
      <c r="BO20" s="626">
        <v>0</v>
      </c>
      <c r="BP20" s="626"/>
      <c r="BQ20" s="626"/>
      <c r="BR20" s="626"/>
      <c r="BS20" s="627" t="s">
        <v>132</v>
      </c>
      <c r="BT20" s="627"/>
      <c r="BU20" s="627"/>
      <c r="BV20" s="627"/>
      <c r="BW20" s="627"/>
      <c r="BX20" s="627"/>
      <c r="BY20" s="627"/>
      <c r="BZ20" s="627"/>
      <c r="CA20" s="627"/>
      <c r="CB20" s="631"/>
      <c r="CD20" s="620" t="s">
        <v>281</v>
      </c>
      <c r="CE20" s="621"/>
      <c r="CF20" s="621"/>
      <c r="CG20" s="621"/>
      <c r="CH20" s="621"/>
      <c r="CI20" s="621"/>
      <c r="CJ20" s="621"/>
      <c r="CK20" s="621"/>
      <c r="CL20" s="621"/>
      <c r="CM20" s="621"/>
      <c r="CN20" s="621"/>
      <c r="CO20" s="621"/>
      <c r="CP20" s="621"/>
      <c r="CQ20" s="622"/>
      <c r="CR20" s="623">
        <v>24202916</v>
      </c>
      <c r="CS20" s="624"/>
      <c r="CT20" s="624"/>
      <c r="CU20" s="624"/>
      <c r="CV20" s="624"/>
      <c r="CW20" s="624"/>
      <c r="CX20" s="624"/>
      <c r="CY20" s="625"/>
      <c r="CZ20" s="626">
        <v>100</v>
      </c>
      <c r="DA20" s="626"/>
      <c r="DB20" s="626"/>
      <c r="DC20" s="626"/>
      <c r="DD20" s="632">
        <v>2109120</v>
      </c>
      <c r="DE20" s="624"/>
      <c r="DF20" s="624"/>
      <c r="DG20" s="624"/>
      <c r="DH20" s="624"/>
      <c r="DI20" s="624"/>
      <c r="DJ20" s="624"/>
      <c r="DK20" s="624"/>
      <c r="DL20" s="624"/>
      <c r="DM20" s="624"/>
      <c r="DN20" s="624"/>
      <c r="DO20" s="624"/>
      <c r="DP20" s="625"/>
      <c r="DQ20" s="632">
        <v>16578831</v>
      </c>
      <c r="DR20" s="624"/>
      <c r="DS20" s="624"/>
      <c r="DT20" s="624"/>
      <c r="DU20" s="624"/>
      <c r="DV20" s="624"/>
      <c r="DW20" s="624"/>
      <c r="DX20" s="624"/>
      <c r="DY20" s="624"/>
      <c r="DZ20" s="624"/>
      <c r="EA20" s="624"/>
      <c r="EB20" s="624"/>
      <c r="EC20" s="633"/>
    </row>
    <row r="21" spans="2:133" ht="11.25" customHeight="1" x14ac:dyDescent="0.15">
      <c r="B21" s="620" t="s">
        <v>282</v>
      </c>
      <c r="C21" s="621"/>
      <c r="D21" s="621"/>
      <c r="E21" s="621"/>
      <c r="F21" s="621"/>
      <c r="G21" s="621"/>
      <c r="H21" s="621"/>
      <c r="I21" s="621"/>
      <c r="J21" s="621"/>
      <c r="K21" s="621"/>
      <c r="L21" s="621"/>
      <c r="M21" s="621"/>
      <c r="N21" s="621"/>
      <c r="O21" s="621"/>
      <c r="P21" s="621"/>
      <c r="Q21" s="622"/>
      <c r="R21" s="623">
        <v>9749343</v>
      </c>
      <c r="S21" s="624"/>
      <c r="T21" s="624"/>
      <c r="U21" s="624"/>
      <c r="V21" s="624"/>
      <c r="W21" s="624"/>
      <c r="X21" s="624"/>
      <c r="Y21" s="625"/>
      <c r="Z21" s="626">
        <v>38.9</v>
      </c>
      <c r="AA21" s="626"/>
      <c r="AB21" s="626"/>
      <c r="AC21" s="626"/>
      <c r="AD21" s="627">
        <v>8789212</v>
      </c>
      <c r="AE21" s="627"/>
      <c r="AF21" s="627"/>
      <c r="AG21" s="627"/>
      <c r="AH21" s="627"/>
      <c r="AI21" s="627"/>
      <c r="AJ21" s="627"/>
      <c r="AK21" s="627"/>
      <c r="AL21" s="628">
        <v>60</v>
      </c>
      <c r="AM21" s="629"/>
      <c r="AN21" s="629"/>
      <c r="AO21" s="630"/>
      <c r="AP21" s="620" t="s">
        <v>283</v>
      </c>
      <c r="AQ21" s="639"/>
      <c r="AR21" s="639"/>
      <c r="AS21" s="639"/>
      <c r="AT21" s="639"/>
      <c r="AU21" s="639"/>
      <c r="AV21" s="639"/>
      <c r="AW21" s="639"/>
      <c r="AX21" s="639"/>
      <c r="AY21" s="639"/>
      <c r="AZ21" s="639"/>
      <c r="BA21" s="639"/>
      <c r="BB21" s="639"/>
      <c r="BC21" s="639"/>
      <c r="BD21" s="639"/>
      <c r="BE21" s="639"/>
      <c r="BF21" s="640"/>
      <c r="BG21" s="623">
        <v>578</v>
      </c>
      <c r="BH21" s="624"/>
      <c r="BI21" s="624"/>
      <c r="BJ21" s="624"/>
      <c r="BK21" s="624"/>
      <c r="BL21" s="624"/>
      <c r="BM21" s="624"/>
      <c r="BN21" s="625"/>
      <c r="BO21" s="626">
        <v>0</v>
      </c>
      <c r="BP21" s="626"/>
      <c r="BQ21" s="626"/>
      <c r="BR21" s="626"/>
      <c r="BS21" s="627" t="s">
        <v>142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284</v>
      </c>
      <c r="C22" s="621"/>
      <c r="D22" s="621"/>
      <c r="E22" s="621"/>
      <c r="F22" s="621"/>
      <c r="G22" s="621"/>
      <c r="H22" s="621"/>
      <c r="I22" s="621"/>
      <c r="J22" s="621"/>
      <c r="K22" s="621"/>
      <c r="L22" s="621"/>
      <c r="M22" s="621"/>
      <c r="N22" s="621"/>
      <c r="O22" s="621"/>
      <c r="P22" s="621"/>
      <c r="Q22" s="622"/>
      <c r="R22" s="623">
        <v>8789212</v>
      </c>
      <c r="S22" s="624"/>
      <c r="T22" s="624"/>
      <c r="U22" s="624"/>
      <c r="V22" s="624"/>
      <c r="W22" s="624"/>
      <c r="X22" s="624"/>
      <c r="Y22" s="625"/>
      <c r="Z22" s="626">
        <v>35.1</v>
      </c>
      <c r="AA22" s="626"/>
      <c r="AB22" s="626"/>
      <c r="AC22" s="626"/>
      <c r="AD22" s="627">
        <v>8789212</v>
      </c>
      <c r="AE22" s="627"/>
      <c r="AF22" s="627"/>
      <c r="AG22" s="627"/>
      <c r="AH22" s="627"/>
      <c r="AI22" s="627"/>
      <c r="AJ22" s="627"/>
      <c r="AK22" s="627"/>
      <c r="AL22" s="628">
        <v>60</v>
      </c>
      <c r="AM22" s="629"/>
      <c r="AN22" s="629"/>
      <c r="AO22" s="630"/>
      <c r="AP22" s="620" t="s">
        <v>285</v>
      </c>
      <c r="AQ22" s="639"/>
      <c r="AR22" s="639"/>
      <c r="AS22" s="639"/>
      <c r="AT22" s="639"/>
      <c r="AU22" s="639"/>
      <c r="AV22" s="639"/>
      <c r="AW22" s="639"/>
      <c r="AX22" s="639"/>
      <c r="AY22" s="639"/>
      <c r="AZ22" s="639"/>
      <c r="BA22" s="639"/>
      <c r="BB22" s="639"/>
      <c r="BC22" s="639"/>
      <c r="BD22" s="639"/>
      <c r="BE22" s="639"/>
      <c r="BF22" s="640"/>
      <c r="BG22" s="623" t="s">
        <v>132</v>
      </c>
      <c r="BH22" s="624"/>
      <c r="BI22" s="624"/>
      <c r="BJ22" s="624"/>
      <c r="BK22" s="624"/>
      <c r="BL22" s="624"/>
      <c r="BM22" s="624"/>
      <c r="BN22" s="625"/>
      <c r="BO22" s="626" t="s">
        <v>132</v>
      </c>
      <c r="BP22" s="626"/>
      <c r="BQ22" s="626"/>
      <c r="BR22" s="626"/>
      <c r="BS22" s="627" t="s">
        <v>142</v>
      </c>
      <c r="BT22" s="627"/>
      <c r="BU22" s="627"/>
      <c r="BV22" s="627"/>
      <c r="BW22" s="627"/>
      <c r="BX22" s="627"/>
      <c r="BY22" s="627"/>
      <c r="BZ22" s="627"/>
      <c r="CA22" s="627"/>
      <c r="CB22" s="631"/>
      <c r="CD22" s="605" t="s">
        <v>286</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287</v>
      </c>
      <c r="C23" s="621"/>
      <c r="D23" s="621"/>
      <c r="E23" s="621"/>
      <c r="F23" s="621"/>
      <c r="G23" s="621"/>
      <c r="H23" s="621"/>
      <c r="I23" s="621"/>
      <c r="J23" s="621"/>
      <c r="K23" s="621"/>
      <c r="L23" s="621"/>
      <c r="M23" s="621"/>
      <c r="N23" s="621"/>
      <c r="O23" s="621"/>
      <c r="P23" s="621"/>
      <c r="Q23" s="622"/>
      <c r="R23" s="623">
        <v>960131</v>
      </c>
      <c r="S23" s="624"/>
      <c r="T23" s="624"/>
      <c r="U23" s="624"/>
      <c r="V23" s="624"/>
      <c r="W23" s="624"/>
      <c r="X23" s="624"/>
      <c r="Y23" s="625"/>
      <c r="Z23" s="626">
        <v>3.8</v>
      </c>
      <c r="AA23" s="626"/>
      <c r="AB23" s="626"/>
      <c r="AC23" s="626"/>
      <c r="AD23" s="627" t="s">
        <v>132</v>
      </c>
      <c r="AE23" s="627"/>
      <c r="AF23" s="627"/>
      <c r="AG23" s="627"/>
      <c r="AH23" s="627"/>
      <c r="AI23" s="627"/>
      <c r="AJ23" s="627"/>
      <c r="AK23" s="627"/>
      <c r="AL23" s="628" t="s">
        <v>142</v>
      </c>
      <c r="AM23" s="629"/>
      <c r="AN23" s="629"/>
      <c r="AO23" s="630"/>
      <c r="AP23" s="620" t="s">
        <v>288</v>
      </c>
      <c r="AQ23" s="639"/>
      <c r="AR23" s="639"/>
      <c r="AS23" s="639"/>
      <c r="AT23" s="639"/>
      <c r="AU23" s="639"/>
      <c r="AV23" s="639"/>
      <c r="AW23" s="639"/>
      <c r="AX23" s="639"/>
      <c r="AY23" s="639"/>
      <c r="AZ23" s="639"/>
      <c r="BA23" s="639"/>
      <c r="BB23" s="639"/>
      <c r="BC23" s="639"/>
      <c r="BD23" s="639"/>
      <c r="BE23" s="639"/>
      <c r="BF23" s="640"/>
      <c r="BG23" s="623">
        <v>1274</v>
      </c>
      <c r="BH23" s="624"/>
      <c r="BI23" s="624"/>
      <c r="BJ23" s="624"/>
      <c r="BK23" s="624"/>
      <c r="BL23" s="624"/>
      <c r="BM23" s="624"/>
      <c r="BN23" s="625"/>
      <c r="BO23" s="626">
        <v>0</v>
      </c>
      <c r="BP23" s="626"/>
      <c r="BQ23" s="626"/>
      <c r="BR23" s="626"/>
      <c r="BS23" s="627" t="s">
        <v>142</v>
      </c>
      <c r="BT23" s="627"/>
      <c r="BU23" s="627"/>
      <c r="BV23" s="627"/>
      <c r="BW23" s="627"/>
      <c r="BX23" s="627"/>
      <c r="BY23" s="627"/>
      <c r="BZ23" s="627"/>
      <c r="CA23" s="627"/>
      <c r="CB23" s="631"/>
      <c r="CD23" s="605" t="s">
        <v>226</v>
      </c>
      <c r="CE23" s="606"/>
      <c r="CF23" s="606"/>
      <c r="CG23" s="606"/>
      <c r="CH23" s="606"/>
      <c r="CI23" s="606"/>
      <c r="CJ23" s="606"/>
      <c r="CK23" s="606"/>
      <c r="CL23" s="606"/>
      <c r="CM23" s="606"/>
      <c r="CN23" s="606"/>
      <c r="CO23" s="606"/>
      <c r="CP23" s="606"/>
      <c r="CQ23" s="607"/>
      <c r="CR23" s="605" t="s">
        <v>289</v>
      </c>
      <c r="CS23" s="606"/>
      <c r="CT23" s="606"/>
      <c r="CU23" s="606"/>
      <c r="CV23" s="606"/>
      <c r="CW23" s="606"/>
      <c r="CX23" s="606"/>
      <c r="CY23" s="607"/>
      <c r="CZ23" s="605" t="s">
        <v>290</v>
      </c>
      <c r="DA23" s="606"/>
      <c r="DB23" s="606"/>
      <c r="DC23" s="607"/>
      <c r="DD23" s="605" t="s">
        <v>291</v>
      </c>
      <c r="DE23" s="606"/>
      <c r="DF23" s="606"/>
      <c r="DG23" s="606"/>
      <c r="DH23" s="606"/>
      <c r="DI23" s="606"/>
      <c r="DJ23" s="606"/>
      <c r="DK23" s="607"/>
      <c r="DL23" s="650" t="s">
        <v>292</v>
      </c>
      <c r="DM23" s="651"/>
      <c r="DN23" s="651"/>
      <c r="DO23" s="651"/>
      <c r="DP23" s="651"/>
      <c r="DQ23" s="651"/>
      <c r="DR23" s="651"/>
      <c r="DS23" s="651"/>
      <c r="DT23" s="651"/>
      <c r="DU23" s="651"/>
      <c r="DV23" s="652"/>
      <c r="DW23" s="605" t="s">
        <v>293</v>
      </c>
      <c r="DX23" s="606"/>
      <c r="DY23" s="606"/>
      <c r="DZ23" s="606"/>
      <c r="EA23" s="606"/>
      <c r="EB23" s="606"/>
      <c r="EC23" s="607"/>
    </row>
    <row r="24" spans="2:133" ht="11.25" customHeight="1" x14ac:dyDescent="0.15">
      <c r="B24" s="620" t="s">
        <v>294</v>
      </c>
      <c r="C24" s="621"/>
      <c r="D24" s="621"/>
      <c r="E24" s="621"/>
      <c r="F24" s="621"/>
      <c r="G24" s="621"/>
      <c r="H24" s="621"/>
      <c r="I24" s="621"/>
      <c r="J24" s="621"/>
      <c r="K24" s="621"/>
      <c r="L24" s="621"/>
      <c r="M24" s="621"/>
      <c r="N24" s="621"/>
      <c r="O24" s="621"/>
      <c r="P24" s="621"/>
      <c r="Q24" s="622"/>
      <c r="R24" s="623" t="s">
        <v>142</v>
      </c>
      <c r="S24" s="624"/>
      <c r="T24" s="624"/>
      <c r="U24" s="624"/>
      <c r="V24" s="624"/>
      <c r="W24" s="624"/>
      <c r="X24" s="624"/>
      <c r="Y24" s="625"/>
      <c r="Z24" s="626" t="s">
        <v>142</v>
      </c>
      <c r="AA24" s="626"/>
      <c r="AB24" s="626"/>
      <c r="AC24" s="626"/>
      <c r="AD24" s="627" t="s">
        <v>132</v>
      </c>
      <c r="AE24" s="627"/>
      <c r="AF24" s="627"/>
      <c r="AG24" s="627"/>
      <c r="AH24" s="627"/>
      <c r="AI24" s="627"/>
      <c r="AJ24" s="627"/>
      <c r="AK24" s="627"/>
      <c r="AL24" s="628" t="s">
        <v>142</v>
      </c>
      <c r="AM24" s="629"/>
      <c r="AN24" s="629"/>
      <c r="AO24" s="630"/>
      <c r="AP24" s="620" t="s">
        <v>295</v>
      </c>
      <c r="AQ24" s="639"/>
      <c r="AR24" s="639"/>
      <c r="AS24" s="639"/>
      <c r="AT24" s="639"/>
      <c r="AU24" s="639"/>
      <c r="AV24" s="639"/>
      <c r="AW24" s="639"/>
      <c r="AX24" s="639"/>
      <c r="AY24" s="639"/>
      <c r="AZ24" s="639"/>
      <c r="BA24" s="639"/>
      <c r="BB24" s="639"/>
      <c r="BC24" s="639"/>
      <c r="BD24" s="639"/>
      <c r="BE24" s="639"/>
      <c r="BF24" s="640"/>
      <c r="BG24" s="623" t="s">
        <v>142</v>
      </c>
      <c r="BH24" s="624"/>
      <c r="BI24" s="624"/>
      <c r="BJ24" s="624"/>
      <c r="BK24" s="624"/>
      <c r="BL24" s="624"/>
      <c r="BM24" s="624"/>
      <c r="BN24" s="625"/>
      <c r="BO24" s="626" t="s">
        <v>249</v>
      </c>
      <c r="BP24" s="626"/>
      <c r="BQ24" s="626"/>
      <c r="BR24" s="626"/>
      <c r="BS24" s="627" t="s">
        <v>132</v>
      </c>
      <c r="BT24" s="627"/>
      <c r="BU24" s="627"/>
      <c r="BV24" s="627"/>
      <c r="BW24" s="627"/>
      <c r="BX24" s="627"/>
      <c r="BY24" s="627"/>
      <c r="BZ24" s="627"/>
      <c r="CA24" s="627"/>
      <c r="CB24" s="631"/>
      <c r="CD24" s="609" t="s">
        <v>296</v>
      </c>
      <c r="CE24" s="610"/>
      <c r="CF24" s="610"/>
      <c r="CG24" s="610"/>
      <c r="CH24" s="610"/>
      <c r="CI24" s="610"/>
      <c r="CJ24" s="610"/>
      <c r="CK24" s="610"/>
      <c r="CL24" s="610"/>
      <c r="CM24" s="610"/>
      <c r="CN24" s="610"/>
      <c r="CO24" s="610"/>
      <c r="CP24" s="610"/>
      <c r="CQ24" s="611"/>
      <c r="CR24" s="612">
        <v>10830630</v>
      </c>
      <c r="CS24" s="613"/>
      <c r="CT24" s="613"/>
      <c r="CU24" s="613"/>
      <c r="CV24" s="613"/>
      <c r="CW24" s="613"/>
      <c r="CX24" s="613"/>
      <c r="CY24" s="614"/>
      <c r="CZ24" s="617">
        <v>44.7</v>
      </c>
      <c r="DA24" s="618"/>
      <c r="DB24" s="618"/>
      <c r="DC24" s="634"/>
      <c r="DD24" s="653">
        <v>7893191</v>
      </c>
      <c r="DE24" s="613"/>
      <c r="DF24" s="613"/>
      <c r="DG24" s="613"/>
      <c r="DH24" s="613"/>
      <c r="DI24" s="613"/>
      <c r="DJ24" s="613"/>
      <c r="DK24" s="614"/>
      <c r="DL24" s="653">
        <v>7155384</v>
      </c>
      <c r="DM24" s="613"/>
      <c r="DN24" s="613"/>
      <c r="DO24" s="613"/>
      <c r="DP24" s="613"/>
      <c r="DQ24" s="613"/>
      <c r="DR24" s="613"/>
      <c r="DS24" s="613"/>
      <c r="DT24" s="613"/>
      <c r="DU24" s="613"/>
      <c r="DV24" s="614"/>
      <c r="DW24" s="617">
        <v>48.3</v>
      </c>
      <c r="DX24" s="618"/>
      <c r="DY24" s="618"/>
      <c r="DZ24" s="618"/>
      <c r="EA24" s="618"/>
      <c r="EB24" s="618"/>
      <c r="EC24" s="619"/>
    </row>
    <row r="25" spans="2:133" ht="11.25" customHeight="1" x14ac:dyDescent="0.15">
      <c r="B25" s="620" t="s">
        <v>297</v>
      </c>
      <c r="C25" s="621"/>
      <c r="D25" s="621"/>
      <c r="E25" s="621"/>
      <c r="F25" s="621"/>
      <c r="G25" s="621"/>
      <c r="H25" s="621"/>
      <c r="I25" s="621"/>
      <c r="J25" s="621"/>
      <c r="K25" s="621"/>
      <c r="L25" s="621"/>
      <c r="M25" s="621"/>
      <c r="N25" s="621"/>
      <c r="O25" s="621"/>
      <c r="P25" s="621"/>
      <c r="Q25" s="622"/>
      <c r="R25" s="623">
        <v>15457931</v>
      </c>
      <c r="S25" s="624"/>
      <c r="T25" s="624"/>
      <c r="U25" s="624"/>
      <c r="V25" s="624"/>
      <c r="W25" s="624"/>
      <c r="X25" s="624"/>
      <c r="Y25" s="625"/>
      <c r="Z25" s="626">
        <v>61.7</v>
      </c>
      <c r="AA25" s="626"/>
      <c r="AB25" s="626"/>
      <c r="AC25" s="626"/>
      <c r="AD25" s="627">
        <v>14496526</v>
      </c>
      <c r="AE25" s="627"/>
      <c r="AF25" s="627"/>
      <c r="AG25" s="627"/>
      <c r="AH25" s="627"/>
      <c r="AI25" s="627"/>
      <c r="AJ25" s="627"/>
      <c r="AK25" s="627"/>
      <c r="AL25" s="628">
        <v>99</v>
      </c>
      <c r="AM25" s="629"/>
      <c r="AN25" s="629"/>
      <c r="AO25" s="630"/>
      <c r="AP25" s="620" t="s">
        <v>298</v>
      </c>
      <c r="AQ25" s="639"/>
      <c r="AR25" s="639"/>
      <c r="AS25" s="639"/>
      <c r="AT25" s="639"/>
      <c r="AU25" s="639"/>
      <c r="AV25" s="639"/>
      <c r="AW25" s="639"/>
      <c r="AX25" s="639"/>
      <c r="AY25" s="639"/>
      <c r="AZ25" s="639"/>
      <c r="BA25" s="639"/>
      <c r="BB25" s="639"/>
      <c r="BC25" s="639"/>
      <c r="BD25" s="639"/>
      <c r="BE25" s="639"/>
      <c r="BF25" s="640"/>
      <c r="BG25" s="623" t="s">
        <v>132</v>
      </c>
      <c r="BH25" s="624"/>
      <c r="BI25" s="624"/>
      <c r="BJ25" s="624"/>
      <c r="BK25" s="624"/>
      <c r="BL25" s="624"/>
      <c r="BM25" s="624"/>
      <c r="BN25" s="625"/>
      <c r="BO25" s="626" t="s">
        <v>142</v>
      </c>
      <c r="BP25" s="626"/>
      <c r="BQ25" s="626"/>
      <c r="BR25" s="626"/>
      <c r="BS25" s="627" t="s">
        <v>142</v>
      </c>
      <c r="BT25" s="627"/>
      <c r="BU25" s="627"/>
      <c r="BV25" s="627"/>
      <c r="BW25" s="627"/>
      <c r="BX25" s="627"/>
      <c r="BY25" s="627"/>
      <c r="BZ25" s="627"/>
      <c r="CA25" s="627"/>
      <c r="CB25" s="631"/>
      <c r="CD25" s="620" t="s">
        <v>299</v>
      </c>
      <c r="CE25" s="621"/>
      <c r="CF25" s="621"/>
      <c r="CG25" s="621"/>
      <c r="CH25" s="621"/>
      <c r="CI25" s="621"/>
      <c r="CJ25" s="621"/>
      <c r="CK25" s="621"/>
      <c r="CL25" s="621"/>
      <c r="CM25" s="621"/>
      <c r="CN25" s="621"/>
      <c r="CO25" s="621"/>
      <c r="CP25" s="621"/>
      <c r="CQ25" s="622"/>
      <c r="CR25" s="623">
        <v>4139275</v>
      </c>
      <c r="CS25" s="654"/>
      <c r="CT25" s="654"/>
      <c r="CU25" s="654"/>
      <c r="CV25" s="654"/>
      <c r="CW25" s="654"/>
      <c r="CX25" s="654"/>
      <c r="CY25" s="655"/>
      <c r="CZ25" s="628">
        <v>17.100000000000001</v>
      </c>
      <c r="DA25" s="656"/>
      <c r="DB25" s="656"/>
      <c r="DC25" s="658"/>
      <c r="DD25" s="632">
        <v>3806660</v>
      </c>
      <c r="DE25" s="654"/>
      <c r="DF25" s="654"/>
      <c r="DG25" s="654"/>
      <c r="DH25" s="654"/>
      <c r="DI25" s="654"/>
      <c r="DJ25" s="654"/>
      <c r="DK25" s="655"/>
      <c r="DL25" s="632">
        <v>3780292</v>
      </c>
      <c r="DM25" s="654"/>
      <c r="DN25" s="654"/>
      <c r="DO25" s="654"/>
      <c r="DP25" s="654"/>
      <c r="DQ25" s="654"/>
      <c r="DR25" s="654"/>
      <c r="DS25" s="654"/>
      <c r="DT25" s="654"/>
      <c r="DU25" s="654"/>
      <c r="DV25" s="655"/>
      <c r="DW25" s="628">
        <v>25.5</v>
      </c>
      <c r="DX25" s="656"/>
      <c r="DY25" s="656"/>
      <c r="DZ25" s="656"/>
      <c r="EA25" s="656"/>
      <c r="EB25" s="656"/>
      <c r="EC25" s="657"/>
    </row>
    <row r="26" spans="2:133" ht="11.25" customHeight="1" x14ac:dyDescent="0.15">
      <c r="B26" s="620" t="s">
        <v>300</v>
      </c>
      <c r="C26" s="621"/>
      <c r="D26" s="621"/>
      <c r="E26" s="621"/>
      <c r="F26" s="621"/>
      <c r="G26" s="621"/>
      <c r="H26" s="621"/>
      <c r="I26" s="621"/>
      <c r="J26" s="621"/>
      <c r="K26" s="621"/>
      <c r="L26" s="621"/>
      <c r="M26" s="621"/>
      <c r="N26" s="621"/>
      <c r="O26" s="621"/>
      <c r="P26" s="621"/>
      <c r="Q26" s="622"/>
      <c r="R26" s="623">
        <v>5631</v>
      </c>
      <c r="S26" s="624"/>
      <c r="T26" s="624"/>
      <c r="U26" s="624"/>
      <c r="V26" s="624"/>
      <c r="W26" s="624"/>
      <c r="X26" s="624"/>
      <c r="Y26" s="625"/>
      <c r="Z26" s="626">
        <v>0</v>
      </c>
      <c r="AA26" s="626"/>
      <c r="AB26" s="626"/>
      <c r="AC26" s="626"/>
      <c r="AD26" s="627">
        <v>5631</v>
      </c>
      <c r="AE26" s="627"/>
      <c r="AF26" s="627"/>
      <c r="AG26" s="627"/>
      <c r="AH26" s="627"/>
      <c r="AI26" s="627"/>
      <c r="AJ26" s="627"/>
      <c r="AK26" s="627"/>
      <c r="AL26" s="628">
        <v>0</v>
      </c>
      <c r="AM26" s="629"/>
      <c r="AN26" s="629"/>
      <c r="AO26" s="630"/>
      <c r="AP26" s="620" t="s">
        <v>301</v>
      </c>
      <c r="AQ26" s="639"/>
      <c r="AR26" s="639"/>
      <c r="AS26" s="639"/>
      <c r="AT26" s="639"/>
      <c r="AU26" s="639"/>
      <c r="AV26" s="639"/>
      <c r="AW26" s="639"/>
      <c r="AX26" s="639"/>
      <c r="AY26" s="639"/>
      <c r="AZ26" s="639"/>
      <c r="BA26" s="639"/>
      <c r="BB26" s="639"/>
      <c r="BC26" s="639"/>
      <c r="BD26" s="639"/>
      <c r="BE26" s="639"/>
      <c r="BF26" s="640"/>
      <c r="BG26" s="623" t="s">
        <v>132</v>
      </c>
      <c r="BH26" s="624"/>
      <c r="BI26" s="624"/>
      <c r="BJ26" s="624"/>
      <c r="BK26" s="624"/>
      <c r="BL26" s="624"/>
      <c r="BM26" s="624"/>
      <c r="BN26" s="625"/>
      <c r="BO26" s="626" t="s">
        <v>132</v>
      </c>
      <c r="BP26" s="626"/>
      <c r="BQ26" s="626"/>
      <c r="BR26" s="626"/>
      <c r="BS26" s="627" t="s">
        <v>132</v>
      </c>
      <c r="BT26" s="627"/>
      <c r="BU26" s="627"/>
      <c r="BV26" s="627"/>
      <c r="BW26" s="627"/>
      <c r="BX26" s="627"/>
      <c r="BY26" s="627"/>
      <c r="BZ26" s="627"/>
      <c r="CA26" s="627"/>
      <c r="CB26" s="631"/>
      <c r="CD26" s="620" t="s">
        <v>302</v>
      </c>
      <c r="CE26" s="621"/>
      <c r="CF26" s="621"/>
      <c r="CG26" s="621"/>
      <c r="CH26" s="621"/>
      <c r="CI26" s="621"/>
      <c r="CJ26" s="621"/>
      <c r="CK26" s="621"/>
      <c r="CL26" s="621"/>
      <c r="CM26" s="621"/>
      <c r="CN26" s="621"/>
      <c r="CO26" s="621"/>
      <c r="CP26" s="621"/>
      <c r="CQ26" s="622"/>
      <c r="CR26" s="623">
        <v>2280812</v>
      </c>
      <c r="CS26" s="624"/>
      <c r="CT26" s="624"/>
      <c r="CU26" s="624"/>
      <c r="CV26" s="624"/>
      <c r="CW26" s="624"/>
      <c r="CX26" s="624"/>
      <c r="CY26" s="625"/>
      <c r="CZ26" s="628">
        <v>9.4</v>
      </c>
      <c r="DA26" s="656"/>
      <c r="DB26" s="656"/>
      <c r="DC26" s="658"/>
      <c r="DD26" s="632">
        <v>2149642</v>
      </c>
      <c r="DE26" s="624"/>
      <c r="DF26" s="624"/>
      <c r="DG26" s="624"/>
      <c r="DH26" s="624"/>
      <c r="DI26" s="624"/>
      <c r="DJ26" s="624"/>
      <c r="DK26" s="625"/>
      <c r="DL26" s="632" t="s">
        <v>132</v>
      </c>
      <c r="DM26" s="624"/>
      <c r="DN26" s="624"/>
      <c r="DO26" s="624"/>
      <c r="DP26" s="624"/>
      <c r="DQ26" s="624"/>
      <c r="DR26" s="624"/>
      <c r="DS26" s="624"/>
      <c r="DT26" s="624"/>
      <c r="DU26" s="624"/>
      <c r="DV26" s="625"/>
      <c r="DW26" s="628" t="s">
        <v>142</v>
      </c>
      <c r="DX26" s="656"/>
      <c r="DY26" s="656"/>
      <c r="DZ26" s="656"/>
      <c r="EA26" s="656"/>
      <c r="EB26" s="656"/>
      <c r="EC26" s="657"/>
    </row>
    <row r="27" spans="2:133" ht="11.25" customHeight="1" x14ac:dyDescent="0.15">
      <c r="B27" s="620" t="s">
        <v>303</v>
      </c>
      <c r="C27" s="621"/>
      <c r="D27" s="621"/>
      <c r="E27" s="621"/>
      <c r="F27" s="621"/>
      <c r="G27" s="621"/>
      <c r="H27" s="621"/>
      <c r="I27" s="621"/>
      <c r="J27" s="621"/>
      <c r="K27" s="621"/>
      <c r="L27" s="621"/>
      <c r="M27" s="621"/>
      <c r="N27" s="621"/>
      <c r="O27" s="621"/>
      <c r="P27" s="621"/>
      <c r="Q27" s="622"/>
      <c r="R27" s="623">
        <v>120105</v>
      </c>
      <c r="S27" s="624"/>
      <c r="T27" s="624"/>
      <c r="U27" s="624"/>
      <c r="V27" s="624"/>
      <c r="W27" s="624"/>
      <c r="X27" s="624"/>
      <c r="Y27" s="625"/>
      <c r="Z27" s="626">
        <v>0.5</v>
      </c>
      <c r="AA27" s="626"/>
      <c r="AB27" s="626"/>
      <c r="AC27" s="626"/>
      <c r="AD27" s="627">
        <v>9974</v>
      </c>
      <c r="AE27" s="627"/>
      <c r="AF27" s="627"/>
      <c r="AG27" s="627"/>
      <c r="AH27" s="627"/>
      <c r="AI27" s="627"/>
      <c r="AJ27" s="627"/>
      <c r="AK27" s="627"/>
      <c r="AL27" s="628">
        <v>0.1</v>
      </c>
      <c r="AM27" s="629"/>
      <c r="AN27" s="629"/>
      <c r="AO27" s="630"/>
      <c r="AP27" s="620" t="s">
        <v>304</v>
      </c>
      <c r="AQ27" s="621"/>
      <c r="AR27" s="621"/>
      <c r="AS27" s="621"/>
      <c r="AT27" s="621"/>
      <c r="AU27" s="621"/>
      <c r="AV27" s="621"/>
      <c r="AW27" s="621"/>
      <c r="AX27" s="621"/>
      <c r="AY27" s="621"/>
      <c r="AZ27" s="621"/>
      <c r="BA27" s="621"/>
      <c r="BB27" s="621"/>
      <c r="BC27" s="621"/>
      <c r="BD27" s="621"/>
      <c r="BE27" s="621"/>
      <c r="BF27" s="622"/>
      <c r="BG27" s="623">
        <v>4343910</v>
      </c>
      <c r="BH27" s="624"/>
      <c r="BI27" s="624"/>
      <c r="BJ27" s="624"/>
      <c r="BK27" s="624"/>
      <c r="BL27" s="624"/>
      <c r="BM27" s="624"/>
      <c r="BN27" s="625"/>
      <c r="BO27" s="626">
        <v>100</v>
      </c>
      <c r="BP27" s="626"/>
      <c r="BQ27" s="626"/>
      <c r="BR27" s="626"/>
      <c r="BS27" s="627" t="s">
        <v>132</v>
      </c>
      <c r="BT27" s="627"/>
      <c r="BU27" s="627"/>
      <c r="BV27" s="627"/>
      <c r="BW27" s="627"/>
      <c r="BX27" s="627"/>
      <c r="BY27" s="627"/>
      <c r="BZ27" s="627"/>
      <c r="CA27" s="627"/>
      <c r="CB27" s="631"/>
      <c r="CD27" s="620" t="s">
        <v>305</v>
      </c>
      <c r="CE27" s="621"/>
      <c r="CF27" s="621"/>
      <c r="CG27" s="621"/>
      <c r="CH27" s="621"/>
      <c r="CI27" s="621"/>
      <c r="CJ27" s="621"/>
      <c r="CK27" s="621"/>
      <c r="CL27" s="621"/>
      <c r="CM27" s="621"/>
      <c r="CN27" s="621"/>
      <c r="CO27" s="621"/>
      <c r="CP27" s="621"/>
      <c r="CQ27" s="622"/>
      <c r="CR27" s="623">
        <v>3731171</v>
      </c>
      <c r="CS27" s="654"/>
      <c r="CT27" s="654"/>
      <c r="CU27" s="654"/>
      <c r="CV27" s="654"/>
      <c r="CW27" s="654"/>
      <c r="CX27" s="654"/>
      <c r="CY27" s="655"/>
      <c r="CZ27" s="628">
        <v>15.4</v>
      </c>
      <c r="DA27" s="656"/>
      <c r="DB27" s="656"/>
      <c r="DC27" s="658"/>
      <c r="DD27" s="632">
        <v>1175869</v>
      </c>
      <c r="DE27" s="654"/>
      <c r="DF27" s="654"/>
      <c r="DG27" s="654"/>
      <c r="DH27" s="654"/>
      <c r="DI27" s="654"/>
      <c r="DJ27" s="654"/>
      <c r="DK27" s="655"/>
      <c r="DL27" s="632">
        <v>1021208</v>
      </c>
      <c r="DM27" s="654"/>
      <c r="DN27" s="654"/>
      <c r="DO27" s="654"/>
      <c r="DP27" s="654"/>
      <c r="DQ27" s="654"/>
      <c r="DR27" s="654"/>
      <c r="DS27" s="654"/>
      <c r="DT27" s="654"/>
      <c r="DU27" s="654"/>
      <c r="DV27" s="655"/>
      <c r="DW27" s="628">
        <v>6.9</v>
      </c>
      <c r="DX27" s="656"/>
      <c r="DY27" s="656"/>
      <c r="DZ27" s="656"/>
      <c r="EA27" s="656"/>
      <c r="EB27" s="656"/>
      <c r="EC27" s="657"/>
    </row>
    <row r="28" spans="2:133" ht="11.25" customHeight="1" x14ac:dyDescent="0.15">
      <c r="B28" s="620" t="s">
        <v>306</v>
      </c>
      <c r="C28" s="621"/>
      <c r="D28" s="621"/>
      <c r="E28" s="621"/>
      <c r="F28" s="621"/>
      <c r="G28" s="621"/>
      <c r="H28" s="621"/>
      <c r="I28" s="621"/>
      <c r="J28" s="621"/>
      <c r="K28" s="621"/>
      <c r="L28" s="621"/>
      <c r="M28" s="621"/>
      <c r="N28" s="621"/>
      <c r="O28" s="621"/>
      <c r="P28" s="621"/>
      <c r="Q28" s="622"/>
      <c r="R28" s="623">
        <v>261855</v>
      </c>
      <c r="S28" s="624"/>
      <c r="T28" s="624"/>
      <c r="U28" s="624"/>
      <c r="V28" s="624"/>
      <c r="W28" s="624"/>
      <c r="X28" s="624"/>
      <c r="Y28" s="625"/>
      <c r="Z28" s="626">
        <v>1</v>
      </c>
      <c r="AA28" s="626"/>
      <c r="AB28" s="626"/>
      <c r="AC28" s="626"/>
      <c r="AD28" s="627">
        <v>19579</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307</v>
      </c>
      <c r="CE28" s="621"/>
      <c r="CF28" s="621"/>
      <c r="CG28" s="621"/>
      <c r="CH28" s="621"/>
      <c r="CI28" s="621"/>
      <c r="CJ28" s="621"/>
      <c r="CK28" s="621"/>
      <c r="CL28" s="621"/>
      <c r="CM28" s="621"/>
      <c r="CN28" s="621"/>
      <c r="CO28" s="621"/>
      <c r="CP28" s="621"/>
      <c r="CQ28" s="622"/>
      <c r="CR28" s="623">
        <v>2960184</v>
      </c>
      <c r="CS28" s="624"/>
      <c r="CT28" s="624"/>
      <c r="CU28" s="624"/>
      <c r="CV28" s="624"/>
      <c r="CW28" s="624"/>
      <c r="CX28" s="624"/>
      <c r="CY28" s="625"/>
      <c r="CZ28" s="628">
        <v>12.2</v>
      </c>
      <c r="DA28" s="656"/>
      <c r="DB28" s="656"/>
      <c r="DC28" s="658"/>
      <c r="DD28" s="632">
        <v>2910662</v>
      </c>
      <c r="DE28" s="624"/>
      <c r="DF28" s="624"/>
      <c r="DG28" s="624"/>
      <c r="DH28" s="624"/>
      <c r="DI28" s="624"/>
      <c r="DJ28" s="624"/>
      <c r="DK28" s="625"/>
      <c r="DL28" s="632">
        <v>2353884</v>
      </c>
      <c r="DM28" s="624"/>
      <c r="DN28" s="624"/>
      <c r="DO28" s="624"/>
      <c r="DP28" s="624"/>
      <c r="DQ28" s="624"/>
      <c r="DR28" s="624"/>
      <c r="DS28" s="624"/>
      <c r="DT28" s="624"/>
      <c r="DU28" s="624"/>
      <c r="DV28" s="625"/>
      <c r="DW28" s="628">
        <v>15.9</v>
      </c>
      <c r="DX28" s="656"/>
      <c r="DY28" s="656"/>
      <c r="DZ28" s="656"/>
      <c r="EA28" s="656"/>
      <c r="EB28" s="656"/>
      <c r="EC28" s="657"/>
    </row>
    <row r="29" spans="2:133" ht="11.25" customHeight="1" x14ac:dyDescent="0.15">
      <c r="B29" s="620" t="s">
        <v>308</v>
      </c>
      <c r="C29" s="621"/>
      <c r="D29" s="621"/>
      <c r="E29" s="621"/>
      <c r="F29" s="621"/>
      <c r="G29" s="621"/>
      <c r="H29" s="621"/>
      <c r="I29" s="621"/>
      <c r="J29" s="621"/>
      <c r="K29" s="621"/>
      <c r="L29" s="621"/>
      <c r="M29" s="621"/>
      <c r="N29" s="621"/>
      <c r="O29" s="621"/>
      <c r="P29" s="621"/>
      <c r="Q29" s="622"/>
      <c r="R29" s="623">
        <v>84080</v>
      </c>
      <c r="S29" s="624"/>
      <c r="T29" s="624"/>
      <c r="U29" s="624"/>
      <c r="V29" s="624"/>
      <c r="W29" s="624"/>
      <c r="X29" s="624"/>
      <c r="Y29" s="625"/>
      <c r="Z29" s="626">
        <v>0.3</v>
      </c>
      <c r="AA29" s="626"/>
      <c r="AB29" s="626"/>
      <c r="AC29" s="626"/>
      <c r="AD29" s="627">
        <v>1532</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309</v>
      </c>
      <c r="CE29" s="662"/>
      <c r="CF29" s="620" t="s">
        <v>310</v>
      </c>
      <c r="CG29" s="621"/>
      <c r="CH29" s="621"/>
      <c r="CI29" s="621"/>
      <c r="CJ29" s="621"/>
      <c r="CK29" s="621"/>
      <c r="CL29" s="621"/>
      <c r="CM29" s="621"/>
      <c r="CN29" s="621"/>
      <c r="CO29" s="621"/>
      <c r="CP29" s="621"/>
      <c r="CQ29" s="622"/>
      <c r="CR29" s="623">
        <v>2958562</v>
      </c>
      <c r="CS29" s="654"/>
      <c r="CT29" s="654"/>
      <c r="CU29" s="654"/>
      <c r="CV29" s="654"/>
      <c r="CW29" s="654"/>
      <c r="CX29" s="654"/>
      <c r="CY29" s="655"/>
      <c r="CZ29" s="628">
        <v>12.2</v>
      </c>
      <c r="DA29" s="656"/>
      <c r="DB29" s="656"/>
      <c r="DC29" s="658"/>
      <c r="DD29" s="632">
        <v>2909040</v>
      </c>
      <c r="DE29" s="654"/>
      <c r="DF29" s="654"/>
      <c r="DG29" s="654"/>
      <c r="DH29" s="654"/>
      <c r="DI29" s="654"/>
      <c r="DJ29" s="654"/>
      <c r="DK29" s="655"/>
      <c r="DL29" s="632">
        <v>2352262</v>
      </c>
      <c r="DM29" s="654"/>
      <c r="DN29" s="654"/>
      <c r="DO29" s="654"/>
      <c r="DP29" s="654"/>
      <c r="DQ29" s="654"/>
      <c r="DR29" s="654"/>
      <c r="DS29" s="654"/>
      <c r="DT29" s="654"/>
      <c r="DU29" s="654"/>
      <c r="DV29" s="655"/>
      <c r="DW29" s="628">
        <v>15.9</v>
      </c>
      <c r="DX29" s="656"/>
      <c r="DY29" s="656"/>
      <c r="DZ29" s="656"/>
      <c r="EA29" s="656"/>
      <c r="EB29" s="656"/>
      <c r="EC29" s="657"/>
    </row>
    <row r="30" spans="2:133" ht="11.25" customHeight="1" x14ac:dyDescent="0.15">
      <c r="B30" s="620" t="s">
        <v>311</v>
      </c>
      <c r="C30" s="621"/>
      <c r="D30" s="621"/>
      <c r="E30" s="621"/>
      <c r="F30" s="621"/>
      <c r="G30" s="621"/>
      <c r="H30" s="621"/>
      <c r="I30" s="621"/>
      <c r="J30" s="621"/>
      <c r="K30" s="621"/>
      <c r="L30" s="621"/>
      <c r="M30" s="621"/>
      <c r="N30" s="621"/>
      <c r="O30" s="621"/>
      <c r="P30" s="621"/>
      <c r="Q30" s="622"/>
      <c r="R30" s="623">
        <v>3261994</v>
      </c>
      <c r="S30" s="624"/>
      <c r="T30" s="624"/>
      <c r="U30" s="624"/>
      <c r="V30" s="624"/>
      <c r="W30" s="624"/>
      <c r="X30" s="624"/>
      <c r="Y30" s="625"/>
      <c r="Z30" s="626">
        <v>13</v>
      </c>
      <c r="AA30" s="626"/>
      <c r="AB30" s="626"/>
      <c r="AC30" s="626"/>
      <c r="AD30" s="627" t="s">
        <v>132</v>
      </c>
      <c r="AE30" s="627"/>
      <c r="AF30" s="627"/>
      <c r="AG30" s="627"/>
      <c r="AH30" s="627"/>
      <c r="AI30" s="627"/>
      <c r="AJ30" s="627"/>
      <c r="AK30" s="627"/>
      <c r="AL30" s="628" t="s">
        <v>132</v>
      </c>
      <c r="AM30" s="629"/>
      <c r="AN30" s="629"/>
      <c r="AO30" s="630"/>
      <c r="AP30" s="605" t="s">
        <v>226</v>
      </c>
      <c r="AQ30" s="606"/>
      <c r="AR30" s="606"/>
      <c r="AS30" s="606"/>
      <c r="AT30" s="606"/>
      <c r="AU30" s="606"/>
      <c r="AV30" s="606"/>
      <c r="AW30" s="606"/>
      <c r="AX30" s="606"/>
      <c r="AY30" s="606"/>
      <c r="AZ30" s="606"/>
      <c r="BA30" s="606"/>
      <c r="BB30" s="606"/>
      <c r="BC30" s="606"/>
      <c r="BD30" s="606"/>
      <c r="BE30" s="606"/>
      <c r="BF30" s="607"/>
      <c r="BG30" s="605" t="s">
        <v>312</v>
      </c>
      <c r="BH30" s="659"/>
      <c r="BI30" s="659"/>
      <c r="BJ30" s="659"/>
      <c r="BK30" s="659"/>
      <c r="BL30" s="659"/>
      <c r="BM30" s="659"/>
      <c r="BN30" s="659"/>
      <c r="BO30" s="659"/>
      <c r="BP30" s="659"/>
      <c r="BQ30" s="660"/>
      <c r="BR30" s="605" t="s">
        <v>313</v>
      </c>
      <c r="BS30" s="659"/>
      <c r="BT30" s="659"/>
      <c r="BU30" s="659"/>
      <c r="BV30" s="659"/>
      <c r="BW30" s="659"/>
      <c r="BX30" s="659"/>
      <c r="BY30" s="659"/>
      <c r="BZ30" s="659"/>
      <c r="CA30" s="659"/>
      <c r="CB30" s="660"/>
      <c r="CD30" s="663"/>
      <c r="CE30" s="664"/>
      <c r="CF30" s="620" t="s">
        <v>314</v>
      </c>
      <c r="CG30" s="621"/>
      <c r="CH30" s="621"/>
      <c r="CI30" s="621"/>
      <c r="CJ30" s="621"/>
      <c r="CK30" s="621"/>
      <c r="CL30" s="621"/>
      <c r="CM30" s="621"/>
      <c r="CN30" s="621"/>
      <c r="CO30" s="621"/>
      <c r="CP30" s="621"/>
      <c r="CQ30" s="622"/>
      <c r="CR30" s="623">
        <v>2871915</v>
      </c>
      <c r="CS30" s="624"/>
      <c r="CT30" s="624"/>
      <c r="CU30" s="624"/>
      <c r="CV30" s="624"/>
      <c r="CW30" s="624"/>
      <c r="CX30" s="624"/>
      <c r="CY30" s="625"/>
      <c r="CZ30" s="628">
        <v>11.9</v>
      </c>
      <c r="DA30" s="656"/>
      <c r="DB30" s="656"/>
      <c r="DC30" s="658"/>
      <c r="DD30" s="632">
        <v>2822475</v>
      </c>
      <c r="DE30" s="624"/>
      <c r="DF30" s="624"/>
      <c r="DG30" s="624"/>
      <c r="DH30" s="624"/>
      <c r="DI30" s="624"/>
      <c r="DJ30" s="624"/>
      <c r="DK30" s="625"/>
      <c r="DL30" s="632">
        <v>2265697</v>
      </c>
      <c r="DM30" s="624"/>
      <c r="DN30" s="624"/>
      <c r="DO30" s="624"/>
      <c r="DP30" s="624"/>
      <c r="DQ30" s="624"/>
      <c r="DR30" s="624"/>
      <c r="DS30" s="624"/>
      <c r="DT30" s="624"/>
      <c r="DU30" s="624"/>
      <c r="DV30" s="625"/>
      <c r="DW30" s="628">
        <v>15.3</v>
      </c>
      <c r="DX30" s="656"/>
      <c r="DY30" s="656"/>
      <c r="DZ30" s="656"/>
      <c r="EA30" s="656"/>
      <c r="EB30" s="656"/>
      <c r="EC30" s="657"/>
    </row>
    <row r="31" spans="2:133" ht="11.25" customHeight="1" x14ac:dyDescent="0.15">
      <c r="B31" s="636" t="s">
        <v>315</v>
      </c>
      <c r="C31" s="637"/>
      <c r="D31" s="637"/>
      <c r="E31" s="637"/>
      <c r="F31" s="637"/>
      <c r="G31" s="637"/>
      <c r="H31" s="637"/>
      <c r="I31" s="637"/>
      <c r="J31" s="637"/>
      <c r="K31" s="637"/>
      <c r="L31" s="637"/>
      <c r="M31" s="637"/>
      <c r="N31" s="637"/>
      <c r="O31" s="637"/>
      <c r="P31" s="637"/>
      <c r="Q31" s="638"/>
      <c r="R31" s="623" t="s">
        <v>142</v>
      </c>
      <c r="S31" s="624"/>
      <c r="T31" s="624"/>
      <c r="U31" s="624"/>
      <c r="V31" s="624"/>
      <c r="W31" s="624"/>
      <c r="X31" s="624"/>
      <c r="Y31" s="625"/>
      <c r="Z31" s="626" t="s">
        <v>142</v>
      </c>
      <c r="AA31" s="626"/>
      <c r="AB31" s="626"/>
      <c r="AC31" s="626"/>
      <c r="AD31" s="627" t="s">
        <v>132</v>
      </c>
      <c r="AE31" s="627"/>
      <c r="AF31" s="627"/>
      <c r="AG31" s="627"/>
      <c r="AH31" s="627"/>
      <c r="AI31" s="627"/>
      <c r="AJ31" s="627"/>
      <c r="AK31" s="627"/>
      <c r="AL31" s="628" t="s">
        <v>142</v>
      </c>
      <c r="AM31" s="629"/>
      <c r="AN31" s="629"/>
      <c r="AO31" s="630"/>
      <c r="AP31" s="667" t="s">
        <v>316</v>
      </c>
      <c r="AQ31" s="668"/>
      <c r="AR31" s="668"/>
      <c r="AS31" s="668"/>
      <c r="AT31" s="673" t="s">
        <v>317</v>
      </c>
      <c r="AU31" s="218"/>
      <c r="AV31" s="218"/>
      <c r="AW31" s="218"/>
      <c r="AX31" s="609" t="s">
        <v>192</v>
      </c>
      <c r="AY31" s="610"/>
      <c r="AZ31" s="610"/>
      <c r="BA31" s="610"/>
      <c r="BB31" s="610"/>
      <c r="BC31" s="610"/>
      <c r="BD31" s="610"/>
      <c r="BE31" s="610"/>
      <c r="BF31" s="611"/>
      <c r="BG31" s="676">
        <v>99.1</v>
      </c>
      <c r="BH31" s="677"/>
      <c r="BI31" s="677"/>
      <c r="BJ31" s="677"/>
      <c r="BK31" s="677"/>
      <c r="BL31" s="677"/>
      <c r="BM31" s="618">
        <v>94.2</v>
      </c>
      <c r="BN31" s="677"/>
      <c r="BO31" s="677"/>
      <c r="BP31" s="677"/>
      <c r="BQ31" s="678"/>
      <c r="BR31" s="676">
        <v>99</v>
      </c>
      <c r="BS31" s="677"/>
      <c r="BT31" s="677"/>
      <c r="BU31" s="677"/>
      <c r="BV31" s="677"/>
      <c r="BW31" s="677"/>
      <c r="BX31" s="618">
        <v>93.8</v>
      </c>
      <c r="BY31" s="677"/>
      <c r="BZ31" s="677"/>
      <c r="CA31" s="677"/>
      <c r="CB31" s="678"/>
      <c r="CD31" s="663"/>
      <c r="CE31" s="664"/>
      <c r="CF31" s="620" t="s">
        <v>318</v>
      </c>
      <c r="CG31" s="621"/>
      <c r="CH31" s="621"/>
      <c r="CI31" s="621"/>
      <c r="CJ31" s="621"/>
      <c r="CK31" s="621"/>
      <c r="CL31" s="621"/>
      <c r="CM31" s="621"/>
      <c r="CN31" s="621"/>
      <c r="CO31" s="621"/>
      <c r="CP31" s="621"/>
      <c r="CQ31" s="622"/>
      <c r="CR31" s="623">
        <v>86647</v>
      </c>
      <c r="CS31" s="654"/>
      <c r="CT31" s="654"/>
      <c r="CU31" s="654"/>
      <c r="CV31" s="654"/>
      <c r="CW31" s="654"/>
      <c r="CX31" s="654"/>
      <c r="CY31" s="655"/>
      <c r="CZ31" s="628">
        <v>0.4</v>
      </c>
      <c r="DA31" s="656"/>
      <c r="DB31" s="656"/>
      <c r="DC31" s="658"/>
      <c r="DD31" s="632">
        <v>86565</v>
      </c>
      <c r="DE31" s="654"/>
      <c r="DF31" s="654"/>
      <c r="DG31" s="654"/>
      <c r="DH31" s="654"/>
      <c r="DI31" s="654"/>
      <c r="DJ31" s="654"/>
      <c r="DK31" s="655"/>
      <c r="DL31" s="632">
        <v>86565</v>
      </c>
      <c r="DM31" s="654"/>
      <c r="DN31" s="654"/>
      <c r="DO31" s="654"/>
      <c r="DP31" s="654"/>
      <c r="DQ31" s="654"/>
      <c r="DR31" s="654"/>
      <c r="DS31" s="654"/>
      <c r="DT31" s="654"/>
      <c r="DU31" s="654"/>
      <c r="DV31" s="655"/>
      <c r="DW31" s="628">
        <v>0.6</v>
      </c>
      <c r="DX31" s="656"/>
      <c r="DY31" s="656"/>
      <c r="DZ31" s="656"/>
      <c r="EA31" s="656"/>
      <c r="EB31" s="656"/>
      <c r="EC31" s="657"/>
    </row>
    <row r="32" spans="2:133" ht="11.25" customHeight="1" x14ac:dyDescent="0.15">
      <c r="B32" s="620" t="s">
        <v>319</v>
      </c>
      <c r="C32" s="621"/>
      <c r="D32" s="621"/>
      <c r="E32" s="621"/>
      <c r="F32" s="621"/>
      <c r="G32" s="621"/>
      <c r="H32" s="621"/>
      <c r="I32" s="621"/>
      <c r="J32" s="621"/>
      <c r="K32" s="621"/>
      <c r="L32" s="621"/>
      <c r="M32" s="621"/>
      <c r="N32" s="621"/>
      <c r="O32" s="621"/>
      <c r="P32" s="621"/>
      <c r="Q32" s="622"/>
      <c r="R32" s="623">
        <v>1552767</v>
      </c>
      <c r="S32" s="624"/>
      <c r="T32" s="624"/>
      <c r="U32" s="624"/>
      <c r="V32" s="624"/>
      <c r="W32" s="624"/>
      <c r="X32" s="624"/>
      <c r="Y32" s="625"/>
      <c r="Z32" s="626">
        <v>6.2</v>
      </c>
      <c r="AA32" s="626"/>
      <c r="AB32" s="626"/>
      <c r="AC32" s="626"/>
      <c r="AD32" s="627" t="s">
        <v>142</v>
      </c>
      <c r="AE32" s="627"/>
      <c r="AF32" s="627"/>
      <c r="AG32" s="627"/>
      <c r="AH32" s="627"/>
      <c r="AI32" s="627"/>
      <c r="AJ32" s="627"/>
      <c r="AK32" s="627"/>
      <c r="AL32" s="628" t="s">
        <v>142</v>
      </c>
      <c r="AM32" s="629"/>
      <c r="AN32" s="629"/>
      <c r="AO32" s="630"/>
      <c r="AP32" s="669"/>
      <c r="AQ32" s="670"/>
      <c r="AR32" s="670"/>
      <c r="AS32" s="670"/>
      <c r="AT32" s="674"/>
      <c r="AU32" s="214" t="s">
        <v>320</v>
      </c>
      <c r="AX32" s="620" t="s">
        <v>321</v>
      </c>
      <c r="AY32" s="621"/>
      <c r="AZ32" s="621"/>
      <c r="BA32" s="621"/>
      <c r="BB32" s="621"/>
      <c r="BC32" s="621"/>
      <c r="BD32" s="621"/>
      <c r="BE32" s="621"/>
      <c r="BF32" s="622"/>
      <c r="BG32" s="679">
        <v>99.3</v>
      </c>
      <c r="BH32" s="654"/>
      <c r="BI32" s="654"/>
      <c r="BJ32" s="654"/>
      <c r="BK32" s="654"/>
      <c r="BL32" s="654"/>
      <c r="BM32" s="629">
        <v>96.2</v>
      </c>
      <c r="BN32" s="654"/>
      <c r="BO32" s="654"/>
      <c r="BP32" s="654"/>
      <c r="BQ32" s="680"/>
      <c r="BR32" s="679">
        <v>99.2</v>
      </c>
      <c r="BS32" s="654"/>
      <c r="BT32" s="654"/>
      <c r="BU32" s="654"/>
      <c r="BV32" s="654"/>
      <c r="BW32" s="654"/>
      <c r="BX32" s="629">
        <v>96</v>
      </c>
      <c r="BY32" s="654"/>
      <c r="BZ32" s="654"/>
      <c r="CA32" s="654"/>
      <c r="CB32" s="680"/>
      <c r="CD32" s="665"/>
      <c r="CE32" s="666"/>
      <c r="CF32" s="620" t="s">
        <v>322</v>
      </c>
      <c r="CG32" s="621"/>
      <c r="CH32" s="621"/>
      <c r="CI32" s="621"/>
      <c r="CJ32" s="621"/>
      <c r="CK32" s="621"/>
      <c r="CL32" s="621"/>
      <c r="CM32" s="621"/>
      <c r="CN32" s="621"/>
      <c r="CO32" s="621"/>
      <c r="CP32" s="621"/>
      <c r="CQ32" s="622"/>
      <c r="CR32" s="623">
        <v>1622</v>
      </c>
      <c r="CS32" s="624"/>
      <c r="CT32" s="624"/>
      <c r="CU32" s="624"/>
      <c r="CV32" s="624"/>
      <c r="CW32" s="624"/>
      <c r="CX32" s="624"/>
      <c r="CY32" s="625"/>
      <c r="CZ32" s="628">
        <v>0</v>
      </c>
      <c r="DA32" s="656"/>
      <c r="DB32" s="656"/>
      <c r="DC32" s="658"/>
      <c r="DD32" s="632">
        <v>1622</v>
      </c>
      <c r="DE32" s="624"/>
      <c r="DF32" s="624"/>
      <c r="DG32" s="624"/>
      <c r="DH32" s="624"/>
      <c r="DI32" s="624"/>
      <c r="DJ32" s="624"/>
      <c r="DK32" s="625"/>
      <c r="DL32" s="632">
        <v>1622</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323</v>
      </c>
      <c r="C33" s="621"/>
      <c r="D33" s="621"/>
      <c r="E33" s="621"/>
      <c r="F33" s="621"/>
      <c r="G33" s="621"/>
      <c r="H33" s="621"/>
      <c r="I33" s="621"/>
      <c r="J33" s="621"/>
      <c r="K33" s="621"/>
      <c r="L33" s="621"/>
      <c r="M33" s="621"/>
      <c r="N33" s="621"/>
      <c r="O33" s="621"/>
      <c r="P33" s="621"/>
      <c r="Q33" s="622"/>
      <c r="R33" s="623">
        <v>197730</v>
      </c>
      <c r="S33" s="624"/>
      <c r="T33" s="624"/>
      <c r="U33" s="624"/>
      <c r="V33" s="624"/>
      <c r="W33" s="624"/>
      <c r="X33" s="624"/>
      <c r="Y33" s="625"/>
      <c r="Z33" s="626">
        <v>0.8</v>
      </c>
      <c r="AA33" s="626"/>
      <c r="AB33" s="626"/>
      <c r="AC33" s="626"/>
      <c r="AD33" s="627">
        <v>87875</v>
      </c>
      <c r="AE33" s="627"/>
      <c r="AF33" s="627"/>
      <c r="AG33" s="627"/>
      <c r="AH33" s="627"/>
      <c r="AI33" s="627"/>
      <c r="AJ33" s="627"/>
      <c r="AK33" s="627"/>
      <c r="AL33" s="628">
        <v>0.6</v>
      </c>
      <c r="AM33" s="629"/>
      <c r="AN33" s="629"/>
      <c r="AO33" s="630"/>
      <c r="AP33" s="671"/>
      <c r="AQ33" s="672"/>
      <c r="AR33" s="672"/>
      <c r="AS33" s="672"/>
      <c r="AT33" s="675"/>
      <c r="AU33" s="219"/>
      <c r="AV33" s="219"/>
      <c r="AW33" s="219"/>
      <c r="AX33" s="644" t="s">
        <v>324</v>
      </c>
      <c r="AY33" s="645"/>
      <c r="AZ33" s="645"/>
      <c r="BA33" s="645"/>
      <c r="BB33" s="645"/>
      <c r="BC33" s="645"/>
      <c r="BD33" s="645"/>
      <c r="BE33" s="645"/>
      <c r="BF33" s="646"/>
      <c r="BG33" s="681">
        <v>98.9</v>
      </c>
      <c r="BH33" s="682"/>
      <c r="BI33" s="682"/>
      <c r="BJ33" s="682"/>
      <c r="BK33" s="682"/>
      <c r="BL33" s="682"/>
      <c r="BM33" s="683">
        <v>92.1</v>
      </c>
      <c r="BN33" s="682"/>
      <c r="BO33" s="682"/>
      <c r="BP33" s="682"/>
      <c r="BQ33" s="684"/>
      <c r="BR33" s="681">
        <v>98.7</v>
      </c>
      <c r="BS33" s="682"/>
      <c r="BT33" s="682"/>
      <c r="BU33" s="682"/>
      <c r="BV33" s="682"/>
      <c r="BW33" s="682"/>
      <c r="BX33" s="683">
        <v>91.6</v>
      </c>
      <c r="BY33" s="682"/>
      <c r="BZ33" s="682"/>
      <c r="CA33" s="682"/>
      <c r="CB33" s="684"/>
      <c r="CD33" s="620" t="s">
        <v>325</v>
      </c>
      <c r="CE33" s="621"/>
      <c r="CF33" s="621"/>
      <c r="CG33" s="621"/>
      <c r="CH33" s="621"/>
      <c r="CI33" s="621"/>
      <c r="CJ33" s="621"/>
      <c r="CK33" s="621"/>
      <c r="CL33" s="621"/>
      <c r="CM33" s="621"/>
      <c r="CN33" s="621"/>
      <c r="CO33" s="621"/>
      <c r="CP33" s="621"/>
      <c r="CQ33" s="622"/>
      <c r="CR33" s="623">
        <v>11176165</v>
      </c>
      <c r="CS33" s="654"/>
      <c r="CT33" s="654"/>
      <c r="CU33" s="654"/>
      <c r="CV33" s="654"/>
      <c r="CW33" s="654"/>
      <c r="CX33" s="654"/>
      <c r="CY33" s="655"/>
      <c r="CZ33" s="628">
        <v>46.2</v>
      </c>
      <c r="DA33" s="656"/>
      <c r="DB33" s="656"/>
      <c r="DC33" s="658"/>
      <c r="DD33" s="632">
        <v>8353199</v>
      </c>
      <c r="DE33" s="654"/>
      <c r="DF33" s="654"/>
      <c r="DG33" s="654"/>
      <c r="DH33" s="654"/>
      <c r="DI33" s="654"/>
      <c r="DJ33" s="654"/>
      <c r="DK33" s="655"/>
      <c r="DL33" s="632">
        <v>6745601</v>
      </c>
      <c r="DM33" s="654"/>
      <c r="DN33" s="654"/>
      <c r="DO33" s="654"/>
      <c r="DP33" s="654"/>
      <c r="DQ33" s="654"/>
      <c r="DR33" s="654"/>
      <c r="DS33" s="654"/>
      <c r="DT33" s="654"/>
      <c r="DU33" s="654"/>
      <c r="DV33" s="655"/>
      <c r="DW33" s="628">
        <v>45.6</v>
      </c>
      <c r="DX33" s="656"/>
      <c r="DY33" s="656"/>
      <c r="DZ33" s="656"/>
      <c r="EA33" s="656"/>
      <c r="EB33" s="656"/>
      <c r="EC33" s="657"/>
    </row>
    <row r="34" spans="2:133" ht="11.25" customHeight="1" x14ac:dyDescent="0.15">
      <c r="B34" s="620" t="s">
        <v>326</v>
      </c>
      <c r="C34" s="621"/>
      <c r="D34" s="621"/>
      <c r="E34" s="621"/>
      <c r="F34" s="621"/>
      <c r="G34" s="621"/>
      <c r="H34" s="621"/>
      <c r="I34" s="621"/>
      <c r="J34" s="621"/>
      <c r="K34" s="621"/>
      <c r="L34" s="621"/>
      <c r="M34" s="621"/>
      <c r="N34" s="621"/>
      <c r="O34" s="621"/>
      <c r="P34" s="621"/>
      <c r="Q34" s="622"/>
      <c r="R34" s="623">
        <v>324480</v>
      </c>
      <c r="S34" s="624"/>
      <c r="T34" s="624"/>
      <c r="U34" s="624"/>
      <c r="V34" s="624"/>
      <c r="W34" s="624"/>
      <c r="X34" s="624"/>
      <c r="Y34" s="625"/>
      <c r="Z34" s="626">
        <v>1.3</v>
      </c>
      <c r="AA34" s="626"/>
      <c r="AB34" s="626"/>
      <c r="AC34" s="626"/>
      <c r="AD34" s="627" t="s">
        <v>132</v>
      </c>
      <c r="AE34" s="627"/>
      <c r="AF34" s="627"/>
      <c r="AG34" s="627"/>
      <c r="AH34" s="627"/>
      <c r="AI34" s="627"/>
      <c r="AJ34" s="627"/>
      <c r="AK34" s="627"/>
      <c r="AL34" s="628" t="s">
        <v>132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327</v>
      </c>
      <c r="CE34" s="621"/>
      <c r="CF34" s="621"/>
      <c r="CG34" s="621"/>
      <c r="CH34" s="621"/>
      <c r="CI34" s="621"/>
      <c r="CJ34" s="621"/>
      <c r="CK34" s="621"/>
      <c r="CL34" s="621"/>
      <c r="CM34" s="621"/>
      <c r="CN34" s="621"/>
      <c r="CO34" s="621"/>
      <c r="CP34" s="621"/>
      <c r="CQ34" s="622"/>
      <c r="CR34" s="623">
        <v>2841043</v>
      </c>
      <c r="CS34" s="624"/>
      <c r="CT34" s="624"/>
      <c r="CU34" s="624"/>
      <c r="CV34" s="624"/>
      <c r="CW34" s="624"/>
      <c r="CX34" s="624"/>
      <c r="CY34" s="625"/>
      <c r="CZ34" s="628">
        <v>11.7</v>
      </c>
      <c r="DA34" s="656"/>
      <c r="DB34" s="656"/>
      <c r="DC34" s="658"/>
      <c r="DD34" s="632">
        <v>1693721</v>
      </c>
      <c r="DE34" s="624"/>
      <c r="DF34" s="624"/>
      <c r="DG34" s="624"/>
      <c r="DH34" s="624"/>
      <c r="DI34" s="624"/>
      <c r="DJ34" s="624"/>
      <c r="DK34" s="625"/>
      <c r="DL34" s="632">
        <v>1567677</v>
      </c>
      <c r="DM34" s="624"/>
      <c r="DN34" s="624"/>
      <c r="DO34" s="624"/>
      <c r="DP34" s="624"/>
      <c r="DQ34" s="624"/>
      <c r="DR34" s="624"/>
      <c r="DS34" s="624"/>
      <c r="DT34" s="624"/>
      <c r="DU34" s="624"/>
      <c r="DV34" s="625"/>
      <c r="DW34" s="628">
        <v>10.6</v>
      </c>
      <c r="DX34" s="656"/>
      <c r="DY34" s="656"/>
      <c r="DZ34" s="656"/>
      <c r="EA34" s="656"/>
      <c r="EB34" s="656"/>
      <c r="EC34" s="657"/>
    </row>
    <row r="35" spans="2:133" ht="11.25" customHeight="1" x14ac:dyDescent="0.15">
      <c r="B35" s="620" t="s">
        <v>328</v>
      </c>
      <c r="C35" s="621"/>
      <c r="D35" s="621"/>
      <c r="E35" s="621"/>
      <c r="F35" s="621"/>
      <c r="G35" s="621"/>
      <c r="H35" s="621"/>
      <c r="I35" s="621"/>
      <c r="J35" s="621"/>
      <c r="K35" s="621"/>
      <c r="L35" s="621"/>
      <c r="M35" s="621"/>
      <c r="N35" s="621"/>
      <c r="O35" s="621"/>
      <c r="P35" s="621"/>
      <c r="Q35" s="622"/>
      <c r="R35" s="623">
        <v>335174</v>
      </c>
      <c r="S35" s="624"/>
      <c r="T35" s="624"/>
      <c r="U35" s="624"/>
      <c r="V35" s="624"/>
      <c r="W35" s="624"/>
      <c r="X35" s="624"/>
      <c r="Y35" s="625"/>
      <c r="Z35" s="626">
        <v>1.3</v>
      </c>
      <c r="AA35" s="626"/>
      <c r="AB35" s="626"/>
      <c r="AC35" s="626"/>
      <c r="AD35" s="627" t="s">
        <v>142</v>
      </c>
      <c r="AE35" s="627"/>
      <c r="AF35" s="627"/>
      <c r="AG35" s="627"/>
      <c r="AH35" s="627"/>
      <c r="AI35" s="627"/>
      <c r="AJ35" s="627"/>
      <c r="AK35" s="627"/>
      <c r="AL35" s="628" t="s">
        <v>142</v>
      </c>
      <c r="AM35" s="629"/>
      <c r="AN35" s="629"/>
      <c r="AO35" s="630"/>
      <c r="AP35" s="222"/>
      <c r="AQ35" s="605" t="s">
        <v>329</v>
      </c>
      <c r="AR35" s="606"/>
      <c r="AS35" s="606"/>
      <c r="AT35" s="606"/>
      <c r="AU35" s="606"/>
      <c r="AV35" s="606"/>
      <c r="AW35" s="606"/>
      <c r="AX35" s="606"/>
      <c r="AY35" s="606"/>
      <c r="AZ35" s="606"/>
      <c r="BA35" s="606"/>
      <c r="BB35" s="606"/>
      <c r="BC35" s="606"/>
      <c r="BD35" s="606"/>
      <c r="BE35" s="606"/>
      <c r="BF35" s="607"/>
      <c r="BG35" s="605" t="s">
        <v>330</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331</v>
      </c>
      <c r="CE35" s="621"/>
      <c r="CF35" s="621"/>
      <c r="CG35" s="621"/>
      <c r="CH35" s="621"/>
      <c r="CI35" s="621"/>
      <c r="CJ35" s="621"/>
      <c r="CK35" s="621"/>
      <c r="CL35" s="621"/>
      <c r="CM35" s="621"/>
      <c r="CN35" s="621"/>
      <c r="CO35" s="621"/>
      <c r="CP35" s="621"/>
      <c r="CQ35" s="622"/>
      <c r="CR35" s="623">
        <v>367717</v>
      </c>
      <c r="CS35" s="654"/>
      <c r="CT35" s="654"/>
      <c r="CU35" s="654"/>
      <c r="CV35" s="654"/>
      <c r="CW35" s="654"/>
      <c r="CX35" s="654"/>
      <c r="CY35" s="655"/>
      <c r="CZ35" s="628">
        <v>1.5</v>
      </c>
      <c r="DA35" s="656"/>
      <c r="DB35" s="656"/>
      <c r="DC35" s="658"/>
      <c r="DD35" s="632">
        <v>231683</v>
      </c>
      <c r="DE35" s="654"/>
      <c r="DF35" s="654"/>
      <c r="DG35" s="654"/>
      <c r="DH35" s="654"/>
      <c r="DI35" s="654"/>
      <c r="DJ35" s="654"/>
      <c r="DK35" s="655"/>
      <c r="DL35" s="632">
        <v>213356</v>
      </c>
      <c r="DM35" s="654"/>
      <c r="DN35" s="654"/>
      <c r="DO35" s="654"/>
      <c r="DP35" s="654"/>
      <c r="DQ35" s="654"/>
      <c r="DR35" s="654"/>
      <c r="DS35" s="654"/>
      <c r="DT35" s="654"/>
      <c r="DU35" s="654"/>
      <c r="DV35" s="655"/>
      <c r="DW35" s="628">
        <v>1.4</v>
      </c>
      <c r="DX35" s="656"/>
      <c r="DY35" s="656"/>
      <c r="DZ35" s="656"/>
      <c r="EA35" s="656"/>
      <c r="EB35" s="656"/>
      <c r="EC35" s="657"/>
    </row>
    <row r="36" spans="2:133" ht="11.25" customHeight="1" x14ac:dyDescent="0.15">
      <c r="B36" s="620" t="s">
        <v>332</v>
      </c>
      <c r="C36" s="621"/>
      <c r="D36" s="621"/>
      <c r="E36" s="621"/>
      <c r="F36" s="621"/>
      <c r="G36" s="621"/>
      <c r="H36" s="621"/>
      <c r="I36" s="621"/>
      <c r="J36" s="621"/>
      <c r="K36" s="621"/>
      <c r="L36" s="621"/>
      <c r="M36" s="621"/>
      <c r="N36" s="621"/>
      <c r="O36" s="621"/>
      <c r="P36" s="621"/>
      <c r="Q36" s="622"/>
      <c r="R36" s="623">
        <v>866767</v>
      </c>
      <c r="S36" s="624"/>
      <c r="T36" s="624"/>
      <c r="U36" s="624"/>
      <c r="V36" s="624"/>
      <c r="W36" s="624"/>
      <c r="X36" s="624"/>
      <c r="Y36" s="625"/>
      <c r="Z36" s="626">
        <v>3.5</v>
      </c>
      <c r="AA36" s="626"/>
      <c r="AB36" s="626"/>
      <c r="AC36" s="626"/>
      <c r="AD36" s="627" t="s">
        <v>132</v>
      </c>
      <c r="AE36" s="627"/>
      <c r="AF36" s="627"/>
      <c r="AG36" s="627"/>
      <c r="AH36" s="627"/>
      <c r="AI36" s="627"/>
      <c r="AJ36" s="627"/>
      <c r="AK36" s="627"/>
      <c r="AL36" s="628" t="s">
        <v>142</v>
      </c>
      <c r="AM36" s="629"/>
      <c r="AN36" s="629"/>
      <c r="AO36" s="630"/>
      <c r="AP36" s="222"/>
      <c r="AQ36" s="685" t="s">
        <v>333</v>
      </c>
      <c r="AR36" s="686"/>
      <c r="AS36" s="686"/>
      <c r="AT36" s="686"/>
      <c r="AU36" s="686"/>
      <c r="AV36" s="686"/>
      <c r="AW36" s="686"/>
      <c r="AX36" s="686"/>
      <c r="AY36" s="687"/>
      <c r="AZ36" s="612">
        <v>4088659</v>
      </c>
      <c r="BA36" s="613"/>
      <c r="BB36" s="613"/>
      <c r="BC36" s="613"/>
      <c r="BD36" s="613"/>
      <c r="BE36" s="613"/>
      <c r="BF36" s="688"/>
      <c r="BG36" s="609" t="s">
        <v>334</v>
      </c>
      <c r="BH36" s="610"/>
      <c r="BI36" s="610"/>
      <c r="BJ36" s="610"/>
      <c r="BK36" s="610"/>
      <c r="BL36" s="610"/>
      <c r="BM36" s="610"/>
      <c r="BN36" s="610"/>
      <c r="BO36" s="610"/>
      <c r="BP36" s="610"/>
      <c r="BQ36" s="610"/>
      <c r="BR36" s="610"/>
      <c r="BS36" s="610"/>
      <c r="BT36" s="610"/>
      <c r="BU36" s="611"/>
      <c r="BV36" s="612">
        <v>35455</v>
      </c>
      <c r="BW36" s="613"/>
      <c r="BX36" s="613"/>
      <c r="BY36" s="613"/>
      <c r="BZ36" s="613"/>
      <c r="CA36" s="613"/>
      <c r="CB36" s="688"/>
      <c r="CD36" s="620" t="s">
        <v>335</v>
      </c>
      <c r="CE36" s="621"/>
      <c r="CF36" s="621"/>
      <c r="CG36" s="621"/>
      <c r="CH36" s="621"/>
      <c r="CI36" s="621"/>
      <c r="CJ36" s="621"/>
      <c r="CK36" s="621"/>
      <c r="CL36" s="621"/>
      <c r="CM36" s="621"/>
      <c r="CN36" s="621"/>
      <c r="CO36" s="621"/>
      <c r="CP36" s="621"/>
      <c r="CQ36" s="622"/>
      <c r="CR36" s="623">
        <v>5205929</v>
      </c>
      <c r="CS36" s="624"/>
      <c r="CT36" s="624"/>
      <c r="CU36" s="624"/>
      <c r="CV36" s="624"/>
      <c r="CW36" s="624"/>
      <c r="CX36" s="624"/>
      <c r="CY36" s="625"/>
      <c r="CZ36" s="628">
        <v>21.5</v>
      </c>
      <c r="DA36" s="656"/>
      <c r="DB36" s="656"/>
      <c r="DC36" s="658"/>
      <c r="DD36" s="632">
        <v>4639906</v>
      </c>
      <c r="DE36" s="624"/>
      <c r="DF36" s="624"/>
      <c r="DG36" s="624"/>
      <c r="DH36" s="624"/>
      <c r="DI36" s="624"/>
      <c r="DJ36" s="624"/>
      <c r="DK36" s="625"/>
      <c r="DL36" s="632">
        <v>3607227</v>
      </c>
      <c r="DM36" s="624"/>
      <c r="DN36" s="624"/>
      <c r="DO36" s="624"/>
      <c r="DP36" s="624"/>
      <c r="DQ36" s="624"/>
      <c r="DR36" s="624"/>
      <c r="DS36" s="624"/>
      <c r="DT36" s="624"/>
      <c r="DU36" s="624"/>
      <c r="DV36" s="625"/>
      <c r="DW36" s="628">
        <v>24.4</v>
      </c>
      <c r="DX36" s="656"/>
      <c r="DY36" s="656"/>
      <c r="DZ36" s="656"/>
      <c r="EA36" s="656"/>
      <c r="EB36" s="656"/>
      <c r="EC36" s="657"/>
    </row>
    <row r="37" spans="2:133" ht="11.25" customHeight="1" x14ac:dyDescent="0.15">
      <c r="B37" s="620" t="s">
        <v>336</v>
      </c>
      <c r="C37" s="621"/>
      <c r="D37" s="621"/>
      <c r="E37" s="621"/>
      <c r="F37" s="621"/>
      <c r="G37" s="621"/>
      <c r="H37" s="621"/>
      <c r="I37" s="621"/>
      <c r="J37" s="621"/>
      <c r="K37" s="621"/>
      <c r="L37" s="621"/>
      <c r="M37" s="621"/>
      <c r="N37" s="621"/>
      <c r="O37" s="621"/>
      <c r="P37" s="621"/>
      <c r="Q37" s="622"/>
      <c r="R37" s="623">
        <v>791840</v>
      </c>
      <c r="S37" s="624"/>
      <c r="T37" s="624"/>
      <c r="U37" s="624"/>
      <c r="V37" s="624"/>
      <c r="W37" s="624"/>
      <c r="X37" s="624"/>
      <c r="Y37" s="625"/>
      <c r="Z37" s="626">
        <v>3.2</v>
      </c>
      <c r="AA37" s="626"/>
      <c r="AB37" s="626"/>
      <c r="AC37" s="626"/>
      <c r="AD37" s="627">
        <v>21837</v>
      </c>
      <c r="AE37" s="627"/>
      <c r="AF37" s="627"/>
      <c r="AG37" s="627"/>
      <c r="AH37" s="627"/>
      <c r="AI37" s="627"/>
      <c r="AJ37" s="627"/>
      <c r="AK37" s="627"/>
      <c r="AL37" s="628">
        <v>0.1</v>
      </c>
      <c r="AM37" s="629"/>
      <c r="AN37" s="629"/>
      <c r="AO37" s="630"/>
      <c r="AQ37" s="689" t="s">
        <v>337</v>
      </c>
      <c r="AR37" s="690"/>
      <c r="AS37" s="690"/>
      <c r="AT37" s="690"/>
      <c r="AU37" s="690"/>
      <c r="AV37" s="690"/>
      <c r="AW37" s="690"/>
      <c r="AX37" s="690"/>
      <c r="AY37" s="691"/>
      <c r="AZ37" s="623">
        <v>1388759</v>
      </c>
      <c r="BA37" s="624"/>
      <c r="BB37" s="624"/>
      <c r="BC37" s="624"/>
      <c r="BD37" s="654"/>
      <c r="BE37" s="654"/>
      <c r="BF37" s="680"/>
      <c r="BG37" s="620" t="s">
        <v>338</v>
      </c>
      <c r="BH37" s="621"/>
      <c r="BI37" s="621"/>
      <c r="BJ37" s="621"/>
      <c r="BK37" s="621"/>
      <c r="BL37" s="621"/>
      <c r="BM37" s="621"/>
      <c r="BN37" s="621"/>
      <c r="BO37" s="621"/>
      <c r="BP37" s="621"/>
      <c r="BQ37" s="621"/>
      <c r="BR37" s="621"/>
      <c r="BS37" s="621"/>
      <c r="BT37" s="621"/>
      <c r="BU37" s="622"/>
      <c r="BV37" s="623">
        <v>21065</v>
      </c>
      <c r="BW37" s="624"/>
      <c r="BX37" s="624"/>
      <c r="BY37" s="624"/>
      <c r="BZ37" s="624"/>
      <c r="CA37" s="624"/>
      <c r="CB37" s="633"/>
      <c r="CD37" s="620" t="s">
        <v>339</v>
      </c>
      <c r="CE37" s="621"/>
      <c r="CF37" s="621"/>
      <c r="CG37" s="621"/>
      <c r="CH37" s="621"/>
      <c r="CI37" s="621"/>
      <c r="CJ37" s="621"/>
      <c r="CK37" s="621"/>
      <c r="CL37" s="621"/>
      <c r="CM37" s="621"/>
      <c r="CN37" s="621"/>
      <c r="CO37" s="621"/>
      <c r="CP37" s="621"/>
      <c r="CQ37" s="622"/>
      <c r="CR37" s="623">
        <v>1179309</v>
      </c>
      <c r="CS37" s="654"/>
      <c r="CT37" s="654"/>
      <c r="CU37" s="654"/>
      <c r="CV37" s="654"/>
      <c r="CW37" s="654"/>
      <c r="CX37" s="654"/>
      <c r="CY37" s="655"/>
      <c r="CZ37" s="628">
        <v>4.9000000000000004</v>
      </c>
      <c r="DA37" s="656"/>
      <c r="DB37" s="656"/>
      <c r="DC37" s="658"/>
      <c r="DD37" s="632">
        <v>1164941</v>
      </c>
      <c r="DE37" s="654"/>
      <c r="DF37" s="654"/>
      <c r="DG37" s="654"/>
      <c r="DH37" s="654"/>
      <c r="DI37" s="654"/>
      <c r="DJ37" s="654"/>
      <c r="DK37" s="655"/>
      <c r="DL37" s="632">
        <v>1162781</v>
      </c>
      <c r="DM37" s="654"/>
      <c r="DN37" s="654"/>
      <c r="DO37" s="654"/>
      <c r="DP37" s="654"/>
      <c r="DQ37" s="654"/>
      <c r="DR37" s="654"/>
      <c r="DS37" s="654"/>
      <c r="DT37" s="654"/>
      <c r="DU37" s="654"/>
      <c r="DV37" s="655"/>
      <c r="DW37" s="628">
        <v>7.9</v>
      </c>
      <c r="DX37" s="656"/>
      <c r="DY37" s="656"/>
      <c r="DZ37" s="656"/>
      <c r="EA37" s="656"/>
      <c r="EB37" s="656"/>
      <c r="EC37" s="657"/>
    </row>
    <row r="38" spans="2:133" ht="11.25" customHeight="1" x14ac:dyDescent="0.15">
      <c r="B38" s="620" t="s">
        <v>340</v>
      </c>
      <c r="C38" s="621"/>
      <c r="D38" s="621"/>
      <c r="E38" s="621"/>
      <c r="F38" s="621"/>
      <c r="G38" s="621"/>
      <c r="H38" s="621"/>
      <c r="I38" s="621"/>
      <c r="J38" s="621"/>
      <c r="K38" s="621"/>
      <c r="L38" s="621"/>
      <c r="M38" s="621"/>
      <c r="N38" s="621"/>
      <c r="O38" s="621"/>
      <c r="P38" s="621"/>
      <c r="Q38" s="622"/>
      <c r="R38" s="623">
        <v>1808238</v>
      </c>
      <c r="S38" s="624"/>
      <c r="T38" s="624"/>
      <c r="U38" s="624"/>
      <c r="V38" s="624"/>
      <c r="W38" s="624"/>
      <c r="X38" s="624"/>
      <c r="Y38" s="625"/>
      <c r="Z38" s="626">
        <v>7.2</v>
      </c>
      <c r="AA38" s="626"/>
      <c r="AB38" s="626"/>
      <c r="AC38" s="626"/>
      <c r="AD38" s="627" t="s">
        <v>132</v>
      </c>
      <c r="AE38" s="627"/>
      <c r="AF38" s="627"/>
      <c r="AG38" s="627"/>
      <c r="AH38" s="627"/>
      <c r="AI38" s="627"/>
      <c r="AJ38" s="627"/>
      <c r="AK38" s="627"/>
      <c r="AL38" s="628" t="s">
        <v>142</v>
      </c>
      <c r="AM38" s="629"/>
      <c r="AN38" s="629"/>
      <c r="AO38" s="630"/>
      <c r="AQ38" s="689" t="s">
        <v>341</v>
      </c>
      <c r="AR38" s="690"/>
      <c r="AS38" s="690"/>
      <c r="AT38" s="690"/>
      <c r="AU38" s="690"/>
      <c r="AV38" s="690"/>
      <c r="AW38" s="690"/>
      <c r="AX38" s="690"/>
      <c r="AY38" s="691"/>
      <c r="AZ38" s="623">
        <v>513663</v>
      </c>
      <c r="BA38" s="624"/>
      <c r="BB38" s="624"/>
      <c r="BC38" s="624"/>
      <c r="BD38" s="654"/>
      <c r="BE38" s="654"/>
      <c r="BF38" s="680"/>
      <c r="BG38" s="620" t="s">
        <v>342</v>
      </c>
      <c r="BH38" s="621"/>
      <c r="BI38" s="621"/>
      <c r="BJ38" s="621"/>
      <c r="BK38" s="621"/>
      <c r="BL38" s="621"/>
      <c r="BM38" s="621"/>
      <c r="BN38" s="621"/>
      <c r="BO38" s="621"/>
      <c r="BP38" s="621"/>
      <c r="BQ38" s="621"/>
      <c r="BR38" s="621"/>
      <c r="BS38" s="621"/>
      <c r="BT38" s="621"/>
      <c r="BU38" s="622"/>
      <c r="BV38" s="623">
        <v>4790</v>
      </c>
      <c r="BW38" s="624"/>
      <c r="BX38" s="624"/>
      <c r="BY38" s="624"/>
      <c r="BZ38" s="624"/>
      <c r="CA38" s="624"/>
      <c r="CB38" s="633"/>
      <c r="CD38" s="620" t="s">
        <v>343</v>
      </c>
      <c r="CE38" s="621"/>
      <c r="CF38" s="621"/>
      <c r="CG38" s="621"/>
      <c r="CH38" s="621"/>
      <c r="CI38" s="621"/>
      <c r="CJ38" s="621"/>
      <c r="CK38" s="621"/>
      <c r="CL38" s="621"/>
      <c r="CM38" s="621"/>
      <c r="CN38" s="621"/>
      <c r="CO38" s="621"/>
      <c r="CP38" s="621"/>
      <c r="CQ38" s="622"/>
      <c r="CR38" s="623">
        <v>1777714</v>
      </c>
      <c r="CS38" s="624"/>
      <c r="CT38" s="624"/>
      <c r="CU38" s="624"/>
      <c r="CV38" s="624"/>
      <c r="CW38" s="624"/>
      <c r="CX38" s="624"/>
      <c r="CY38" s="625"/>
      <c r="CZ38" s="628">
        <v>7.3</v>
      </c>
      <c r="DA38" s="656"/>
      <c r="DB38" s="656"/>
      <c r="DC38" s="658"/>
      <c r="DD38" s="632">
        <v>1462198</v>
      </c>
      <c r="DE38" s="624"/>
      <c r="DF38" s="624"/>
      <c r="DG38" s="624"/>
      <c r="DH38" s="624"/>
      <c r="DI38" s="624"/>
      <c r="DJ38" s="624"/>
      <c r="DK38" s="625"/>
      <c r="DL38" s="632">
        <v>1357341</v>
      </c>
      <c r="DM38" s="624"/>
      <c r="DN38" s="624"/>
      <c r="DO38" s="624"/>
      <c r="DP38" s="624"/>
      <c r="DQ38" s="624"/>
      <c r="DR38" s="624"/>
      <c r="DS38" s="624"/>
      <c r="DT38" s="624"/>
      <c r="DU38" s="624"/>
      <c r="DV38" s="625"/>
      <c r="DW38" s="628">
        <v>9.1999999999999993</v>
      </c>
      <c r="DX38" s="656"/>
      <c r="DY38" s="656"/>
      <c r="DZ38" s="656"/>
      <c r="EA38" s="656"/>
      <c r="EB38" s="656"/>
      <c r="EC38" s="657"/>
    </row>
    <row r="39" spans="2:133" ht="11.25" customHeight="1" x14ac:dyDescent="0.15">
      <c r="B39" s="620" t="s">
        <v>344</v>
      </c>
      <c r="C39" s="621"/>
      <c r="D39" s="621"/>
      <c r="E39" s="621"/>
      <c r="F39" s="621"/>
      <c r="G39" s="621"/>
      <c r="H39" s="621"/>
      <c r="I39" s="621"/>
      <c r="J39" s="621"/>
      <c r="K39" s="621"/>
      <c r="L39" s="621"/>
      <c r="M39" s="621"/>
      <c r="N39" s="621"/>
      <c r="O39" s="621"/>
      <c r="P39" s="621"/>
      <c r="Q39" s="622"/>
      <c r="R39" s="623" t="s">
        <v>132</v>
      </c>
      <c r="S39" s="624"/>
      <c r="T39" s="624"/>
      <c r="U39" s="624"/>
      <c r="V39" s="624"/>
      <c r="W39" s="624"/>
      <c r="X39" s="624"/>
      <c r="Y39" s="625"/>
      <c r="Z39" s="626" t="s">
        <v>142</v>
      </c>
      <c r="AA39" s="626"/>
      <c r="AB39" s="626"/>
      <c r="AC39" s="626"/>
      <c r="AD39" s="627" t="s">
        <v>132</v>
      </c>
      <c r="AE39" s="627"/>
      <c r="AF39" s="627"/>
      <c r="AG39" s="627"/>
      <c r="AH39" s="627"/>
      <c r="AI39" s="627"/>
      <c r="AJ39" s="627"/>
      <c r="AK39" s="627"/>
      <c r="AL39" s="628" t="s">
        <v>132</v>
      </c>
      <c r="AM39" s="629"/>
      <c r="AN39" s="629"/>
      <c r="AO39" s="630"/>
      <c r="AQ39" s="689" t="s">
        <v>345</v>
      </c>
      <c r="AR39" s="690"/>
      <c r="AS39" s="690"/>
      <c r="AT39" s="690"/>
      <c r="AU39" s="690"/>
      <c r="AV39" s="690"/>
      <c r="AW39" s="690"/>
      <c r="AX39" s="690"/>
      <c r="AY39" s="691"/>
      <c r="AZ39" s="623">
        <v>408523</v>
      </c>
      <c r="BA39" s="624"/>
      <c r="BB39" s="624"/>
      <c r="BC39" s="624"/>
      <c r="BD39" s="654"/>
      <c r="BE39" s="654"/>
      <c r="BF39" s="680"/>
      <c r="BG39" s="620" t="s">
        <v>346</v>
      </c>
      <c r="BH39" s="621"/>
      <c r="BI39" s="621"/>
      <c r="BJ39" s="621"/>
      <c r="BK39" s="621"/>
      <c r="BL39" s="621"/>
      <c r="BM39" s="621"/>
      <c r="BN39" s="621"/>
      <c r="BO39" s="621"/>
      <c r="BP39" s="621"/>
      <c r="BQ39" s="621"/>
      <c r="BR39" s="621"/>
      <c r="BS39" s="621"/>
      <c r="BT39" s="621"/>
      <c r="BU39" s="622"/>
      <c r="BV39" s="623">
        <v>7782</v>
      </c>
      <c r="BW39" s="624"/>
      <c r="BX39" s="624"/>
      <c r="BY39" s="624"/>
      <c r="BZ39" s="624"/>
      <c r="CA39" s="624"/>
      <c r="CB39" s="633"/>
      <c r="CD39" s="620" t="s">
        <v>347</v>
      </c>
      <c r="CE39" s="621"/>
      <c r="CF39" s="621"/>
      <c r="CG39" s="621"/>
      <c r="CH39" s="621"/>
      <c r="CI39" s="621"/>
      <c r="CJ39" s="621"/>
      <c r="CK39" s="621"/>
      <c r="CL39" s="621"/>
      <c r="CM39" s="621"/>
      <c r="CN39" s="621"/>
      <c r="CO39" s="621"/>
      <c r="CP39" s="621"/>
      <c r="CQ39" s="622"/>
      <c r="CR39" s="623">
        <v>648762</v>
      </c>
      <c r="CS39" s="654"/>
      <c r="CT39" s="654"/>
      <c r="CU39" s="654"/>
      <c r="CV39" s="654"/>
      <c r="CW39" s="654"/>
      <c r="CX39" s="654"/>
      <c r="CY39" s="655"/>
      <c r="CZ39" s="628">
        <v>2.7</v>
      </c>
      <c r="DA39" s="656"/>
      <c r="DB39" s="656"/>
      <c r="DC39" s="658"/>
      <c r="DD39" s="632">
        <v>325691</v>
      </c>
      <c r="DE39" s="654"/>
      <c r="DF39" s="654"/>
      <c r="DG39" s="654"/>
      <c r="DH39" s="654"/>
      <c r="DI39" s="654"/>
      <c r="DJ39" s="654"/>
      <c r="DK39" s="655"/>
      <c r="DL39" s="632" t="s">
        <v>142</v>
      </c>
      <c r="DM39" s="654"/>
      <c r="DN39" s="654"/>
      <c r="DO39" s="654"/>
      <c r="DP39" s="654"/>
      <c r="DQ39" s="654"/>
      <c r="DR39" s="654"/>
      <c r="DS39" s="654"/>
      <c r="DT39" s="654"/>
      <c r="DU39" s="654"/>
      <c r="DV39" s="655"/>
      <c r="DW39" s="628" t="s">
        <v>132</v>
      </c>
      <c r="DX39" s="656"/>
      <c r="DY39" s="656"/>
      <c r="DZ39" s="656"/>
      <c r="EA39" s="656"/>
      <c r="EB39" s="656"/>
      <c r="EC39" s="657"/>
    </row>
    <row r="40" spans="2:133" ht="11.25" customHeight="1" x14ac:dyDescent="0.15">
      <c r="B40" s="620" t="s">
        <v>348</v>
      </c>
      <c r="C40" s="621"/>
      <c r="D40" s="621"/>
      <c r="E40" s="621"/>
      <c r="F40" s="621"/>
      <c r="G40" s="621"/>
      <c r="H40" s="621"/>
      <c r="I40" s="621"/>
      <c r="J40" s="621"/>
      <c r="K40" s="621"/>
      <c r="L40" s="621"/>
      <c r="M40" s="621"/>
      <c r="N40" s="621"/>
      <c r="O40" s="621"/>
      <c r="P40" s="621"/>
      <c r="Q40" s="622"/>
      <c r="R40" s="623">
        <v>161938</v>
      </c>
      <c r="S40" s="624"/>
      <c r="T40" s="624"/>
      <c r="U40" s="624"/>
      <c r="V40" s="624"/>
      <c r="W40" s="624"/>
      <c r="X40" s="624"/>
      <c r="Y40" s="625"/>
      <c r="Z40" s="626">
        <v>0.6</v>
      </c>
      <c r="AA40" s="626"/>
      <c r="AB40" s="626"/>
      <c r="AC40" s="626"/>
      <c r="AD40" s="627" t="s">
        <v>249</v>
      </c>
      <c r="AE40" s="627"/>
      <c r="AF40" s="627"/>
      <c r="AG40" s="627"/>
      <c r="AH40" s="627"/>
      <c r="AI40" s="627"/>
      <c r="AJ40" s="627"/>
      <c r="AK40" s="627"/>
      <c r="AL40" s="628" t="s">
        <v>132</v>
      </c>
      <c r="AM40" s="629"/>
      <c r="AN40" s="629"/>
      <c r="AO40" s="630"/>
      <c r="AQ40" s="689" t="s">
        <v>349</v>
      </c>
      <c r="AR40" s="690"/>
      <c r="AS40" s="690"/>
      <c r="AT40" s="690"/>
      <c r="AU40" s="690"/>
      <c r="AV40" s="690"/>
      <c r="AW40" s="690"/>
      <c r="AX40" s="690"/>
      <c r="AY40" s="691"/>
      <c r="AZ40" s="623">
        <v>6800</v>
      </c>
      <c r="BA40" s="624"/>
      <c r="BB40" s="624"/>
      <c r="BC40" s="624"/>
      <c r="BD40" s="654"/>
      <c r="BE40" s="654"/>
      <c r="BF40" s="680"/>
      <c r="BG40" s="669" t="s">
        <v>350</v>
      </c>
      <c r="BH40" s="670"/>
      <c r="BI40" s="670"/>
      <c r="BJ40" s="670"/>
      <c r="BK40" s="670"/>
      <c r="BL40" s="223"/>
      <c r="BM40" s="621" t="s">
        <v>351</v>
      </c>
      <c r="BN40" s="621"/>
      <c r="BO40" s="621"/>
      <c r="BP40" s="621"/>
      <c r="BQ40" s="621"/>
      <c r="BR40" s="621"/>
      <c r="BS40" s="621"/>
      <c r="BT40" s="621"/>
      <c r="BU40" s="622"/>
      <c r="BV40" s="623">
        <v>114</v>
      </c>
      <c r="BW40" s="624"/>
      <c r="BX40" s="624"/>
      <c r="BY40" s="624"/>
      <c r="BZ40" s="624"/>
      <c r="CA40" s="624"/>
      <c r="CB40" s="633"/>
      <c r="CD40" s="620" t="s">
        <v>352</v>
      </c>
      <c r="CE40" s="621"/>
      <c r="CF40" s="621"/>
      <c r="CG40" s="621"/>
      <c r="CH40" s="621"/>
      <c r="CI40" s="621"/>
      <c r="CJ40" s="621"/>
      <c r="CK40" s="621"/>
      <c r="CL40" s="621"/>
      <c r="CM40" s="621"/>
      <c r="CN40" s="621"/>
      <c r="CO40" s="621"/>
      <c r="CP40" s="621"/>
      <c r="CQ40" s="622"/>
      <c r="CR40" s="623">
        <v>335000</v>
      </c>
      <c r="CS40" s="624"/>
      <c r="CT40" s="624"/>
      <c r="CU40" s="624"/>
      <c r="CV40" s="624"/>
      <c r="CW40" s="624"/>
      <c r="CX40" s="624"/>
      <c r="CY40" s="625"/>
      <c r="CZ40" s="628">
        <v>1.4</v>
      </c>
      <c r="DA40" s="656"/>
      <c r="DB40" s="656"/>
      <c r="DC40" s="658"/>
      <c r="DD40" s="632" t="s">
        <v>249</v>
      </c>
      <c r="DE40" s="624"/>
      <c r="DF40" s="624"/>
      <c r="DG40" s="624"/>
      <c r="DH40" s="624"/>
      <c r="DI40" s="624"/>
      <c r="DJ40" s="624"/>
      <c r="DK40" s="625"/>
      <c r="DL40" s="632" t="s">
        <v>132</v>
      </c>
      <c r="DM40" s="624"/>
      <c r="DN40" s="624"/>
      <c r="DO40" s="624"/>
      <c r="DP40" s="624"/>
      <c r="DQ40" s="624"/>
      <c r="DR40" s="624"/>
      <c r="DS40" s="624"/>
      <c r="DT40" s="624"/>
      <c r="DU40" s="624"/>
      <c r="DV40" s="625"/>
      <c r="DW40" s="628" t="s">
        <v>249</v>
      </c>
      <c r="DX40" s="656"/>
      <c r="DY40" s="656"/>
      <c r="DZ40" s="656"/>
      <c r="EA40" s="656"/>
      <c r="EB40" s="656"/>
      <c r="EC40" s="657"/>
    </row>
    <row r="41" spans="2:133" ht="11.25" customHeight="1" x14ac:dyDescent="0.15">
      <c r="B41" s="644" t="s">
        <v>353</v>
      </c>
      <c r="C41" s="645"/>
      <c r="D41" s="645"/>
      <c r="E41" s="645"/>
      <c r="F41" s="645"/>
      <c r="G41" s="645"/>
      <c r="H41" s="645"/>
      <c r="I41" s="645"/>
      <c r="J41" s="645"/>
      <c r="K41" s="645"/>
      <c r="L41" s="645"/>
      <c r="M41" s="645"/>
      <c r="N41" s="645"/>
      <c r="O41" s="645"/>
      <c r="P41" s="645"/>
      <c r="Q41" s="646"/>
      <c r="R41" s="698">
        <v>25068592</v>
      </c>
      <c r="S41" s="699"/>
      <c r="T41" s="699"/>
      <c r="U41" s="699"/>
      <c r="V41" s="699"/>
      <c r="W41" s="699"/>
      <c r="X41" s="699"/>
      <c r="Y41" s="700"/>
      <c r="Z41" s="701">
        <v>100</v>
      </c>
      <c r="AA41" s="701"/>
      <c r="AB41" s="701"/>
      <c r="AC41" s="701"/>
      <c r="AD41" s="702">
        <v>14642954</v>
      </c>
      <c r="AE41" s="702"/>
      <c r="AF41" s="702"/>
      <c r="AG41" s="702"/>
      <c r="AH41" s="702"/>
      <c r="AI41" s="702"/>
      <c r="AJ41" s="702"/>
      <c r="AK41" s="702"/>
      <c r="AL41" s="703">
        <v>100</v>
      </c>
      <c r="AM41" s="683"/>
      <c r="AN41" s="683"/>
      <c r="AO41" s="704"/>
      <c r="AQ41" s="689" t="s">
        <v>354</v>
      </c>
      <c r="AR41" s="690"/>
      <c r="AS41" s="690"/>
      <c r="AT41" s="690"/>
      <c r="AU41" s="690"/>
      <c r="AV41" s="690"/>
      <c r="AW41" s="690"/>
      <c r="AX41" s="690"/>
      <c r="AY41" s="691"/>
      <c r="AZ41" s="623">
        <v>395802</v>
      </c>
      <c r="BA41" s="624"/>
      <c r="BB41" s="624"/>
      <c r="BC41" s="624"/>
      <c r="BD41" s="654"/>
      <c r="BE41" s="654"/>
      <c r="BF41" s="680"/>
      <c r="BG41" s="669"/>
      <c r="BH41" s="670"/>
      <c r="BI41" s="670"/>
      <c r="BJ41" s="670"/>
      <c r="BK41" s="670"/>
      <c r="BL41" s="223"/>
      <c r="BM41" s="621" t="s">
        <v>355</v>
      </c>
      <c r="BN41" s="621"/>
      <c r="BO41" s="621"/>
      <c r="BP41" s="621"/>
      <c r="BQ41" s="621"/>
      <c r="BR41" s="621"/>
      <c r="BS41" s="621"/>
      <c r="BT41" s="621"/>
      <c r="BU41" s="622"/>
      <c r="BV41" s="623" t="s">
        <v>262</v>
      </c>
      <c r="BW41" s="624"/>
      <c r="BX41" s="624"/>
      <c r="BY41" s="624"/>
      <c r="BZ41" s="624"/>
      <c r="CA41" s="624"/>
      <c r="CB41" s="633"/>
      <c r="CD41" s="620" t="s">
        <v>356</v>
      </c>
      <c r="CE41" s="621"/>
      <c r="CF41" s="621"/>
      <c r="CG41" s="621"/>
      <c r="CH41" s="621"/>
      <c r="CI41" s="621"/>
      <c r="CJ41" s="621"/>
      <c r="CK41" s="621"/>
      <c r="CL41" s="621"/>
      <c r="CM41" s="621"/>
      <c r="CN41" s="621"/>
      <c r="CO41" s="621"/>
      <c r="CP41" s="621"/>
      <c r="CQ41" s="622"/>
      <c r="CR41" s="623" t="s">
        <v>249</v>
      </c>
      <c r="CS41" s="654"/>
      <c r="CT41" s="654"/>
      <c r="CU41" s="654"/>
      <c r="CV41" s="654"/>
      <c r="CW41" s="654"/>
      <c r="CX41" s="654"/>
      <c r="CY41" s="655"/>
      <c r="CZ41" s="628" t="s">
        <v>249</v>
      </c>
      <c r="DA41" s="656"/>
      <c r="DB41" s="656"/>
      <c r="DC41" s="658"/>
      <c r="DD41" s="632" t="s">
        <v>249</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357</v>
      </c>
      <c r="AR42" s="706"/>
      <c r="AS42" s="706"/>
      <c r="AT42" s="706"/>
      <c r="AU42" s="706"/>
      <c r="AV42" s="706"/>
      <c r="AW42" s="706"/>
      <c r="AX42" s="706"/>
      <c r="AY42" s="707"/>
      <c r="AZ42" s="698">
        <v>1375112</v>
      </c>
      <c r="BA42" s="699"/>
      <c r="BB42" s="699"/>
      <c r="BC42" s="699"/>
      <c r="BD42" s="682"/>
      <c r="BE42" s="682"/>
      <c r="BF42" s="684"/>
      <c r="BG42" s="671"/>
      <c r="BH42" s="672"/>
      <c r="BI42" s="672"/>
      <c r="BJ42" s="672"/>
      <c r="BK42" s="672"/>
      <c r="BL42" s="224"/>
      <c r="BM42" s="645" t="s">
        <v>358</v>
      </c>
      <c r="BN42" s="645"/>
      <c r="BO42" s="645"/>
      <c r="BP42" s="645"/>
      <c r="BQ42" s="645"/>
      <c r="BR42" s="645"/>
      <c r="BS42" s="645"/>
      <c r="BT42" s="645"/>
      <c r="BU42" s="646"/>
      <c r="BV42" s="698">
        <v>383</v>
      </c>
      <c r="BW42" s="699"/>
      <c r="BX42" s="699"/>
      <c r="BY42" s="699"/>
      <c r="BZ42" s="699"/>
      <c r="CA42" s="699"/>
      <c r="CB42" s="708"/>
      <c r="CD42" s="620" t="s">
        <v>359</v>
      </c>
      <c r="CE42" s="621"/>
      <c r="CF42" s="621"/>
      <c r="CG42" s="621"/>
      <c r="CH42" s="621"/>
      <c r="CI42" s="621"/>
      <c r="CJ42" s="621"/>
      <c r="CK42" s="621"/>
      <c r="CL42" s="621"/>
      <c r="CM42" s="621"/>
      <c r="CN42" s="621"/>
      <c r="CO42" s="621"/>
      <c r="CP42" s="621"/>
      <c r="CQ42" s="622"/>
      <c r="CR42" s="623">
        <v>2196121</v>
      </c>
      <c r="CS42" s="654"/>
      <c r="CT42" s="654"/>
      <c r="CU42" s="654"/>
      <c r="CV42" s="654"/>
      <c r="CW42" s="654"/>
      <c r="CX42" s="654"/>
      <c r="CY42" s="655"/>
      <c r="CZ42" s="628">
        <v>9.1</v>
      </c>
      <c r="DA42" s="656"/>
      <c r="DB42" s="656"/>
      <c r="DC42" s="658"/>
      <c r="DD42" s="632">
        <v>332441</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360</v>
      </c>
      <c r="CD43" s="620" t="s">
        <v>361</v>
      </c>
      <c r="CE43" s="621"/>
      <c r="CF43" s="621"/>
      <c r="CG43" s="621"/>
      <c r="CH43" s="621"/>
      <c r="CI43" s="621"/>
      <c r="CJ43" s="621"/>
      <c r="CK43" s="621"/>
      <c r="CL43" s="621"/>
      <c r="CM43" s="621"/>
      <c r="CN43" s="621"/>
      <c r="CO43" s="621"/>
      <c r="CP43" s="621"/>
      <c r="CQ43" s="622"/>
      <c r="CR43" s="623">
        <v>10458</v>
      </c>
      <c r="CS43" s="654"/>
      <c r="CT43" s="654"/>
      <c r="CU43" s="654"/>
      <c r="CV43" s="654"/>
      <c r="CW43" s="654"/>
      <c r="CX43" s="654"/>
      <c r="CY43" s="655"/>
      <c r="CZ43" s="628">
        <v>0</v>
      </c>
      <c r="DA43" s="656"/>
      <c r="DB43" s="656"/>
      <c r="DC43" s="658"/>
      <c r="DD43" s="632">
        <v>10458</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362</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309</v>
      </c>
      <c r="CE44" s="662"/>
      <c r="CF44" s="620" t="s">
        <v>363</v>
      </c>
      <c r="CG44" s="621"/>
      <c r="CH44" s="621"/>
      <c r="CI44" s="621"/>
      <c r="CJ44" s="621"/>
      <c r="CK44" s="621"/>
      <c r="CL44" s="621"/>
      <c r="CM44" s="621"/>
      <c r="CN44" s="621"/>
      <c r="CO44" s="621"/>
      <c r="CP44" s="621"/>
      <c r="CQ44" s="622"/>
      <c r="CR44" s="623">
        <v>2109120</v>
      </c>
      <c r="CS44" s="624"/>
      <c r="CT44" s="624"/>
      <c r="CU44" s="624"/>
      <c r="CV44" s="624"/>
      <c r="CW44" s="624"/>
      <c r="CX44" s="624"/>
      <c r="CY44" s="625"/>
      <c r="CZ44" s="628">
        <v>8.6999999999999993</v>
      </c>
      <c r="DA44" s="629"/>
      <c r="DB44" s="629"/>
      <c r="DC44" s="635"/>
      <c r="DD44" s="632">
        <v>330496</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364</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365</v>
      </c>
      <c r="CG45" s="621"/>
      <c r="CH45" s="621"/>
      <c r="CI45" s="621"/>
      <c r="CJ45" s="621"/>
      <c r="CK45" s="621"/>
      <c r="CL45" s="621"/>
      <c r="CM45" s="621"/>
      <c r="CN45" s="621"/>
      <c r="CO45" s="621"/>
      <c r="CP45" s="621"/>
      <c r="CQ45" s="622"/>
      <c r="CR45" s="623">
        <v>643883</v>
      </c>
      <c r="CS45" s="654"/>
      <c r="CT45" s="654"/>
      <c r="CU45" s="654"/>
      <c r="CV45" s="654"/>
      <c r="CW45" s="654"/>
      <c r="CX45" s="654"/>
      <c r="CY45" s="655"/>
      <c r="CZ45" s="628">
        <v>2.7</v>
      </c>
      <c r="DA45" s="656"/>
      <c r="DB45" s="656"/>
      <c r="DC45" s="658"/>
      <c r="DD45" s="632">
        <v>14938</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366</v>
      </c>
      <c r="CG46" s="621"/>
      <c r="CH46" s="621"/>
      <c r="CI46" s="621"/>
      <c r="CJ46" s="621"/>
      <c r="CK46" s="621"/>
      <c r="CL46" s="621"/>
      <c r="CM46" s="621"/>
      <c r="CN46" s="621"/>
      <c r="CO46" s="621"/>
      <c r="CP46" s="621"/>
      <c r="CQ46" s="622"/>
      <c r="CR46" s="623">
        <v>1371560</v>
      </c>
      <c r="CS46" s="624"/>
      <c r="CT46" s="624"/>
      <c r="CU46" s="624"/>
      <c r="CV46" s="624"/>
      <c r="CW46" s="624"/>
      <c r="CX46" s="624"/>
      <c r="CY46" s="625"/>
      <c r="CZ46" s="628">
        <v>5.7</v>
      </c>
      <c r="DA46" s="629"/>
      <c r="DB46" s="629"/>
      <c r="DC46" s="635"/>
      <c r="DD46" s="632">
        <v>310370</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367</v>
      </c>
      <c r="CG47" s="621"/>
      <c r="CH47" s="621"/>
      <c r="CI47" s="621"/>
      <c r="CJ47" s="621"/>
      <c r="CK47" s="621"/>
      <c r="CL47" s="621"/>
      <c r="CM47" s="621"/>
      <c r="CN47" s="621"/>
      <c r="CO47" s="621"/>
      <c r="CP47" s="621"/>
      <c r="CQ47" s="622"/>
      <c r="CR47" s="623">
        <v>87001</v>
      </c>
      <c r="CS47" s="654"/>
      <c r="CT47" s="654"/>
      <c r="CU47" s="654"/>
      <c r="CV47" s="654"/>
      <c r="CW47" s="654"/>
      <c r="CX47" s="654"/>
      <c r="CY47" s="655"/>
      <c r="CZ47" s="628">
        <v>0.4</v>
      </c>
      <c r="DA47" s="656"/>
      <c r="DB47" s="656"/>
      <c r="DC47" s="658"/>
      <c r="DD47" s="632">
        <v>1945</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368</v>
      </c>
      <c r="CG48" s="621"/>
      <c r="CH48" s="621"/>
      <c r="CI48" s="621"/>
      <c r="CJ48" s="621"/>
      <c r="CK48" s="621"/>
      <c r="CL48" s="621"/>
      <c r="CM48" s="621"/>
      <c r="CN48" s="621"/>
      <c r="CO48" s="621"/>
      <c r="CP48" s="621"/>
      <c r="CQ48" s="622"/>
      <c r="CR48" s="623" t="s">
        <v>132</v>
      </c>
      <c r="CS48" s="624"/>
      <c r="CT48" s="624"/>
      <c r="CU48" s="624"/>
      <c r="CV48" s="624"/>
      <c r="CW48" s="624"/>
      <c r="CX48" s="624"/>
      <c r="CY48" s="625"/>
      <c r="CZ48" s="628" t="s">
        <v>249</v>
      </c>
      <c r="DA48" s="629"/>
      <c r="DB48" s="629"/>
      <c r="DC48" s="635"/>
      <c r="DD48" s="632" t="s">
        <v>142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369</v>
      </c>
      <c r="CE49" s="645"/>
      <c r="CF49" s="645"/>
      <c r="CG49" s="645"/>
      <c r="CH49" s="645"/>
      <c r="CI49" s="645"/>
      <c r="CJ49" s="645"/>
      <c r="CK49" s="645"/>
      <c r="CL49" s="645"/>
      <c r="CM49" s="645"/>
      <c r="CN49" s="645"/>
      <c r="CO49" s="645"/>
      <c r="CP49" s="645"/>
      <c r="CQ49" s="646"/>
      <c r="CR49" s="698">
        <v>24202916</v>
      </c>
      <c r="CS49" s="682"/>
      <c r="CT49" s="682"/>
      <c r="CU49" s="682"/>
      <c r="CV49" s="682"/>
      <c r="CW49" s="682"/>
      <c r="CX49" s="682"/>
      <c r="CY49" s="711"/>
      <c r="CZ49" s="703">
        <v>100</v>
      </c>
      <c r="DA49" s="712"/>
      <c r="DB49" s="712"/>
      <c r="DC49" s="713"/>
      <c r="DD49" s="714">
        <v>16578831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8JBRekoAvEKg1SH2s3KOxlgDwnAyBD1WbLOsz2DQp6hKOSGfmdLpTySPHEziM+xUgIiIIGhHFOcCUeQNHvCu4A==" saltValue="Wwq1j3zoJBTdTSvmscuYhQ=="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4" zoomScale="70" zoomScaleNormal="25" zoomScaleSheetLayoutView="70" workbookViewId="0">
      <selection activeCell="BG16" sqref="BG16"/>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35" t="s">
        <v>370</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36" t="s">
        <v>371</v>
      </c>
      <c r="DK2" s="737"/>
      <c r="DL2" s="737"/>
      <c r="DM2" s="737"/>
      <c r="DN2" s="737"/>
      <c r="DO2" s="738"/>
      <c r="DP2" s="228"/>
      <c r="DQ2" s="736" t="s">
        <v>372</v>
      </c>
      <c r="DR2" s="737"/>
      <c r="DS2" s="737"/>
      <c r="DT2" s="737"/>
      <c r="DU2" s="737"/>
      <c r="DV2" s="737"/>
      <c r="DW2" s="737"/>
      <c r="DX2" s="737"/>
      <c r="DY2" s="737"/>
      <c r="DZ2" s="738"/>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39" t="s">
        <v>373</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32"/>
      <c r="BA4" s="232"/>
      <c r="BB4" s="232"/>
      <c r="BC4" s="232"/>
      <c r="BD4" s="232"/>
      <c r="BE4" s="233"/>
      <c r="BF4" s="233"/>
      <c r="BG4" s="233"/>
      <c r="BH4" s="233"/>
      <c r="BI4" s="233"/>
      <c r="BJ4" s="233"/>
      <c r="BK4" s="233"/>
      <c r="BL4" s="233"/>
      <c r="BM4" s="233"/>
      <c r="BN4" s="233"/>
      <c r="BO4" s="233"/>
      <c r="BP4" s="233"/>
      <c r="BQ4" s="740" t="s">
        <v>374</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34"/>
    </row>
    <row r="5" spans="1:131" s="235" customFormat="1" ht="26.25" customHeight="1" x14ac:dyDescent="0.15">
      <c r="A5" s="729" t="s">
        <v>375</v>
      </c>
      <c r="B5" s="730"/>
      <c r="C5" s="730"/>
      <c r="D5" s="730"/>
      <c r="E5" s="730"/>
      <c r="F5" s="730"/>
      <c r="G5" s="730"/>
      <c r="H5" s="730"/>
      <c r="I5" s="730"/>
      <c r="J5" s="730"/>
      <c r="K5" s="730"/>
      <c r="L5" s="730"/>
      <c r="M5" s="730"/>
      <c r="N5" s="730"/>
      <c r="O5" s="730"/>
      <c r="P5" s="731"/>
      <c r="Q5" s="725" t="s">
        <v>376</v>
      </c>
      <c r="R5" s="721"/>
      <c r="S5" s="721"/>
      <c r="T5" s="721"/>
      <c r="U5" s="722"/>
      <c r="V5" s="725" t="s">
        <v>377</v>
      </c>
      <c r="W5" s="721"/>
      <c r="X5" s="721"/>
      <c r="Y5" s="721"/>
      <c r="Z5" s="722"/>
      <c r="AA5" s="725" t="s">
        <v>378</v>
      </c>
      <c r="AB5" s="721"/>
      <c r="AC5" s="721"/>
      <c r="AD5" s="721"/>
      <c r="AE5" s="721"/>
      <c r="AF5" s="741" t="s">
        <v>379</v>
      </c>
      <c r="AG5" s="721"/>
      <c r="AH5" s="721"/>
      <c r="AI5" s="721"/>
      <c r="AJ5" s="727"/>
      <c r="AK5" s="721" t="s">
        <v>380</v>
      </c>
      <c r="AL5" s="721"/>
      <c r="AM5" s="721"/>
      <c r="AN5" s="721"/>
      <c r="AO5" s="722"/>
      <c r="AP5" s="725" t="s">
        <v>381</v>
      </c>
      <c r="AQ5" s="721"/>
      <c r="AR5" s="721"/>
      <c r="AS5" s="721"/>
      <c r="AT5" s="722"/>
      <c r="AU5" s="725" t="s">
        <v>382</v>
      </c>
      <c r="AV5" s="721"/>
      <c r="AW5" s="721"/>
      <c r="AX5" s="721"/>
      <c r="AY5" s="727"/>
      <c r="AZ5" s="232"/>
      <c r="BA5" s="232"/>
      <c r="BB5" s="232"/>
      <c r="BC5" s="232"/>
      <c r="BD5" s="232"/>
      <c r="BE5" s="233"/>
      <c r="BF5" s="233"/>
      <c r="BG5" s="233"/>
      <c r="BH5" s="233"/>
      <c r="BI5" s="233"/>
      <c r="BJ5" s="233"/>
      <c r="BK5" s="233"/>
      <c r="BL5" s="233"/>
      <c r="BM5" s="233"/>
      <c r="BN5" s="233"/>
      <c r="BO5" s="233"/>
      <c r="BP5" s="233"/>
      <c r="BQ5" s="729" t="s">
        <v>383</v>
      </c>
      <c r="BR5" s="730"/>
      <c r="BS5" s="730"/>
      <c r="BT5" s="730"/>
      <c r="BU5" s="730"/>
      <c r="BV5" s="730"/>
      <c r="BW5" s="730"/>
      <c r="BX5" s="730"/>
      <c r="BY5" s="730"/>
      <c r="BZ5" s="730"/>
      <c r="CA5" s="730"/>
      <c r="CB5" s="730"/>
      <c r="CC5" s="730"/>
      <c r="CD5" s="730"/>
      <c r="CE5" s="730"/>
      <c r="CF5" s="730"/>
      <c r="CG5" s="731"/>
      <c r="CH5" s="725" t="s">
        <v>384</v>
      </c>
      <c r="CI5" s="721"/>
      <c r="CJ5" s="721"/>
      <c r="CK5" s="721"/>
      <c r="CL5" s="722"/>
      <c r="CM5" s="725" t="s">
        <v>385</v>
      </c>
      <c r="CN5" s="721"/>
      <c r="CO5" s="721"/>
      <c r="CP5" s="721"/>
      <c r="CQ5" s="722"/>
      <c r="CR5" s="725" t="s">
        <v>386</v>
      </c>
      <c r="CS5" s="721"/>
      <c r="CT5" s="721"/>
      <c r="CU5" s="721"/>
      <c r="CV5" s="722"/>
      <c r="CW5" s="725" t="s">
        <v>387</v>
      </c>
      <c r="CX5" s="721"/>
      <c r="CY5" s="721"/>
      <c r="CZ5" s="721"/>
      <c r="DA5" s="722"/>
      <c r="DB5" s="725" t="s">
        <v>388</v>
      </c>
      <c r="DC5" s="721"/>
      <c r="DD5" s="721"/>
      <c r="DE5" s="721"/>
      <c r="DF5" s="722"/>
      <c r="DG5" s="774" t="s">
        <v>389</v>
      </c>
      <c r="DH5" s="775"/>
      <c r="DI5" s="775"/>
      <c r="DJ5" s="775"/>
      <c r="DK5" s="776"/>
      <c r="DL5" s="774" t="s">
        <v>390</v>
      </c>
      <c r="DM5" s="775"/>
      <c r="DN5" s="775"/>
      <c r="DO5" s="775"/>
      <c r="DP5" s="776"/>
      <c r="DQ5" s="725" t="s">
        <v>391</v>
      </c>
      <c r="DR5" s="721"/>
      <c r="DS5" s="721"/>
      <c r="DT5" s="721"/>
      <c r="DU5" s="722"/>
      <c r="DV5" s="725" t="s">
        <v>382</v>
      </c>
      <c r="DW5" s="721"/>
      <c r="DX5" s="721"/>
      <c r="DY5" s="721"/>
      <c r="DZ5" s="727"/>
      <c r="EA5" s="234"/>
    </row>
    <row r="6" spans="1:131" s="235"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32"/>
      <c r="BA6" s="232"/>
      <c r="BB6" s="232"/>
      <c r="BC6" s="232"/>
      <c r="BD6" s="232"/>
      <c r="BE6" s="233"/>
      <c r="BF6" s="233"/>
      <c r="BG6" s="233"/>
      <c r="BH6" s="233"/>
      <c r="BI6" s="233"/>
      <c r="BJ6" s="233"/>
      <c r="BK6" s="233"/>
      <c r="BL6" s="233"/>
      <c r="BM6" s="233"/>
      <c r="BN6" s="233"/>
      <c r="BO6" s="233"/>
      <c r="BP6" s="233"/>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34"/>
    </row>
    <row r="7" spans="1:131" s="235" customFormat="1" ht="26.25" customHeight="1" thickTop="1" x14ac:dyDescent="0.15">
      <c r="A7" s="236">
        <v>1</v>
      </c>
      <c r="B7" s="760" t="s">
        <v>392</v>
      </c>
      <c r="C7" s="761"/>
      <c r="D7" s="761"/>
      <c r="E7" s="761"/>
      <c r="F7" s="761"/>
      <c r="G7" s="761"/>
      <c r="H7" s="761"/>
      <c r="I7" s="761"/>
      <c r="J7" s="761"/>
      <c r="K7" s="761"/>
      <c r="L7" s="761"/>
      <c r="M7" s="761"/>
      <c r="N7" s="761"/>
      <c r="O7" s="761"/>
      <c r="P7" s="762"/>
      <c r="Q7" s="763">
        <v>25090</v>
      </c>
      <c r="R7" s="764"/>
      <c r="S7" s="764"/>
      <c r="T7" s="764"/>
      <c r="U7" s="764"/>
      <c r="V7" s="764">
        <v>24224</v>
      </c>
      <c r="W7" s="764"/>
      <c r="X7" s="764"/>
      <c r="Y7" s="764"/>
      <c r="Z7" s="764"/>
      <c r="AA7" s="764">
        <v>866</v>
      </c>
      <c r="AB7" s="764"/>
      <c r="AC7" s="764"/>
      <c r="AD7" s="764"/>
      <c r="AE7" s="765"/>
      <c r="AF7" s="766">
        <v>768</v>
      </c>
      <c r="AG7" s="767"/>
      <c r="AH7" s="767"/>
      <c r="AI7" s="767"/>
      <c r="AJ7" s="768"/>
      <c r="AK7" s="769">
        <v>335</v>
      </c>
      <c r="AL7" s="770"/>
      <c r="AM7" s="770"/>
      <c r="AN7" s="770"/>
      <c r="AO7" s="770"/>
      <c r="AP7" s="770">
        <v>27952</v>
      </c>
      <c r="AQ7" s="770"/>
      <c r="AR7" s="770"/>
      <c r="AS7" s="770"/>
      <c r="AT7" s="770"/>
      <c r="AU7" s="771"/>
      <c r="AV7" s="771"/>
      <c r="AW7" s="771"/>
      <c r="AX7" s="771"/>
      <c r="AY7" s="772"/>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73"/>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49"/>
      <c r="C8" s="750"/>
      <c r="D8" s="750"/>
      <c r="E8" s="750"/>
      <c r="F8" s="750"/>
      <c r="G8" s="750"/>
      <c r="H8" s="750"/>
      <c r="I8" s="750"/>
      <c r="J8" s="750"/>
      <c r="K8" s="750"/>
      <c r="L8" s="750"/>
      <c r="M8" s="750"/>
      <c r="N8" s="750"/>
      <c r="O8" s="750"/>
      <c r="P8" s="751"/>
      <c r="Q8" s="752"/>
      <c r="R8" s="753"/>
      <c r="S8" s="753"/>
      <c r="T8" s="753"/>
      <c r="U8" s="753"/>
      <c r="V8" s="753"/>
      <c r="W8" s="753"/>
      <c r="X8" s="753"/>
      <c r="Y8" s="753"/>
      <c r="Z8" s="753"/>
      <c r="AA8" s="753"/>
      <c r="AB8" s="753"/>
      <c r="AC8" s="753"/>
      <c r="AD8" s="753"/>
      <c r="AE8" s="754"/>
      <c r="AF8" s="755"/>
      <c r="AG8" s="756"/>
      <c r="AH8" s="756"/>
      <c r="AI8" s="756"/>
      <c r="AJ8" s="757"/>
      <c r="AK8" s="758"/>
      <c r="AL8" s="759"/>
      <c r="AM8" s="759"/>
      <c r="AN8" s="759"/>
      <c r="AO8" s="759"/>
      <c r="AP8" s="759"/>
      <c r="AQ8" s="759"/>
      <c r="AR8" s="759"/>
      <c r="AS8" s="759"/>
      <c r="AT8" s="759"/>
      <c r="AU8" s="780"/>
      <c r="AV8" s="780"/>
      <c r="AW8" s="780"/>
      <c r="AX8" s="780"/>
      <c r="AY8" s="781"/>
      <c r="AZ8" s="232"/>
      <c r="BA8" s="232"/>
      <c r="BB8" s="232"/>
      <c r="BC8" s="232"/>
      <c r="BD8" s="232"/>
      <c r="BE8" s="233"/>
      <c r="BF8" s="233"/>
      <c r="BG8" s="233"/>
      <c r="BH8" s="233"/>
      <c r="BI8" s="233"/>
      <c r="BJ8" s="233"/>
      <c r="BK8" s="233"/>
      <c r="BL8" s="233"/>
      <c r="BM8" s="233"/>
      <c r="BN8" s="233"/>
      <c r="BO8" s="233"/>
      <c r="BP8" s="233"/>
      <c r="BQ8" s="238">
        <v>2</v>
      </c>
      <c r="BR8" s="239"/>
      <c r="BS8" s="782"/>
      <c r="BT8" s="783"/>
      <c r="BU8" s="783"/>
      <c r="BV8" s="783"/>
      <c r="BW8" s="783"/>
      <c r="BX8" s="783"/>
      <c r="BY8" s="783"/>
      <c r="BZ8" s="783"/>
      <c r="CA8" s="783"/>
      <c r="CB8" s="783"/>
      <c r="CC8" s="783"/>
      <c r="CD8" s="783"/>
      <c r="CE8" s="783"/>
      <c r="CF8" s="783"/>
      <c r="CG8" s="784"/>
      <c r="CH8" s="785"/>
      <c r="CI8" s="786"/>
      <c r="CJ8" s="786"/>
      <c r="CK8" s="786"/>
      <c r="CL8" s="787"/>
      <c r="CM8" s="785"/>
      <c r="CN8" s="786"/>
      <c r="CO8" s="786"/>
      <c r="CP8" s="786"/>
      <c r="CQ8" s="787"/>
      <c r="CR8" s="785"/>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34"/>
    </row>
    <row r="9" spans="1:131" s="235" customFormat="1" ht="26.25" customHeight="1" x14ac:dyDescent="0.15">
      <c r="A9" s="238">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32"/>
      <c r="BA9" s="232"/>
      <c r="BB9" s="232"/>
      <c r="BC9" s="232"/>
      <c r="BD9" s="232"/>
      <c r="BE9" s="233"/>
      <c r="BF9" s="233"/>
      <c r="BG9" s="233"/>
      <c r="BH9" s="233"/>
      <c r="BI9" s="233"/>
      <c r="BJ9" s="233"/>
      <c r="BK9" s="233"/>
      <c r="BL9" s="233"/>
      <c r="BM9" s="233"/>
      <c r="BN9" s="233"/>
      <c r="BO9" s="233"/>
      <c r="BP9" s="233"/>
      <c r="BQ9" s="238">
        <v>3</v>
      </c>
      <c r="BR9" s="239"/>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34"/>
    </row>
    <row r="10" spans="1:131" s="235" customFormat="1" ht="26.25" customHeight="1" x14ac:dyDescent="0.15">
      <c r="A10" s="238">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32"/>
      <c r="BA10" s="232"/>
      <c r="BB10" s="232"/>
      <c r="BC10" s="232"/>
      <c r="BD10" s="232"/>
      <c r="BE10" s="233"/>
      <c r="BF10" s="233"/>
      <c r="BG10" s="233"/>
      <c r="BH10" s="233"/>
      <c r="BI10" s="233"/>
      <c r="BJ10" s="233"/>
      <c r="BK10" s="233"/>
      <c r="BL10" s="233"/>
      <c r="BM10" s="233"/>
      <c r="BN10" s="233"/>
      <c r="BO10" s="233"/>
      <c r="BP10" s="233"/>
      <c r="BQ10" s="238">
        <v>4</v>
      </c>
      <c r="BR10" s="239"/>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34"/>
    </row>
    <row r="11" spans="1:131" s="235" customFormat="1" ht="26.25" customHeight="1" x14ac:dyDescent="0.15">
      <c r="A11" s="238">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32"/>
      <c r="BA11" s="232"/>
      <c r="BB11" s="232"/>
      <c r="BC11" s="232"/>
      <c r="BD11" s="232"/>
      <c r="BE11" s="233"/>
      <c r="BF11" s="233"/>
      <c r="BG11" s="233"/>
      <c r="BH11" s="233"/>
      <c r="BI11" s="233"/>
      <c r="BJ11" s="233"/>
      <c r="BK11" s="233"/>
      <c r="BL11" s="233"/>
      <c r="BM11" s="233"/>
      <c r="BN11" s="233"/>
      <c r="BO11" s="233"/>
      <c r="BP11" s="233"/>
      <c r="BQ11" s="238">
        <v>5</v>
      </c>
      <c r="BR11" s="239"/>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34"/>
    </row>
    <row r="12" spans="1:131" s="235" customFormat="1" ht="26.25" customHeight="1" x14ac:dyDescent="0.15">
      <c r="A12" s="238">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32"/>
      <c r="BA12" s="232"/>
      <c r="BB12" s="232"/>
      <c r="BC12" s="232"/>
      <c r="BD12" s="232"/>
      <c r="BE12" s="233"/>
      <c r="BF12" s="233"/>
      <c r="BG12" s="233"/>
      <c r="BH12" s="233"/>
      <c r="BI12" s="233"/>
      <c r="BJ12" s="233"/>
      <c r="BK12" s="233"/>
      <c r="BL12" s="233"/>
      <c r="BM12" s="233"/>
      <c r="BN12" s="233"/>
      <c r="BO12" s="233"/>
      <c r="BP12" s="233"/>
      <c r="BQ12" s="238">
        <v>6</v>
      </c>
      <c r="BR12" s="239"/>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34"/>
    </row>
    <row r="13" spans="1:131" s="235" customFormat="1" ht="26.25" customHeight="1" x14ac:dyDescent="0.15">
      <c r="A13" s="238">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32"/>
      <c r="BA13" s="232"/>
      <c r="BB13" s="232"/>
      <c r="BC13" s="232"/>
      <c r="BD13" s="232"/>
      <c r="BE13" s="233"/>
      <c r="BF13" s="233"/>
      <c r="BG13" s="233"/>
      <c r="BH13" s="233"/>
      <c r="BI13" s="233"/>
      <c r="BJ13" s="233"/>
      <c r="BK13" s="233"/>
      <c r="BL13" s="233"/>
      <c r="BM13" s="233"/>
      <c r="BN13" s="233"/>
      <c r="BO13" s="233"/>
      <c r="BP13" s="233"/>
      <c r="BQ13" s="238">
        <v>7</v>
      </c>
      <c r="BR13" s="239"/>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34"/>
    </row>
    <row r="14" spans="1:131" s="235" customFormat="1" ht="26.25" customHeight="1" x14ac:dyDescent="0.15">
      <c r="A14" s="238">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32"/>
      <c r="BA14" s="232"/>
      <c r="BB14" s="232"/>
      <c r="BC14" s="232"/>
      <c r="BD14" s="232"/>
      <c r="BE14" s="233"/>
      <c r="BF14" s="233"/>
      <c r="BG14" s="233"/>
      <c r="BH14" s="233"/>
      <c r="BI14" s="233"/>
      <c r="BJ14" s="233"/>
      <c r="BK14" s="233"/>
      <c r="BL14" s="233"/>
      <c r="BM14" s="233"/>
      <c r="BN14" s="233"/>
      <c r="BO14" s="233"/>
      <c r="BP14" s="233"/>
      <c r="BQ14" s="238">
        <v>8</v>
      </c>
      <c r="BR14" s="239"/>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34"/>
    </row>
    <row r="15" spans="1:131" s="235" customFormat="1" ht="26.25" customHeight="1" x14ac:dyDescent="0.15">
      <c r="A15" s="238">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32"/>
      <c r="BA15" s="232"/>
      <c r="BB15" s="232"/>
      <c r="BC15" s="232"/>
      <c r="BD15" s="232"/>
      <c r="BE15" s="233"/>
      <c r="BF15" s="233"/>
      <c r="BG15" s="233"/>
      <c r="BH15" s="233"/>
      <c r="BI15" s="233"/>
      <c r="BJ15" s="233"/>
      <c r="BK15" s="233"/>
      <c r="BL15" s="233"/>
      <c r="BM15" s="233"/>
      <c r="BN15" s="233"/>
      <c r="BO15" s="233"/>
      <c r="BP15" s="233"/>
      <c r="BQ15" s="238">
        <v>9</v>
      </c>
      <c r="BR15" s="239"/>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34"/>
    </row>
    <row r="16" spans="1:131" s="235" customFormat="1" ht="26.25" customHeight="1" x14ac:dyDescent="0.15">
      <c r="A16" s="238">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32"/>
      <c r="BA16" s="232"/>
      <c r="BB16" s="232"/>
      <c r="BC16" s="232"/>
      <c r="BD16" s="232"/>
      <c r="BE16" s="233"/>
      <c r="BF16" s="233"/>
      <c r="BG16" s="233"/>
      <c r="BH16" s="233"/>
      <c r="BI16" s="233"/>
      <c r="BJ16" s="233"/>
      <c r="BK16" s="233"/>
      <c r="BL16" s="233"/>
      <c r="BM16" s="233"/>
      <c r="BN16" s="233"/>
      <c r="BO16" s="233"/>
      <c r="BP16" s="233"/>
      <c r="BQ16" s="238">
        <v>10</v>
      </c>
      <c r="BR16" s="239"/>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34"/>
    </row>
    <row r="17" spans="1:131" s="235" customFormat="1" ht="26.25" customHeight="1" x14ac:dyDescent="0.15">
      <c r="A17" s="238">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32"/>
      <c r="BA17" s="232"/>
      <c r="BB17" s="232"/>
      <c r="BC17" s="232"/>
      <c r="BD17" s="232"/>
      <c r="BE17" s="233"/>
      <c r="BF17" s="233"/>
      <c r="BG17" s="233"/>
      <c r="BH17" s="233"/>
      <c r="BI17" s="233"/>
      <c r="BJ17" s="233"/>
      <c r="BK17" s="233"/>
      <c r="BL17" s="233"/>
      <c r="BM17" s="233"/>
      <c r="BN17" s="233"/>
      <c r="BO17" s="233"/>
      <c r="BP17" s="233"/>
      <c r="BQ17" s="238">
        <v>11</v>
      </c>
      <c r="BR17" s="239"/>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34"/>
    </row>
    <row r="18" spans="1:131" s="235" customFormat="1" ht="26.25" customHeight="1" x14ac:dyDescent="0.15">
      <c r="A18" s="238">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32"/>
      <c r="BA18" s="232"/>
      <c r="BB18" s="232"/>
      <c r="BC18" s="232"/>
      <c r="BD18" s="232"/>
      <c r="BE18" s="233"/>
      <c r="BF18" s="233"/>
      <c r="BG18" s="233"/>
      <c r="BH18" s="233"/>
      <c r="BI18" s="233"/>
      <c r="BJ18" s="233"/>
      <c r="BK18" s="233"/>
      <c r="BL18" s="233"/>
      <c r="BM18" s="233"/>
      <c r="BN18" s="233"/>
      <c r="BO18" s="233"/>
      <c r="BP18" s="233"/>
      <c r="BQ18" s="238">
        <v>12</v>
      </c>
      <c r="BR18" s="239"/>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34"/>
    </row>
    <row r="19" spans="1:131" s="235" customFormat="1" ht="26.25" customHeight="1" x14ac:dyDescent="0.15">
      <c r="A19" s="238">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32"/>
      <c r="BA19" s="232"/>
      <c r="BB19" s="232"/>
      <c r="BC19" s="232"/>
      <c r="BD19" s="232"/>
      <c r="BE19" s="233"/>
      <c r="BF19" s="233"/>
      <c r="BG19" s="233"/>
      <c r="BH19" s="233"/>
      <c r="BI19" s="233"/>
      <c r="BJ19" s="233"/>
      <c r="BK19" s="233"/>
      <c r="BL19" s="233"/>
      <c r="BM19" s="233"/>
      <c r="BN19" s="233"/>
      <c r="BO19" s="233"/>
      <c r="BP19" s="233"/>
      <c r="BQ19" s="238">
        <v>13</v>
      </c>
      <c r="BR19" s="239"/>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34"/>
    </row>
    <row r="20" spans="1:131" s="235" customFormat="1" ht="26.25" customHeight="1" x14ac:dyDescent="0.15">
      <c r="A20" s="238">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32"/>
      <c r="BA20" s="232"/>
      <c r="BB20" s="232"/>
      <c r="BC20" s="232"/>
      <c r="BD20" s="232"/>
      <c r="BE20" s="233"/>
      <c r="BF20" s="233"/>
      <c r="BG20" s="233"/>
      <c r="BH20" s="233"/>
      <c r="BI20" s="233"/>
      <c r="BJ20" s="233"/>
      <c r="BK20" s="233"/>
      <c r="BL20" s="233"/>
      <c r="BM20" s="233"/>
      <c r="BN20" s="233"/>
      <c r="BO20" s="233"/>
      <c r="BP20" s="233"/>
      <c r="BQ20" s="238">
        <v>14</v>
      </c>
      <c r="BR20" s="239"/>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34"/>
    </row>
    <row r="21" spans="1:131" s="235" customFormat="1" ht="26.25" customHeight="1" thickBot="1" x14ac:dyDescent="0.2">
      <c r="A21" s="238">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32"/>
      <c r="BA21" s="232"/>
      <c r="BB21" s="232"/>
      <c r="BC21" s="232"/>
      <c r="BD21" s="232"/>
      <c r="BE21" s="233"/>
      <c r="BF21" s="233"/>
      <c r="BG21" s="233"/>
      <c r="BH21" s="233"/>
      <c r="BI21" s="233"/>
      <c r="BJ21" s="233"/>
      <c r="BK21" s="233"/>
      <c r="BL21" s="233"/>
      <c r="BM21" s="233"/>
      <c r="BN21" s="233"/>
      <c r="BO21" s="233"/>
      <c r="BP21" s="233"/>
      <c r="BQ21" s="238">
        <v>15</v>
      </c>
      <c r="BR21" s="239"/>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34"/>
    </row>
    <row r="22" spans="1:131" s="235" customFormat="1" ht="26.25" customHeight="1" x14ac:dyDescent="0.15">
      <c r="A22" s="238">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393</v>
      </c>
      <c r="BA22" s="806"/>
      <c r="BB22" s="806"/>
      <c r="BC22" s="806"/>
      <c r="BD22" s="807"/>
      <c r="BE22" s="233"/>
      <c r="BF22" s="233"/>
      <c r="BG22" s="233"/>
      <c r="BH22" s="233"/>
      <c r="BI22" s="233"/>
      <c r="BJ22" s="233"/>
      <c r="BK22" s="233"/>
      <c r="BL22" s="233"/>
      <c r="BM22" s="233"/>
      <c r="BN22" s="233"/>
      <c r="BO22" s="233"/>
      <c r="BP22" s="233"/>
      <c r="BQ22" s="238">
        <v>16</v>
      </c>
      <c r="BR22" s="239"/>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34"/>
    </row>
    <row r="23" spans="1:131" s="235" customFormat="1" ht="26.25" customHeight="1" thickBot="1" x14ac:dyDescent="0.2">
      <c r="A23" s="240" t="s">
        <v>394</v>
      </c>
      <c r="B23" s="789" t="s">
        <v>395</v>
      </c>
      <c r="C23" s="790"/>
      <c r="D23" s="790"/>
      <c r="E23" s="790"/>
      <c r="F23" s="790"/>
      <c r="G23" s="790"/>
      <c r="H23" s="790"/>
      <c r="I23" s="790"/>
      <c r="J23" s="790"/>
      <c r="K23" s="790"/>
      <c r="L23" s="790"/>
      <c r="M23" s="790"/>
      <c r="N23" s="790"/>
      <c r="O23" s="790"/>
      <c r="P23" s="791"/>
      <c r="Q23" s="792">
        <v>25090</v>
      </c>
      <c r="R23" s="793"/>
      <c r="S23" s="793"/>
      <c r="T23" s="793"/>
      <c r="U23" s="793"/>
      <c r="V23" s="793">
        <v>24224</v>
      </c>
      <c r="W23" s="793"/>
      <c r="X23" s="793"/>
      <c r="Y23" s="793"/>
      <c r="Z23" s="793"/>
      <c r="AA23" s="793">
        <v>866</v>
      </c>
      <c r="AB23" s="793"/>
      <c r="AC23" s="793"/>
      <c r="AD23" s="793"/>
      <c r="AE23" s="794"/>
      <c r="AF23" s="795">
        <v>768</v>
      </c>
      <c r="AG23" s="793"/>
      <c r="AH23" s="793"/>
      <c r="AI23" s="793"/>
      <c r="AJ23" s="796"/>
      <c r="AK23" s="797"/>
      <c r="AL23" s="798"/>
      <c r="AM23" s="798"/>
      <c r="AN23" s="798"/>
      <c r="AO23" s="798"/>
      <c r="AP23" s="793">
        <v>27952</v>
      </c>
      <c r="AQ23" s="793"/>
      <c r="AR23" s="793"/>
      <c r="AS23" s="793"/>
      <c r="AT23" s="793"/>
      <c r="AU23" s="809"/>
      <c r="AV23" s="809"/>
      <c r="AW23" s="809"/>
      <c r="AX23" s="809"/>
      <c r="AY23" s="810"/>
      <c r="AZ23" s="811" t="s">
        <v>132</v>
      </c>
      <c r="BA23" s="812"/>
      <c r="BB23" s="812"/>
      <c r="BC23" s="812"/>
      <c r="BD23" s="813"/>
      <c r="BE23" s="233"/>
      <c r="BF23" s="233"/>
      <c r="BG23" s="233"/>
      <c r="BH23" s="233"/>
      <c r="BI23" s="233"/>
      <c r="BJ23" s="233"/>
      <c r="BK23" s="233"/>
      <c r="BL23" s="233"/>
      <c r="BM23" s="233"/>
      <c r="BN23" s="233"/>
      <c r="BO23" s="233"/>
      <c r="BP23" s="233"/>
      <c r="BQ23" s="238">
        <v>17</v>
      </c>
      <c r="BR23" s="239"/>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34"/>
    </row>
    <row r="24" spans="1:131" s="235" customFormat="1" ht="26.25" customHeight="1" x14ac:dyDescent="0.15">
      <c r="A24" s="808" t="s">
        <v>396</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34"/>
    </row>
    <row r="25" spans="1:131" ht="26.25" customHeight="1" thickBot="1" x14ac:dyDescent="0.2">
      <c r="A25" s="739" t="s">
        <v>397</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32"/>
      <c r="BK25" s="232"/>
      <c r="BL25" s="232"/>
      <c r="BM25" s="232"/>
      <c r="BN25" s="232"/>
      <c r="BO25" s="241"/>
      <c r="BP25" s="241"/>
      <c r="BQ25" s="238">
        <v>19</v>
      </c>
      <c r="BR25" s="239"/>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30"/>
    </row>
    <row r="26" spans="1:131" ht="26.25" customHeight="1" x14ac:dyDescent="0.15">
      <c r="A26" s="729" t="s">
        <v>375</v>
      </c>
      <c r="B26" s="730"/>
      <c r="C26" s="730"/>
      <c r="D26" s="730"/>
      <c r="E26" s="730"/>
      <c r="F26" s="730"/>
      <c r="G26" s="730"/>
      <c r="H26" s="730"/>
      <c r="I26" s="730"/>
      <c r="J26" s="730"/>
      <c r="K26" s="730"/>
      <c r="L26" s="730"/>
      <c r="M26" s="730"/>
      <c r="N26" s="730"/>
      <c r="O26" s="730"/>
      <c r="P26" s="731"/>
      <c r="Q26" s="725" t="s">
        <v>398</v>
      </c>
      <c r="R26" s="721"/>
      <c r="S26" s="721"/>
      <c r="T26" s="721"/>
      <c r="U26" s="722"/>
      <c r="V26" s="725" t="s">
        <v>399</v>
      </c>
      <c r="W26" s="721"/>
      <c r="X26" s="721"/>
      <c r="Y26" s="721"/>
      <c r="Z26" s="722"/>
      <c r="AA26" s="725" t="s">
        <v>400</v>
      </c>
      <c r="AB26" s="721"/>
      <c r="AC26" s="721"/>
      <c r="AD26" s="721"/>
      <c r="AE26" s="721"/>
      <c r="AF26" s="814" t="s">
        <v>401</v>
      </c>
      <c r="AG26" s="815"/>
      <c r="AH26" s="815"/>
      <c r="AI26" s="815"/>
      <c r="AJ26" s="816"/>
      <c r="AK26" s="721" t="s">
        <v>402</v>
      </c>
      <c r="AL26" s="721"/>
      <c r="AM26" s="721"/>
      <c r="AN26" s="721"/>
      <c r="AO26" s="722"/>
      <c r="AP26" s="725" t="s">
        <v>403</v>
      </c>
      <c r="AQ26" s="721"/>
      <c r="AR26" s="721"/>
      <c r="AS26" s="721"/>
      <c r="AT26" s="722"/>
      <c r="AU26" s="725" t="s">
        <v>404</v>
      </c>
      <c r="AV26" s="721"/>
      <c r="AW26" s="721"/>
      <c r="AX26" s="721"/>
      <c r="AY26" s="722"/>
      <c r="AZ26" s="725" t="s">
        <v>405</v>
      </c>
      <c r="BA26" s="721"/>
      <c r="BB26" s="721"/>
      <c r="BC26" s="721"/>
      <c r="BD26" s="722"/>
      <c r="BE26" s="725" t="s">
        <v>382</v>
      </c>
      <c r="BF26" s="721"/>
      <c r="BG26" s="721"/>
      <c r="BH26" s="721"/>
      <c r="BI26" s="727"/>
      <c r="BJ26" s="232"/>
      <c r="BK26" s="232"/>
      <c r="BL26" s="232"/>
      <c r="BM26" s="232"/>
      <c r="BN26" s="232"/>
      <c r="BO26" s="241"/>
      <c r="BP26" s="241"/>
      <c r="BQ26" s="238">
        <v>20</v>
      </c>
      <c r="BR26" s="239"/>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30"/>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32"/>
      <c r="BK27" s="232"/>
      <c r="BL27" s="232"/>
      <c r="BM27" s="232"/>
      <c r="BN27" s="232"/>
      <c r="BO27" s="241"/>
      <c r="BP27" s="241"/>
      <c r="BQ27" s="238">
        <v>21</v>
      </c>
      <c r="BR27" s="239"/>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30"/>
    </row>
    <row r="28" spans="1:131" ht="26.25" customHeight="1" thickTop="1" x14ac:dyDescent="0.15">
      <c r="A28" s="242">
        <v>1</v>
      </c>
      <c r="B28" s="760" t="s">
        <v>406</v>
      </c>
      <c r="C28" s="761"/>
      <c r="D28" s="761"/>
      <c r="E28" s="761"/>
      <c r="F28" s="761"/>
      <c r="G28" s="761"/>
      <c r="H28" s="761"/>
      <c r="I28" s="761"/>
      <c r="J28" s="761"/>
      <c r="K28" s="761"/>
      <c r="L28" s="761"/>
      <c r="M28" s="761"/>
      <c r="N28" s="761"/>
      <c r="O28" s="761"/>
      <c r="P28" s="762"/>
      <c r="Q28" s="822">
        <v>4426</v>
      </c>
      <c r="R28" s="823"/>
      <c r="S28" s="823"/>
      <c r="T28" s="823"/>
      <c r="U28" s="823"/>
      <c r="V28" s="823">
        <v>4390</v>
      </c>
      <c r="W28" s="823"/>
      <c r="X28" s="823"/>
      <c r="Y28" s="823"/>
      <c r="Z28" s="823"/>
      <c r="AA28" s="823">
        <v>35</v>
      </c>
      <c r="AB28" s="823"/>
      <c r="AC28" s="823"/>
      <c r="AD28" s="823"/>
      <c r="AE28" s="824"/>
      <c r="AF28" s="825">
        <v>35</v>
      </c>
      <c r="AG28" s="823"/>
      <c r="AH28" s="823"/>
      <c r="AI28" s="823"/>
      <c r="AJ28" s="826"/>
      <c r="AK28" s="827">
        <v>323</v>
      </c>
      <c r="AL28" s="828"/>
      <c r="AM28" s="828"/>
      <c r="AN28" s="828"/>
      <c r="AO28" s="828"/>
      <c r="AP28" s="828">
        <v>0</v>
      </c>
      <c r="AQ28" s="828"/>
      <c r="AR28" s="828"/>
      <c r="AS28" s="828"/>
      <c r="AT28" s="828"/>
      <c r="AU28" s="828">
        <v>0</v>
      </c>
      <c r="AV28" s="828"/>
      <c r="AW28" s="828"/>
      <c r="AX28" s="828"/>
      <c r="AY28" s="828"/>
      <c r="AZ28" s="829" t="s">
        <v>511</v>
      </c>
      <c r="BA28" s="829"/>
      <c r="BB28" s="829"/>
      <c r="BC28" s="829"/>
      <c r="BD28" s="829"/>
      <c r="BE28" s="820"/>
      <c r="BF28" s="820"/>
      <c r="BG28" s="820"/>
      <c r="BH28" s="820"/>
      <c r="BI28" s="821"/>
      <c r="BJ28" s="232"/>
      <c r="BK28" s="232"/>
      <c r="BL28" s="232"/>
      <c r="BM28" s="232"/>
      <c r="BN28" s="232"/>
      <c r="BO28" s="241"/>
      <c r="BP28" s="241"/>
      <c r="BQ28" s="238">
        <v>22</v>
      </c>
      <c r="BR28" s="239"/>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30"/>
    </row>
    <row r="29" spans="1:131" ht="26.25" customHeight="1" x14ac:dyDescent="0.15">
      <c r="A29" s="242">
        <v>2</v>
      </c>
      <c r="B29" s="749" t="s">
        <v>407</v>
      </c>
      <c r="C29" s="750"/>
      <c r="D29" s="750"/>
      <c r="E29" s="750"/>
      <c r="F29" s="750"/>
      <c r="G29" s="750"/>
      <c r="H29" s="750"/>
      <c r="I29" s="750"/>
      <c r="J29" s="750"/>
      <c r="K29" s="750"/>
      <c r="L29" s="750"/>
      <c r="M29" s="750"/>
      <c r="N29" s="750"/>
      <c r="O29" s="750"/>
      <c r="P29" s="751"/>
      <c r="Q29" s="752">
        <v>199</v>
      </c>
      <c r="R29" s="753"/>
      <c r="S29" s="753"/>
      <c r="T29" s="753"/>
      <c r="U29" s="753"/>
      <c r="V29" s="753">
        <v>198</v>
      </c>
      <c r="W29" s="753"/>
      <c r="X29" s="753"/>
      <c r="Y29" s="753"/>
      <c r="Z29" s="753"/>
      <c r="AA29" s="753">
        <v>1</v>
      </c>
      <c r="AB29" s="753"/>
      <c r="AC29" s="753"/>
      <c r="AD29" s="753"/>
      <c r="AE29" s="754"/>
      <c r="AF29" s="755">
        <v>1</v>
      </c>
      <c r="AG29" s="756"/>
      <c r="AH29" s="756"/>
      <c r="AI29" s="756"/>
      <c r="AJ29" s="757"/>
      <c r="AK29" s="834">
        <v>96</v>
      </c>
      <c r="AL29" s="830"/>
      <c r="AM29" s="830"/>
      <c r="AN29" s="830"/>
      <c r="AO29" s="830"/>
      <c r="AP29" s="830">
        <v>50</v>
      </c>
      <c r="AQ29" s="830"/>
      <c r="AR29" s="830"/>
      <c r="AS29" s="830"/>
      <c r="AT29" s="830"/>
      <c r="AU29" s="830">
        <v>35</v>
      </c>
      <c r="AV29" s="830"/>
      <c r="AW29" s="830"/>
      <c r="AX29" s="830"/>
      <c r="AY29" s="830"/>
      <c r="AZ29" s="831" t="s">
        <v>511</v>
      </c>
      <c r="BA29" s="831"/>
      <c r="BB29" s="831"/>
      <c r="BC29" s="831"/>
      <c r="BD29" s="831"/>
      <c r="BE29" s="832"/>
      <c r="BF29" s="832"/>
      <c r="BG29" s="832"/>
      <c r="BH29" s="832"/>
      <c r="BI29" s="833"/>
      <c r="BJ29" s="232"/>
      <c r="BK29" s="232"/>
      <c r="BL29" s="232"/>
      <c r="BM29" s="232"/>
      <c r="BN29" s="232"/>
      <c r="BO29" s="241"/>
      <c r="BP29" s="241"/>
      <c r="BQ29" s="238">
        <v>23</v>
      </c>
      <c r="BR29" s="239"/>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30"/>
    </row>
    <row r="30" spans="1:131" ht="26.25" customHeight="1" x14ac:dyDescent="0.15">
      <c r="A30" s="242">
        <v>3</v>
      </c>
      <c r="B30" s="749" t="s">
        <v>408</v>
      </c>
      <c r="C30" s="750"/>
      <c r="D30" s="750"/>
      <c r="E30" s="750"/>
      <c r="F30" s="750"/>
      <c r="G30" s="750"/>
      <c r="H30" s="750"/>
      <c r="I30" s="750"/>
      <c r="J30" s="750"/>
      <c r="K30" s="750"/>
      <c r="L30" s="750"/>
      <c r="M30" s="750"/>
      <c r="N30" s="750"/>
      <c r="O30" s="750"/>
      <c r="P30" s="751"/>
      <c r="Q30" s="752">
        <v>596</v>
      </c>
      <c r="R30" s="753"/>
      <c r="S30" s="753"/>
      <c r="T30" s="753"/>
      <c r="U30" s="753"/>
      <c r="V30" s="753">
        <v>584</v>
      </c>
      <c r="W30" s="753"/>
      <c r="X30" s="753"/>
      <c r="Y30" s="753"/>
      <c r="Z30" s="753"/>
      <c r="AA30" s="753">
        <v>13</v>
      </c>
      <c r="AB30" s="753"/>
      <c r="AC30" s="753"/>
      <c r="AD30" s="753"/>
      <c r="AE30" s="754"/>
      <c r="AF30" s="755">
        <v>13</v>
      </c>
      <c r="AG30" s="756"/>
      <c r="AH30" s="756"/>
      <c r="AI30" s="756"/>
      <c r="AJ30" s="757"/>
      <c r="AK30" s="834">
        <v>140</v>
      </c>
      <c r="AL30" s="830"/>
      <c r="AM30" s="830"/>
      <c r="AN30" s="830"/>
      <c r="AO30" s="830"/>
      <c r="AP30" s="830">
        <v>0</v>
      </c>
      <c r="AQ30" s="830"/>
      <c r="AR30" s="830"/>
      <c r="AS30" s="830"/>
      <c r="AT30" s="830"/>
      <c r="AU30" s="830">
        <v>0</v>
      </c>
      <c r="AV30" s="830"/>
      <c r="AW30" s="830"/>
      <c r="AX30" s="830"/>
      <c r="AY30" s="830"/>
      <c r="AZ30" s="831" t="s">
        <v>511</v>
      </c>
      <c r="BA30" s="831"/>
      <c r="BB30" s="831"/>
      <c r="BC30" s="831"/>
      <c r="BD30" s="831"/>
      <c r="BE30" s="832"/>
      <c r="BF30" s="832"/>
      <c r="BG30" s="832"/>
      <c r="BH30" s="832"/>
      <c r="BI30" s="833"/>
      <c r="BJ30" s="232"/>
      <c r="BK30" s="232"/>
      <c r="BL30" s="232"/>
      <c r="BM30" s="232"/>
      <c r="BN30" s="232"/>
      <c r="BO30" s="241"/>
      <c r="BP30" s="241"/>
      <c r="BQ30" s="238">
        <v>24</v>
      </c>
      <c r="BR30" s="239"/>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30"/>
    </row>
    <row r="31" spans="1:131" ht="26.25" customHeight="1" x14ac:dyDescent="0.15">
      <c r="A31" s="242">
        <v>4</v>
      </c>
      <c r="B31" s="749" t="s">
        <v>409</v>
      </c>
      <c r="C31" s="750"/>
      <c r="D31" s="750"/>
      <c r="E31" s="750"/>
      <c r="F31" s="750"/>
      <c r="G31" s="750"/>
      <c r="H31" s="750"/>
      <c r="I31" s="750"/>
      <c r="J31" s="750"/>
      <c r="K31" s="750"/>
      <c r="L31" s="750"/>
      <c r="M31" s="750"/>
      <c r="N31" s="750"/>
      <c r="O31" s="750"/>
      <c r="P31" s="751"/>
      <c r="Q31" s="752">
        <v>4922</v>
      </c>
      <c r="R31" s="753"/>
      <c r="S31" s="753"/>
      <c r="T31" s="753"/>
      <c r="U31" s="753"/>
      <c r="V31" s="753">
        <v>4758</v>
      </c>
      <c r="W31" s="753"/>
      <c r="X31" s="753"/>
      <c r="Y31" s="753"/>
      <c r="Z31" s="753"/>
      <c r="AA31" s="753">
        <v>163</v>
      </c>
      <c r="AB31" s="753"/>
      <c r="AC31" s="753"/>
      <c r="AD31" s="753"/>
      <c r="AE31" s="754"/>
      <c r="AF31" s="755">
        <v>163</v>
      </c>
      <c r="AG31" s="756"/>
      <c r="AH31" s="756"/>
      <c r="AI31" s="756"/>
      <c r="AJ31" s="757"/>
      <c r="AK31" s="834">
        <v>719</v>
      </c>
      <c r="AL31" s="830"/>
      <c r="AM31" s="830"/>
      <c r="AN31" s="830"/>
      <c r="AO31" s="830"/>
      <c r="AP31" s="830">
        <v>0</v>
      </c>
      <c r="AQ31" s="830"/>
      <c r="AR31" s="830"/>
      <c r="AS31" s="830"/>
      <c r="AT31" s="830"/>
      <c r="AU31" s="830">
        <v>0</v>
      </c>
      <c r="AV31" s="830"/>
      <c r="AW31" s="830"/>
      <c r="AX31" s="830"/>
      <c r="AY31" s="830"/>
      <c r="AZ31" s="831" t="s">
        <v>511</v>
      </c>
      <c r="BA31" s="831"/>
      <c r="BB31" s="831"/>
      <c r="BC31" s="831"/>
      <c r="BD31" s="831"/>
      <c r="BE31" s="832"/>
      <c r="BF31" s="832"/>
      <c r="BG31" s="832"/>
      <c r="BH31" s="832"/>
      <c r="BI31" s="833"/>
      <c r="BJ31" s="232"/>
      <c r="BK31" s="232"/>
      <c r="BL31" s="232"/>
      <c r="BM31" s="232"/>
      <c r="BN31" s="232"/>
      <c r="BO31" s="241"/>
      <c r="BP31" s="241"/>
      <c r="BQ31" s="238">
        <v>25</v>
      </c>
      <c r="BR31" s="239"/>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30"/>
    </row>
    <row r="32" spans="1:131" ht="26.25" customHeight="1" x14ac:dyDescent="0.15">
      <c r="A32" s="242">
        <v>5</v>
      </c>
      <c r="B32" s="749" t="s">
        <v>410</v>
      </c>
      <c r="C32" s="750"/>
      <c r="D32" s="750"/>
      <c r="E32" s="750"/>
      <c r="F32" s="750"/>
      <c r="G32" s="750"/>
      <c r="H32" s="750"/>
      <c r="I32" s="750"/>
      <c r="J32" s="750"/>
      <c r="K32" s="750"/>
      <c r="L32" s="750"/>
      <c r="M32" s="750"/>
      <c r="N32" s="750"/>
      <c r="O32" s="750"/>
      <c r="P32" s="751"/>
      <c r="Q32" s="752">
        <v>73</v>
      </c>
      <c r="R32" s="753"/>
      <c r="S32" s="753"/>
      <c r="T32" s="753"/>
      <c r="U32" s="753"/>
      <c r="V32" s="753">
        <v>73</v>
      </c>
      <c r="W32" s="753"/>
      <c r="X32" s="753"/>
      <c r="Y32" s="753"/>
      <c r="Z32" s="753"/>
      <c r="AA32" s="753">
        <v>0</v>
      </c>
      <c r="AB32" s="753"/>
      <c r="AC32" s="753"/>
      <c r="AD32" s="753"/>
      <c r="AE32" s="754"/>
      <c r="AF32" s="755">
        <v>0</v>
      </c>
      <c r="AG32" s="756"/>
      <c r="AH32" s="756"/>
      <c r="AI32" s="756"/>
      <c r="AJ32" s="757"/>
      <c r="AK32" s="834">
        <v>7</v>
      </c>
      <c r="AL32" s="830"/>
      <c r="AM32" s="830"/>
      <c r="AN32" s="830"/>
      <c r="AO32" s="830"/>
      <c r="AP32" s="830">
        <v>0</v>
      </c>
      <c r="AQ32" s="830"/>
      <c r="AR32" s="830"/>
      <c r="AS32" s="830"/>
      <c r="AT32" s="830"/>
      <c r="AU32" s="830">
        <v>0</v>
      </c>
      <c r="AV32" s="830"/>
      <c r="AW32" s="830"/>
      <c r="AX32" s="830"/>
      <c r="AY32" s="830"/>
      <c r="AZ32" s="831" t="s">
        <v>511</v>
      </c>
      <c r="BA32" s="831"/>
      <c r="BB32" s="831"/>
      <c r="BC32" s="831"/>
      <c r="BD32" s="831"/>
      <c r="BE32" s="832"/>
      <c r="BF32" s="832"/>
      <c r="BG32" s="832"/>
      <c r="BH32" s="832"/>
      <c r="BI32" s="833"/>
      <c r="BJ32" s="232"/>
      <c r="BK32" s="232"/>
      <c r="BL32" s="232"/>
      <c r="BM32" s="232"/>
      <c r="BN32" s="232"/>
      <c r="BO32" s="241"/>
      <c r="BP32" s="241"/>
      <c r="BQ32" s="238">
        <v>26</v>
      </c>
      <c r="BR32" s="239"/>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30"/>
    </row>
    <row r="33" spans="1:131" ht="26.25" customHeight="1" x14ac:dyDescent="0.15">
      <c r="A33" s="242">
        <v>6</v>
      </c>
      <c r="B33" s="749" t="s">
        <v>411</v>
      </c>
      <c r="C33" s="750"/>
      <c r="D33" s="750"/>
      <c r="E33" s="750"/>
      <c r="F33" s="750"/>
      <c r="G33" s="750"/>
      <c r="H33" s="750"/>
      <c r="I33" s="750"/>
      <c r="J33" s="750"/>
      <c r="K33" s="750"/>
      <c r="L33" s="750"/>
      <c r="M33" s="750"/>
      <c r="N33" s="750"/>
      <c r="O33" s="750"/>
      <c r="P33" s="751"/>
      <c r="Q33" s="752">
        <v>1642</v>
      </c>
      <c r="R33" s="753"/>
      <c r="S33" s="753"/>
      <c r="T33" s="753"/>
      <c r="U33" s="753"/>
      <c r="V33" s="753">
        <v>1642</v>
      </c>
      <c r="W33" s="753"/>
      <c r="X33" s="753"/>
      <c r="Y33" s="753"/>
      <c r="Z33" s="753"/>
      <c r="AA33" s="753">
        <v>0</v>
      </c>
      <c r="AB33" s="753"/>
      <c r="AC33" s="753"/>
      <c r="AD33" s="753"/>
      <c r="AE33" s="754"/>
      <c r="AF33" s="755" t="s">
        <v>132</v>
      </c>
      <c r="AG33" s="756"/>
      <c r="AH33" s="756"/>
      <c r="AI33" s="756"/>
      <c r="AJ33" s="757"/>
      <c r="AK33" s="834">
        <v>1389</v>
      </c>
      <c r="AL33" s="830"/>
      <c r="AM33" s="830"/>
      <c r="AN33" s="830"/>
      <c r="AO33" s="830"/>
      <c r="AP33" s="830">
        <v>13757</v>
      </c>
      <c r="AQ33" s="830"/>
      <c r="AR33" s="830"/>
      <c r="AS33" s="830"/>
      <c r="AT33" s="830"/>
      <c r="AU33" s="830">
        <v>12980</v>
      </c>
      <c r="AV33" s="830"/>
      <c r="AW33" s="830"/>
      <c r="AX33" s="830"/>
      <c r="AY33" s="830"/>
      <c r="AZ33" s="831" t="s">
        <v>511</v>
      </c>
      <c r="BA33" s="831"/>
      <c r="BB33" s="831"/>
      <c r="BC33" s="831"/>
      <c r="BD33" s="831"/>
      <c r="BE33" s="832" t="s">
        <v>412</v>
      </c>
      <c r="BF33" s="832"/>
      <c r="BG33" s="832"/>
      <c r="BH33" s="832"/>
      <c r="BI33" s="833"/>
      <c r="BJ33" s="232"/>
      <c r="BK33" s="232"/>
      <c r="BL33" s="232"/>
      <c r="BM33" s="232"/>
      <c r="BN33" s="232"/>
      <c r="BO33" s="241"/>
      <c r="BP33" s="241"/>
      <c r="BQ33" s="238">
        <v>27</v>
      </c>
      <c r="BR33" s="239"/>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30"/>
    </row>
    <row r="34" spans="1:131" ht="26.25" customHeight="1" x14ac:dyDescent="0.15">
      <c r="A34" s="242">
        <v>7</v>
      </c>
      <c r="B34" s="749" t="s">
        <v>413</v>
      </c>
      <c r="C34" s="750"/>
      <c r="D34" s="750"/>
      <c r="E34" s="750"/>
      <c r="F34" s="750"/>
      <c r="G34" s="750"/>
      <c r="H34" s="750"/>
      <c r="I34" s="750"/>
      <c r="J34" s="750"/>
      <c r="K34" s="750"/>
      <c r="L34" s="750"/>
      <c r="M34" s="750"/>
      <c r="N34" s="750"/>
      <c r="O34" s="750"/>
      <c r="P34" s="751"/>
      <c r="Q34" s="752">
        <v>4939</v>
      </c>
      <c r="R34" s="753"/>
      <c r="S34" s="753"/>
      <c r="T34" s="753"/>
      <c r="U34" s="753"/>
      <c r="V34" s="753">
        <v>4172</v>
      </c>
      <c r="W34" s="753"/>
      <c r="X34" s="753"/>
      <c r="Y34" s="753"/>
      <c r="Z34" s="753"/>
      <c r="AA34" s="753">
        <v>767</v>
      </c>
      <c r="AB34" s="753"/>
      <c r="AC34" s="753"/>
      <c r="AD34" s="753"/>
      <c r="AE34" s="754"/>
      <c r="AF34" s="755">
        <v>2335</v>
      </c>
      <c r="AG34" s="756"/>
      <c r="AH34" s="756"/>
      <c r="AI34" s="756"/>
      <c r="AJ34" s="757"/>
      <c r="AK34" s="834">
        <v>514</v>
      </c>
      <c r="AL34" s="830"/>
      <c r="AM34" s="830"/>
      <c r="AN34" s="830"/>
      <c r="AO34" s="830"/>
      <c r="AP34" s="830">
        <v>1873</v>
      </c>
      <c r="AQ34" s="830"/>
      <c r="AR34" s="830"/>
      <c r="AS34" s="830"/>
      <c r="AT34" s="830"/>
      <c r="AU34" s="830">
        <v>1150</v>
      </c>
      <c r="AV34" s="830"/>
      <c r="AW34" s="830"/>
      <c r="AX34" s="830"/>
      <c r="AY34" s="830"/>
      <c r="AZ34" s="831" t="s">
        <v>511</v>
      </c>
      <c r="BA34" s="831"/>
      <c r="BB34" s="831"/>
      <c r="BC34" s="831"/>
      <c r="BD34" s="831"/>
      <c r="BE34" s="832" t="s">
        <v>412</v>
      </c>
      <c r="BF34" s="832"/>
      <c r="BG34" s="832"/>
      <c r="BH34" s="832"/>
      <c r="BI34" s="833"/>
      <c r="BJ34" s="232"/>
      <c r="BK34" s="232"/>
      <c r="BL34" s="232"/>
      <c r="BM34" s="232"/>
      <c r="BN34" s="232"/>
      <c r="BO34" s="241"/>
      <c r="BP34" s="241"/>
      <c r="BQ34" s="238">
        <v>28</v>
      </c>
      <c r="BR34" s="239"/>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30"/>
    </row>
    <row r="35" spans="1:131" ht="26.25" customHeight="1" x14ac:dyDescent="0.15">
      <c r="A35" s="242">
        <v>8</v>
      </c>
      <c r="B35" s="749" t="s">
        <v>414</v>
      </c>
      <c r="C35" s="750"/>
      <c r="D35" s="750"/>
      <c r="E35" s="750"/>
      <c r="F35" s="750"/>
      <c r="G35" s="750"/>
      <c r="H35" s="750"/>
      <c r="I35" s="750"/>
      <c r="J35" s="750"/>
      <c r="K35" s="750"/>
      <c r="L35" s="750"/>
      <c r="M35" s="750"/>
      <c r="N35" s="750"/>
      <c r="O35" s="750"/>
      <c r="P35" s="751"/>
      <c r="Q35" s="752">
        <v>1083</v>
      </c>
      <c r="R35" s="753"/>
      <c r="S35" s="753"/>
      <c r="T35" s="753"/>
      <c r="U35" s="753"/>
      <c r="V35" s="753">
        <v>1245</v>
      </c>
      <c r="W35" s="753"/>
      <c r="X35" s="753"/>
      <c r="Y35" s="753"/>
      <c r="Z35" s="753"/>
      <c r="AA35" s="753">
        <v>-163</v>
      </c>
      <c r="AB35" s="753"/>
      <c r="AC35" s="753"/>
      <c r="AD35" s="753"/>
      <c r="AE35" s="754"/>
      <c r="AF35" s="755">
        <v>564</v>
      </c>
      <c r="AG35" s="756"/>
      <c r="AH35" s="756"/>
      <c r="AI35" s="756"/>
      <c r="AJ35" s="757"/>
      <c r="AK35" s="834">
        <v>409</v>
      </c>
      <c r="AL35" s="830"/>
      <c r="AM35" s="830"/>
      <c r="AN35" s="830"/>
      <c r="AO35" s="830"/>
      <c r="AP35" s="830">
        <v>5977</v>
      </c>
      <c r="AQ35" s="830"/>
      <c r="AR35" s="830"/>
      <c r="AS35" s="830"/>
      <c r="AT35" s="830"/>
      <c r="AU35" s="830">
        <v>1501</v>
      </c>
      <c r="AV35" s="830"/>
      <c r="AW35" s="830"/>
      <c r="AX35" s="830"/>
      <c r="AY35" s="830"/>
      <c r="AZ35" s="831" t="s">
        <v>511</v>
      </c>
      <c r="BA35" s="831"/>
      <c r="BB35" s="831"/>
      <c r="BC35" s="831"/>
      <c r="BD35" s="831"/>
      <c r="BE35" s="832" t="s">
        <v>412</v>
      </c>
      <c r="BF35" s="832"/>
      <c r="BG35" s="832"/>
      <c r="BH35" s="832"/>
      <c r="BI35" s="833"/>
      <c r="BJ35" s="232"/>
      <c r="BK35" s="232"/>
      <c r="BL35" s="232"/>
      <c r="BM35" s="232"/>
      <c r="BN35" s="232"/>
      <c r="BO35" s="241"/>
      <c r="BP35" s="241"/>
      <c r="BQ35" s="238">
        <v>29</v>
      </c>
      <c r="BR35" s="239"/>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30"/>
    </row>
    <row r="36" spans="1:131" ht="26.25" customHeight="1" x14ac:dyDescent="0.15">
      <c r="A36" s="242">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30"/>
    </row>
    <row r="37" spans="1:131" ht="26.25" customHeight="1" x14ac:dyDescent="0.15">
      <c r="A37" s="242">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30"/>
    </row>
    <row r="38" spans="1:131" ht="26.25" customHeight="1" x14ac:dyDescent="0.15">
      <c r="A38" s="242">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30"/>
    </row>
    <row r="39" spans="1:131" ht="26.25" customHeight="1" x14ac:dyDescent="0.15">
      <c r="A39" s="242">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30"/>
    </row>
    <row r="40" spans="1:131" ht="26.25" customHeight="1" x14ac:dyDescent="0.15">
      <c r="A40" s="238">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30"/>
    </row>
    <row r="41" spans="1:131" ht="26.25" customHeight="1" x14ac:dyDescent="0.15">
      <c r="A41" s="238">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30"/>
    </row>
    <row r="42" spans="1:131" ht="26.25" customHeight="1" x14ac:dyDescent="0.15">
      <c r="A42" s="238">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30"/>
    </row>
    <row r="43" spans="1:131" ht="26.25" customHeight="1" x14ac:dyDescent="0.15">
      <c r="A43" s="238">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30"/>
    </row>
    <row r="44" spans="1:131" ht="26.25" customHeight="1" x14ac:dyDescent="0.15">
      <c r="A44" s="238">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30"/>
    </row>
    <row r="45" spans="1:131" ht="26.25" customHeight="1" x14ac:dyDescent="0.15">
      <c r="A45" s="238">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30"/>
    </row>
    <row r="46" spans="1:131" ht="26.25" customHeight="1" x14ac:dyDescent="0.15">
      <c r="A46" s="238">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30"/>
    </row>
    <row r="47" spans="1:131" ht="26.25" customHeight="1" x14ac:dyDescent="0.15">
      <c r="A47" s="238">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30"/>
    </row>
    <row r="48" spans="1:131" ht="26.25" customHeight="1" x14ac:dyDescent="0.15">
      <c r="A48" s="238">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30"/>
    </row>
    <row r="49" spans="1:131" ht="26.25" customHeight="1" x14ac:dyDescent="0.15">
      <c r="A49" s="238">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30"/>
    </row>
    <row r="50" spans="1:131" ht="26.25" customHeight="1" x14ac:dyDescent="0.15">
      <c r="A50" s="238">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30"/>
    </row>
    <row r="51" spans="1:131" ht="26.25" customHeight="1" x14ac:dyDescent="0.15">
      <c r="A51" s="238">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30"/>
    </row>
    <row r="52" spans="1:131" ht="26.25" customHeight="1" x14ac:dyDescent="0.15">
      <c r="A52" s="238">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30"/>
    </row>
    <row r="53" spans="1:131" ht="26.25" customHeight="1" x14ac:dyDescent="0.15">
      <c r="A53" s="238">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30"/>
    </row>
    <row r="54" spans="1:131" ht="26.25" customHeight="1" x14ac:dyDescent="0.15">
      <c r="A54" s="238">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30"/>
    </row>
    <row r="55" spans="1:131" ht="26.25" customHeight="1" x14ac:dyDescent="0.15">
      <c r="A55" s="238">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30"/>
    </row>
    <row r="56" spans="1:131" ht="26.25" customHeight="1" x14ac:dyDescent="0.15">
      <c r="A56" s="238">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30"/>
    </row>
    <row r="57" spans="1:131" ht="26.25" customHeight="1" x14ac:dyDescent="0.15">
      <c r="A57" s="238">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30"/>
    </row>
    <row r="58" spans="1:131" ht="26.25" customHeight="1" x14ac:dyDescent="0.15">
      <c r="A58" s="238">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30"/>
    </row>
    <row r="59" spans="1:131" ht="26.25" customHeight="1" x14ac:dyDescent="0.15">
      <c r="A59" s="238">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30"/>
    </row>
    <row r="60" spans="1:131" ht="26.25" customHeight="1" x14ac:dyDescent="0.15">
      <c r="A60" s="238">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30"/>
    </row>
    <row r="61" spans="1:131" ht="26.25" customHeight="1" thickBot="1" x14ac:dyDescent="0.2">
      <c r="A61" s="238">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30"/>
    </row>
    <row r="62" spans="1:131" ht="26.25" customHeight="1" x14ac:dyDescent="0.15">
      <c r="A62" s="238">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415</v>
      </c>
      <c r="BK62" s="806"/>
      <c r="BL62" s="806"/>
      <c r="BM62" s="806"/>
      <c r="BN62" s="807"/>
      <c r="BO62" s="241"/>
      <c r="BP62" s="241"/>
      <c r="BQ62" s="238">
        <v>56</v>
      </c>
      <c r="BR62" s="239"/>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30"/>
    </row>
    <row r="63" spans="1:131" ht="26.25" customHeight="1" thickBot="1" x14ac:dyDescent="0.2">
      <c r="A63" s="240" t="s">
        <v>394</v>
      </c>
      <c r="B63" s="789" t="s">
        <v>416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3112</v>
      </c>
      <c r="AG63" s="844"/>
      <c r="AH63" s="844"/>
      <c r="AI63" s="844"/>
      <c r="AJ63" s="845"/>
      <c r="AK63" s="846"/>
      <c r="AL63" s="841"/>
      <c r="AM63" s="841"/>
      <c r="AN63" s="841"/>
      <c r="AO63" s="841"/>
      <c r="AP63" s="844">
        <v>21657</v>
      </c>
      <c r="AQ63" s="844"/>
      <c r="AR63" s="844"/>
      <c r="AS63" s="844"/>
      <c r="AT63" s="844"/>
      <c r="AU63" s="844">
        <v>15666</v>
      </c>
      <c r="AV63" s="844"/>
      <c r="AW63" s="844"/>
      <c r="AX63" s="844"/>
      <c r="AY63" s="844"/>
      <c r="AZ63" s="848"/>
      <c r="BA63" s="848"/>
      <c r="BB63" s="848"/>
      <c r="BC63" s="848"/>
      <c r="BD63" s="848"/>
      <c r="BE63" s="849"/>
      <c r="BF63" s="849"/>
      <c r="BG63" s="849"/>
      <c r="BH63" s="849"/>
      <c r="BI63" s="850"/>
      <c r="BJ63" s="851" t="s">
        <v>132</v>
      </c>
      <c r="BK63" s="852"/>
      <c r="BL63" s="852"/>
      <c r="BM63" s="852"/>
      <c r="BN63" s="853"/>
      <c r="BO63" s="241"/>
      <c r="BP63" s="241"/>
      <c r="BQ63" s="238">
        <v>57</v>
      </c>
      <c r="BR63" s="239"/>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30"/>
    </row>
    <row r="66" spans="1:131" ht="26.25" customHeight="1" x14ac:dyDescent="0.15">
      <c r="A66" s="729" t="s">
        <v>418</v>
      </c>
      <c r="B66" s="730"/>
      <c r="C66" s="730"/>
      <c r="D66" s="730"/>
      <c r="E66" s="730"/>
      <c r="F66" s="730"/>
      <c r="G66" s="730"/>
      <c r="H66" s="730"/>
      <c r="I66" s="730"/>
      <c r="J66" s="730"/>
      <c r="K66" s="730"/>
      <c r="L66" s="730"/>
      <c r="M66" s="730"/>
      <c r="N66" s="730"/>
      <c r="O66" s="730"/>
      <c r="P66" s="731"/>
      <c r="Q66" s="725" t="s">
        <v>398</v>
      </c>
      <c r="R66" s="721"/>
      <c r="S66" s="721"/>
      <c r="T66" s="721"/>
      <c r="U66" s="722"/>
      <c r="V66" s="725" t="s">
        <v>399</v>
      </c>
      <c r="W66" s="721"/>
      <c r="X66" s="721"/>
      <c r="Y66" s="721"/>
      <c r="Z66" s="722"/>
      <c r="AA66" s="725" t="s">
        <v>400</v>
      </c>
      <c r="AB66" s="721"/>
      <c r="AC66" s="721"/>
      <c r="AD66" s="721"/>
      <c r="AE66" s="722"/>
      <c r="AF66" s="854" t="s">
        <v>401</v>
      </c>
      <c r="AG66" s="815"/>
      <c r="AH66" s="815"/>
      <c r="AI66" s="815"/>
      <c r="AJ66" s="855"/>
      <c r="AK66" s="725" t="s">
        <v>402</v>
      </c>
      <c r="AL66" s="730"/>
      <c r="AM66" s="730"/>
      <c r="AN66" s="730"/>
      <c r="AO66" s="731"/>
      <c r="AP66" s="725" t="s">
        <v>403</v>
      </c>
      <c r="AQ66" s="721"/>
      <c r="AR66" s="721"/>
      <c r="AS66" s="721"/>
      <c r="AT66" s="722"/>
      <c r="AU66" s="725" t="s">
        <v>419</v>
      </c>
      <c r="AV66" s="721"/>
      <c r="AW66" s="721"/>
      <c r="AX66" s="721"/>
      <c r="AY66" s="722"/>
      <c r="AZ66" s="725" t="s">
        <v>382</v>
      </c>
      <c r="BA66" s="721"/>
      <c r="BB66" s="721"/>
      <c r="BC66" s="721"/>
      <c r="BD66" s="727"/>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574</v>
      </c>
      <c r="C68" s="870"/>
      <c r="D68" s="870"/>
      <c r="E68" s="870"/>
      <c r="F68" s="870"/>
      <c r="G68" s="870"/>
      <c r="H68" s="870"/>
      <c r="I68" s="870"/>
      <c r="J68" s="870"/>
      <c r="K68" s="870"/>
      <c r="L68" s="870"/>
      <c r="M68" s="870"/>
      <c r="N68" s="870"/>
      <c r="O68" s="870"/>
      <c r="P68" s="871"/>
      <c r="Q68" s="872">
        <v>1381</v>
      </c>
      <c r="R68" s="866"/>
      <c r="S68" s="866"/>
      <c r="T68" s="866"/>
      <c r="U68" s="866"/>
      <c r="V68" s="866">
        <v>1362</v>
      </c>
      <c r="W68" s="866"/>
      <c r="X68" s="866"/>
      <c r="Y68" s="866"/>
      <c r="Z68" s="866"/>
      <c r="AA68" s="866">
        <v>20</v>
      </c>
      <c r="AB68" s="866"/>
      <c r="AC68" s="866"/>
      <c r="AD68" s="866"/>
      <c r="AE68" s="866"/>
      <c r="AF68" s="866">
        <v>20</v>
      </c>
      <c r="AG68" s="866"/>
      <c r="AH68" s="866"/>
      <c r="AI68" s="866"/>
      <c r="AJ68" s="866"/>
      <c r="AK68" s="866" t="s">
        <v>511</v>
      </c>
      <c r="AL68" s="866"/>
      <c r="AM68" s="866"/>
      <c r="AN68" s="866"/>
      <c r="AO68" s="866"/>
      <c r="AP68" s="866">
        <v>2017</v>
      </c>
      <c r="AQ68" s="866"/>
      <c r="AR68" s="866"/>
      <c r="AS68" s="866"/>
      <c r="AT68" s="866"/>
      <c r="AU68" s="866">
        <v>885</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575</v>
      </c>
      <c r="C69" s="874"/>
      <c r="D69" s="874"/>
      <c r="E69" s="874"/>
      <c r="F69" s="874"/>
      <c r="G69" s="874"/>
      <c r="H69" s="874"/>
      <c r="I69" s="874"/>
      <c r="J69" s="874"/>
      <c r="K69" s="874"/>
      <c r="L69" s="874"/>
      <c r="M69" s="874"/>
      <c r="N69" s="874"/>
      <c r="O69" s="874"/>
      <c r="P69" s="875"/>
      <c r="Q69" s="876">
        <v>2826</v>
      </c>
      <c r="R69" s="830"/>
      <c r="S69" s="830"/>
      <c r="T69" s="830"/>
      <c r="U69" s="830"/>
      <c r="V69" s="830">
        <v>2750</v>
      </c>
      <c r="W69" s="830"/>
      <c r="X69" s="830"/>
      <c r="Y69" s="830"/>
      <c r="Z69" s="830"/>
      <c r="AA69" s="830">
        <v>76</v>
      </c>
      <c r="AB69" s="830"/>
      <c r="AC69" s="830"/>
      <c r="AD69" s="830"/>
      <c r="AE69" s="830"/>
      <c r="AF69" s="830">
        <v>76</v>
      </c>
      <c r="AG69" s="830"/>
      <c r="AH69" s="830"/>
      <c r="AI69" s="830"/>
      <c r="AJ69" s="830"/>
      <c r="AK69" s="830" t="s">
        <v>511</v>
      </c>
      <c r="AL69" s="830"/>
      <c r="AM69" s="830"/>
      <c r="AN69" s="830"/>
      <c r="AO69" s="830"/>
      <c r="AP69" s="830">
        <v>16</v>
      </c>
      <c r="AQ69" s="830"/>
      <c r="AR69" s="830"/>
      <c r="AS69" s="830"/>
      <c r="AT69" s="830"/>
      <c r="AU69" s="830">
        <v>3</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576</v>
      </c>
      <c r="C70" s="874"/>
      <c r="D70" s="874"/>
      <c r="E70" s="874"/>
      <c r="F70" s="874"/>
      <c r="G70" s="874"/>
      <c r="H70" s="874"/>
      <c r="I70" s="874"/>
      <c r="J70" s="874"/>
      <c r="K70" s="874"/>
      <c r="L70" s="874"/>
      <c r="M70" s="874"/>
      <c r="N70" s="874"/>
      <c r="O70" s="874"/>
      <c r="P70" s="875"/>
      <c r="Q70" s="876">
        <v>11899</v>
      </c>
      <c r="R70" s="830"/>
      <c r="S70" s="830"/>
      <c r="T70" s="830"/>
      <c r="U70" s="830"/>
      <c r="V70" s="830">
        <v>10876</v>
      </c>
      <c r="W70" s="830"/>
      <c r="X70" s="830"/>
      <c r="Y70" s="830"/>
      <c r="Z70" s="830"/>
      <c r="AA70" s="830">
        <v>1023</v>
      </c>
      <c r="AB70" s="830"/>
      <c r="AC70" s="830"/>
      <c r="AD70" s="830"/>
      <c r="AE70" s="830"/>
      <c r="AF70" s="830">
        <v>1023</v>
      </c>
      <c r="AG70" s="830"/>
      <c r="AH70" s="830"/>
      <c r="AI70" s="830"/>
      <c r="AJ70" s="830"/>
      <c r="AK70" s="830" t="s">
        <v>511</v>
      </c>
      <c r="AL70" s="830"/>
      <c r="AM70" s="830"/>
      <c r="AN70" s="830"/>
      <c r="AO70" s="830"/>
      <c r="AP70" s="830" t="s">
        <v>511</v>
      </c>
      <c r="AQ70" s="830"/>
      <c r="AR70" s="830"/>
      <c r="AS70" s="830"/>
      <c r="AT70" s="830"/>
      <c r="AU70" s="830" t="s">
        <v>511</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577</v>
      </c>
      <c r="C71" s="874"/>
      <c r="D71" s="874"/>
      <c r="E71" s="874"/>
      <c r="F71" s="874"/>
      <c r="G71" s="874"/>
      <c r="H71" s="874"/>
      <c r="I71" s="874"/>
      <c r="J71" s="874"/>
      <c r="K71" s="874"/>
      <c r="L71" s="874"/>
      <c r="M71" s="874"/>
      <c r="N71" s="874"/>
      <c r="O71" s="874"/>
      <c r="P71" s="875"/>
      <c r="Q71" s="876">
        <v>12</v>
      </c>
      <c r="R71" s="830"/>
      <c r="S71" s="830"/>
      <c r="T71" s="830"/>
      <c r="U71" s="830"/>
      <c r="V71" s="830">
        <v>11</v>
      </c>
      <c r="W71" s="830"/>
      <c r="X71" s="830"/>
      <c r="Y71" s="830"/>
      <c r="Z71" s="830"/>
      <c r="AA71" s="830">
        <v>1</v>
      </c>
      <c r="AB71" s="830"/>
      <c r="AC71" s="830"/>
      <c r="AD71" s="830"/>
      <c r="AE71" s="830"/>
      <c r="AF71" s="830">
        <v>1</v>
      </c>
      <c r="AG71" s="830"/>
      <c r="AH71" s="830"/>
      <c r="AI71" s="830"/>
      <c r="AJ71" s="830"/>
      <c r="AK71" s="830" t="s">
        <v>511</v>
      </c>
      <c r="AL71" s="830"/>
      <c r="AM71" s="830"/>
      <c r="AN71" s="830"/>
      <c r="AO71" s="830"/>
      <c r="AP71" s="830" t="s">
        <v>511</v>
      </c>
      <c r="AQ71" s="830"/>
      <c r="AR71" s="830"/>
      <c r="AS71" s="830"/>
      <c r="AT71" s="830"/>
      <c r="AU71" s="830" t="s">
        <v>511</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578</v>
      </c>
      <c r="C72" s="874"/>
      <c r="D72" s="874"/>
      <c r="E72" s="874"/>
      <c r="F72" s="874"/>
      <c r="G72" s="874"/>
      <c r="H72" s="874"/>
      <c r="I72" s="874"/>
      <c r="J72" s="874"/>
      <c r="K72" s="874"/>
      <c r="L72" s="874"/>
      <c r="M72" s="874"/>
      <c r="N72" s="874"/>
      <c r="O72" s="874"/>
      <c r="P72" s="875"/>
      <c r="Q72" s="876">
        <v>561</v>
      </c>
      <c r="R72" s="830"/>
      <c r="S72" s="830"/>
      <c r="T72" s="830"/>
      <c r="U72" s="830"/>
      <c r="V72" s="830">
        <v>328</v>
      </c>
      <c r="W72" s="830"/>
      <c r="X72" s="830"/>
      <c r="Y72" s="830"/>
      <c r="Z72" s="830"/>
      <c r="AA72" s="830">
        <v>232</v>
      </c>
      <c r="AB72" s="830"/>
      <c r="AC72" s="830"/>
      <c r="AD72" s="830"/>
      <c r="AE72" s="830"/>
      <c r="AF72" s="830">
        <v>232</v>
      </c>
      <c r="AG72" s="830"/>
      <c r="AH72" s="830"/>
      <c r="AI72" s="830"/>
      <c r="AJ72" s="830"/>
      <c r="AK72" s="830" t="s">
        <v>511</v>
      </c>
      <c r="AL72" s="830"/>
      <c r="AM72" s="830"/>
      <c r="AN72" s="830"/>
      <c r="AO72" s="830"/>
      <c r="AP72" s="830" t="s">
        <v>511</v>
      </c>
      <c r="AQ72" s="830"/>
      <c r="AR72" s="830"/>
      <c r="AS72" s="830"/>
      <c r="AT72" s="830"/>
      <c r="AU72" s="830" t="s">
        <v>511</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579</v>
      </c>
      <c r="C73" s="874"/>
      <c r="D73" s="874"/>
      <c r="E73" s="874"/>
      <c r="F73" s="874"/>
      <c r="G73" s="874"/>
      <c r="H73" s="874"/>
      <c r="I73" s="874"/>
      <c r="J73" s="874"/>
      <c r="K73" s="874"/>
      <c r="L73" s="874"/>
      <c r="M73" s="874"/>
      <c r="N73" s="874"/>
      <c r="O73" s="874"/>
      <c r="P73" s="875"/>
      <c r="Q73" s="876">
        <v>843822</v>
      </c>
      <c r="R73" s="830"/>
      <c r="S73" s="830"/>
      <c r="T73" s="830"/>
      <c r="U73" s="830"/>
      <c r="V73" s="830">
        <v>825694</v>
      </c>
      <c r="W73" s="830"/>
      <c r="X73" s="830"/>
      <c r="Y73" s="830"/>
      <c r="Z73" s="830"/>
      <c r="AA73" s="830">
        <v>18128</v>
      </c>
      <c r="AB73" s="830"/>
      <c r="AC73" s="830"/>
      <c r="AD73" s="830"/>
      <c r="AE73" s="830"/>
      <c r="AF73" s="830">
        <v>18128</v>
      </c>
      <c r="AG73" s="830"/>
      <c r="AH73" s="830"/>
      <c r="AI73" s="830"/>
      <c r="AJ73" s="830"/>
      <c r="AK73" s="830">
        <v>9864</v>
      </c>
      <c r="AL73" s="830"/>
      <c r="AM73" s="830"/>
      <c r="AN73" s="830"/>
      <c r="AO73" s="830"/>
      <c r="AP73" s="830" t="s">
        <v>511</v>
      </c>
      <c r="AQ73" s="830"/>
      <c r="AR73" s="830"/>
      <c r="AS73" s="830"/>
      <c r="AT73" s="830"/>
      <c r="AU73" s="830" t="s">
        <v>511</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394</v>
      </c>
      <c r="B88" s="789" t="s">
        <v>420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19480</v>
      </c>
      <c r="AG88" s="844"/>
      <c r="AH88" s="844"/>
      <c r="AI88" s="844"/>
      <c r="AJ88" s="844"/>
      <c r="AK88" s="841"/>
      <c r="AL88" s="841"/>
      <c r="AM88" s="841"/>
      <c r="AN88" s="841"/>
      <c r="AO88" s="841"/>
      <c r="AP88" s="844">
        <v>2033</v>
      </c>
      <c r="AQ88" s="844"/>
      <c r="AR88" s="844"/>
      <c r="AS88" s="844"/>
      <c r="AT88" s="844"/>
      <c r="AU88" s="844">
        <v>888</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789" t="s">
        <v>421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426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428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429</v>
      </c>
      <c r="AB109" s="893"/>
      <c r="AC109" s="893"/>
      <c r="AD109" s="893"/>
      <c r="AE109" s="894"/>
      <c r="AF109" s="892" t="s">
        <v>430</v>
      </c>
      <c r="AG109" s="893"/>
      <c r="AH109" s="893"/>
      <c r="AI109" s="893"/>
      <c r="AJ109" s="894"/>
      <c r="AK109" s="892" t="s">
        <v>312</v>
      </c>
      <c r="AL109" s="893"/>
      <c r="AM109" s="893"/>
      <c r="AN109" s="893"/>
      <c r="AO109" s="894"/>
      <c r="AP109" s="892" t="s">
        <v>431</v>
      </c>
      <c r="AQ109" s="893"/>
      <c r="AR109" s="893"/>
      <c r="AS109" s="893"/>
      <c r="AT109" s="895"/>
      <c r="AU109" s="912" t="s">
        <v>428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429</v>
      </c>
      <c r="BR109" s="893"/>
      <c r="BS109" s="893"/>
      <c r="BT109" s="893"/>
      <c r="BU109" s="894"/>
      <c r="BV109" s="892" t="s">
        <v>430</v>
      </c>
      <c r="BW109" s="893"/>
      <c r="BX109" s="893"/>
      <c r="BY109" s="893"/>
      <c r="BZ109" s="894"/>
      <c r="CA109" s="892" t="s">
        <v>312</v>
      </c>
      <c r="CB109" s="893"/>
      <c r="CC109" s="893"/>
      <c r="CD109" s="893"/>
      <c r="CE109" s="894"/>
      <c r="CF109" s="913" t="s">
        <v>431</v>
      </c>
      <c r="CG109" s="913"/>
      <c r="CH109" s="913"/>
      <c r="CI109" s="913"/>
      <c r="CJ109" s="913"/>
      <c r="CK109" s="892" t="s">
        <v>432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429</v>
      </c>
      <c r="DH109" s="893"/>
      <c r="DI109" s="893"/>
      <c r="DJ109" s="893"/>
      <c r="DK109" s="894"/>
      <c r="DL109" s="892" t="s">
        <v>430</v>
      </c>
      <c r="DM109" s="893"/>
      <c r="DN109" s="893"/>
      <c r="DO109" s="893"/>
      <c r="DP109" s="894"/>
      <c r="DQ109" s="892" t="s">
        <v>312</v>
      </c>
      <c r="DR109" s="893"/>
      <c r="DS109" s="893"/>
      <c r="DT109" s="893"/>
      <c r="DU109" s="894"/>
      <c r="DV109" s="892" t="s">
        <v>431</v>
      </c>
      <c r="DW109" s="893"/>
      <c r="DX109" s="893"/>
      <c r="DY109" s="893"/>
      <c r="DZ109" s="895"/>
    </row>
    <row r="110" spans="1:131" s="230" customFormat="1" ht="26.25" customHeight="1" x14ac:dyDescent="0.15">
      <c r="A110" s="896" t="s">
        <v>433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2492482</v>
      </c>
      <c r="AB110" s="900"/>
      <c r="AC110" s="900"/>
      <c r="AD110" s="900"/>
      <c r="AE110" s="901"/>
      <c r="AF110" s="902">
        <v>2322562</v>
      </c>
      <c r="AG110" s="900"/>
      <c r="AH110" s="900"/>
      <c r="AI110" s="900"/>
      <c r="AJ110" s="901"/>
      <c r="AK110" s="902">
        <v>2401784</v>
      </c>
      <c r="AL110" s="900"/>
      <c r="AM110" s="900"/>
      <c r="AN110" s="900"/>
      <c r="AO110" s="901"/>
      <c r="AP110" s="903">
        <v>21.2</v>
      </c>
      <c r="AQ110" s="904"/>
      <c r="AR110" s="904"/>
      <c r="AS110" s="904"/>
      <c r="AT110" s="905"/>
      <c r="AU110" s="906" t="s">
        <v>75</v>
      </c>
      <c r="AV110" s="907"/>
      <c r="AW110" s="907"/>
      <c r="AX110" s="907"/>
      <c r="AY110" s="907"/>
      <c r="AZ110" s="929" t="s">
        <v>434</v>
      </c>
      <c r="BA110" s="897"/>
      <c r="BB110" s="897"/>
      <c r="BC110" s="897"/>
      <c r="BD110" s="897"/>
      <c r="BE110" s="897"/>
      <c r="BF110" s="897"/>
      <c r="BG110" s="897"/>
      <c r="BH110" s="897"/>
      <c r="BI110" s="897"/>
      <c r="BJ110" s="897"/>
      <c r="BK110" s="897"/>
      <c r="BL110" s="897"/>
      <c r="BM110" s="897"/>
      <c r="BN110" s="897"/>
      <c r="BO110" s="897"/>
      <c r="BP110" s="898"/>
      <c r="BQ110" s="930">
        <v>30308642</v>
      </c>
      <c r="BR110" s="931"/>
      <c r="BS110" s="931"/>
      <c r="BT110" s="931"/>
      <c r="BU110" s="931"/>
      <c r="BV110" s="931">
        <v>29015335</v>
      </c>
      <c r="BW110" s="931"/>
      <c r="BX110" s="931"/>
      <c r="BY110" s="931"/>
      <c r="BZ110" s="931"/>
      <c r="CA110" s="931">
        <v>27951658</v>
      </c>
      <c r="CB110" s="931"/>
      <c r="CC110" s="931"/>
      <c r="CD110" s="931"/>
      <c r="CE110" s="931"/>
      <c r="CF110" s="944">
        <v>247.2</v>
      </c>
      <c r="CG110" s="945"/>
      <c r="CH110" s="945"/>
      <c r="CI110" s="945"/>
      <c r="CJ110" s="945"/>
      <c r="CK110" s="946" t="s">
        <v>435</v>
      </c>
      <c r="CL110" s="947"/>
      <c r="CM110" s="929" t="s">
        <v>436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132</v>
      </c>
      <c r="DH110" s="931"/>
      <c r="DI110" s="931"/>
      <c r="DJ110" s="931"/>
      <c r="DK110" s="931"/>
      <c r="DL110" s="931" t="s">
        <v>132</v>
      </c>
      <c r="DM110" s="931"/>
      <c r="DN110" s="931"/>
      <c r="DO110" s="931"/>
      <c r="DP110" s="931"/>
      <c r="DQ110" s="931" t="s">
        <v>132</v>
      </c>
      <c r="DR110" s="931"/>
      <c r="DS110" s="931"/>
      <c r="DT110" s="931"/>
      <c r="DU110" s="931"/>
      <c r="DV110" s="932" t="s">
        <v>132</v>
      </c>
      <c r="DW110" s="932"/>
      <c r="DX110" s="932"/>
      <c r="DY110" s="932"/>
      <c r="DZ110" s="933"/>
    </row>
    <row r="111" spans="1:131" s="230" customFormat="1" ht="26.25" customHeight="1" x14ac:dyDescent="0.15">
      <c r="A111" s="934" t="s">
        <v>437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438</v>
      </c>
      <c r="AB111" s="938"/>
      <c r="AC111" s="938"/>
      <c r="AD111" s="938"/>
      <c r="AE111" s="939"/>
      <c r="AF111" s="940" t="s">
        <v>438</v>
      </c>
      <c r="AG111" s="938"/>
      <c r="AH111" s="938"/>
      <c r="AI111" s="938"/>
      <c r="AJ111" s="939"/>
      <c r="AK111" s="940" t="s">
        <v>132</v>
      </c>
      <c r="AL111" s="938"/>
      <c r="AM111" s="938"/>
      <c r="AN111" s="938"/>
      <c r="AO111" s="939"/>
      <c r="AP111" s="941" t="s">
        <v>132</v>
      </c>
      <c r="AQ111" s="942"/>
      <c r="AR111" s="942"/>
      <c r="AS111" s="942"/>
      <c r="AT111" s="943"/>
      <c r="AU111" s="908"/>
      <c r="AV111" s="909"/>
      <c r="AW111" s="909"/>
      <c r="AX111" s="909"/>
      <c r="AY111" s="909"/>
      <c r="AZ111" s="922" t="s">
        <v>439</v>
      </c>
      <c r="BA111" s="923"/>
      <c r="BB111" s="923"/>
      <c r="BC111" s="923"/>
      <c r="BD111" s="923"/>
      <c r="BE111" s="923"/>
      <c r="BF111" s="923"/>
      <c r="BG111" s="923"/>
      <c r="BH111" s="923"/>
      <c r="BI111" s="923"/>
      <c r="BJ111" s="923"/>
      <c r="BK111" s="923"/>
      <c r="BL111" s="923"/>
      <c r="BM111" s="923"/>
      <c r="BN111" s="923"/>
      <c r="BO111" s="923"/>
      <c r="BP111" s="924"/>
      <c r="BQ111" s="925" t="s">
        <v>132</v>
      </c>
      <c r="BR111" s="926"/>
      <c r="BS111" s="926"/>
      <c r="BT111" s="926"/>
      <c r="BU111" s="926"/>
      <c r="BV111" s="926" t="s">
        <v>132</v>
      </c>
      <c r="BW111" s="926"/>
      <c r="BX111" s="926"/>
      <c r="BY111" s="926"/>
      <c r="BZ111" s="926"/>
      <c r="CA111" s="926" t="s">
        <v>132</v>
      </c>
      <c r="CB111" s="926"/>
      <c r="CC111" s="926"/>
      <c r="CD111" s="926"/>
      <c r="CE111" s="926"/>
      <c r="CF111" s="920" t="s">
        <v>438</v>
      </c>
      <c r="CG111" s="921"/>
      <c r="CH111" s="921"/>
      <c r="CI111" s="921"/>
      <c r="CJ111" s="921"/>
      <c r="CK111" s="948"/>
      <c r="CL111" s="949"/>
      <c r="CM111" s="922" t="s">
        <v>440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132</v>
      </c>
      <c r="DH111" s="926"/>
      <c r="DI111" s="926"/>
      <c r="DJ111" s="926"/>
      <c r="DK111" s="926"/>
      <c r="DL111" s="926" t="s">
        <v>132</v>
      </c>
      <c r="DM111" s="926"/>
      <c r="DN111" s="926"/>
      <c r="DO111" s="926"/>
      <c r="DP111" s="926"/>
      <c r="DQ111" s="926" t="s">
        <v>132</v>
      </c>
      <c r="DR111" s="926"/>
      <c r="DS111" s="926"/>
      <c r="DT111" s="926"/>
      <c r="DU111" s="926"/>
      <c r="DV111" s="927" t="s">
        <v>132</v>
      </c>
      <c r="DW111" s="927"/>
      <c r="DX111" s="927"/>
      <c r="DY111" s="927"/>
      <c r="DZ111" s="928"/>
    </row>
    <row r="112" spans="1:131" s="230" customFormat="1" ht="26.25" customHeight="1" x14ac:dyDescent="0.15">
      <c r="A112" s="952" t="s">
        <v>441</v>
      </c>
      <c r="B112" s="953"/>
      <c r="C112" s="923" t="s">
        <v>442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438</v>
      </c>
      <c r="AB112" s="959"/>
      <c r="AC112" s="959"/>
      <c r="AD112" s="959"/>
      <c r="AE112" s="960"/>
      <c r="AF112" s="961" t="s">
        <v>132</v>
      </c>
      <c r="AG112" s="959"/>
      <c r="AH112" s="959"/>
      <c r="AI112" s="959"/>
      <c r="AJ112" s="960"/>
      <c r="AK112" s="961" t="s">
        <v>443</v>
      </c>
      <c r="AL112" s="959"/>
      <c r="AM112" s="959"/>
      <c r="AN112" s="959"/>
      <c r="AO112" s="960"/>
      <c r="AP112" s="962" t="s">
        <v>132</v>
      </c>
      <c r="AQ112" s="963"/>
      <c r="AR112" s="963"/>
      <c r="AS112" s="963"/>
      <c r="AT112" s="964"/>
      <c r="AU112" s="908"/>
      <c r="AV112" s="909"/>
      <c r="AW112" s="909"/>
      <c r="AX112" s="909"/>
      <c r="AY112" s="909"/>
      <c r="AZ112" s="922" t="s">
        <v>444</v>
      </c>
      <c r="BA112" s="923"/>
      <c r="BB112" s="923"/>
      <c r="BC112" s="923"/>
      <c r="BD112" s="923"/>
      <c r="BE112" s="923"/>
      <c r="BF112" s="923"/>
      <c r="BG112" s="923"/>
      <c r="BH112" s="923"/>
      <c r="BI112" s="923"/>
      <c r="BJ112" s="923"/>
      <c r="BK112" s="923"/>
      <c r="BL112" s="923"/>
      <c r="BM112" s="923"/>
      <c r="BN112" s="923"/>
      <c r="BO112" s="923"/>
      <c r="BP112" s="924"/>
      <c r="BQ112" s="925">
        <v>17444336</v>
      </c>
      <c r="BR112" s="926"/>
      <c r="BS112" s="926"/>
      <c r="BT112" s="926"/>
      <c r="BU112" s="926"/>
      <c r="BV112" s="926">
        <v>16020011</v>
      </c>
      <c r="BW112" s="926"/>
      <c r="BX112" s="926"/>
      <c r="BY112" s="926"/>
      <c r="BZ112" s="926"/>
      <c r="CA112" s="926">
        <v>15665544</v>
      </c>
      <c r="CB112" s="926"/>
      <c r="CC112" s="926"/>
      <c r="CD112" s="926"/>
      <c r="CE112" s="926"/>
      <c r="CF112" s="920">
        <v>138.6</v>
      </c>
      <c r="CG112" s="921"/>
      <c r="CH112" s="921"/>
      <c r="CI112" s="921"/>
      <c r="CJ112" s="921"/>
      <c r="CK112" s="948"/>
      <c r="CL112" s="949"/>
      <c r="CM112" s="922" t="s">
        <v>445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438</v>
      </c>
      <c r="DH112" s="926"/>
      <c r="DI112" s="926"/>
      <c r="DJ112" s="926"/>
      <c r="DK112" s="926"/>
      <c r="DL112" s="926" t="s">
        <v>132</v>
      </c>
      <c r="DM112" s="926"/>
      <c r="DN112" s="926"/>
      <c r="DO112" s="926"/>
      <c r="DP112" s="926"/>
      <c r="DQ112" s="926" t="s">
        <v>132</v>
      </c>
      <c r="DR112" s="926"/>
      <c r="DS112" s="926"/>
      <c r="DT112" s="926"/>
      <c r="DU112" s="926"/>
      <c r="DV112" s="927" t="s">
        <v>132</v>
      </c>
      <c r="DW112" s="927"/>
      <c r="DX112" s="927"/>
      <c r="DY112" s="927"/>
      <c r="DZ112" s="928"/>
    </row>
    <row r="113" spans="1:130" s="230" customFormat="1" ht="26.25" customHeight="1" x14ac:dyDescent="0.15">
      <c r="A113" s="954"/>
      <c r="B113" s="955"/>
      <c r="C113" s="923" t="s">
        <v>446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1387036</v>
      </c>
      <c r="AB113" s="938"/>
      <c r="AC113" s="938"/>
      <c r="AD113" s="938"/>
      <c r="AE113" s="939"/>
      <c r="AF113" s="940">
        <v>1588075</v>
      </c>
      <c r="AG113" s="938"/>
      <c r="AH113" s="938"/>
      <c r="AI113" s="938"/>
      <c r="AJ113" s="939"/>
      <c r="AK113" s="940">
        <v>1621471</v>
      </c>
      <c r="AL113" s="938"/>
      <c r="AM113" s="938"/>
      <c r="AN113" s="938"/>
      <c r="AO113" s="939"/>
      <c r="AP113" s="941">
        <v>14.3</v>
      </c>
      <c r="AQ113" s="942"/>
      <c r="AR113" s="942"/>
      <c r="AS113" s="942"/>
      <c r="AT113" s="943"/>
      <c r="AU113" s="908"/>
      <c r="AV113" s="909"/>
      <c r="AW113" s="909"/>
      <c r="AX113" s="909"/>
      <c r="AY113" s="909"/>
      <c r="AZ113" s="922" t="s">
        <v>447</v>
      </c>
      <c r="BA113" s="923"/>
      <c r="BB113" s="923"/>
      <c r="BC113" s="923"/>
      <c r="BD113" s="923"/>
      <c r="BE113" s="923"/>
      <c r="BF113" s="923"/>
      <c r="BG113" s="923"/>
      <c r="BH113" s="923"/>
      <c r="BI113" s="923"/>
      <c r="BJ113" s="923"/>
      <c r="BK113" s="923"/>
      <c r="BL113" s="923"/>
      <c r="BM113" s="923"/>
      <c r="BN113" s="923"/>
      <c r="BO113" s="923"/>
      <c r="BP113" s="924"/>
      <c r="BQ113" s="925">
        <v>1323180</v>
      </c>
      <c r="BR113" s="926"/>
      <c r="BS113" s="926"/>
      <c r="BT113" s="926"/>
      <c r="BU113" s="926"/>
      <c r="BV113" s="926">
        <v>1116033</v>
      </c>
      <c r="BW113" s="926"/>
      <c r="BX113" s="926"/>
      <c r="BY113" s="926"/>
      <c r="BZ113" s="926"/>
      <c r="CA113" s="926">
        <v>904333</v>
      </c>
      <c r="CB113" s="926"/>
      <c r="CC113" s="926"/>
      <c r="CD113" s="926"/>
      <c r="CE113" s="926"/>
      <c r="CF113" s="920">
        <v>8</v>
      </c>
      <c r="CG113" s="921"/>
      <c r="CH113" s="921"/>
      <c r="CI113" s="921"/>
      <c r="CJ113" s="921"/>
      <c r="CK113" s="948"/>
      <c r="CL113" s="949"/>
      <c r="CM113" s="922" t="s">
        <v>448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443</v>
      </c>
      <c r="DH113" s="959"/>
      <c r="DI113" s="959"/>
      <c r="DJ113" s="959"/>
      <c r="DK113" s="960"/>
      <c r="DL113" s="961" t="s">
        <v>443</v>
      </c>
      <c r="DM113" s="959"/>
      <c r="DN113" s="959"/>
      <c r="DO113" s="959"/>
      <c r="DP113" s="960"/>
      <c r="DQ113" s="961" t="s">
        <v>443</v>
      </c>
      <c r="DR113" s="959"/>
      <c r="DS113" s="959"/>
      <c r="DT113" s="959"/>
      <c r="DU113" s="960"/>
      <c r="DV113" s="962" t="s">
        <v>438</v>
      </c>
      <c r="DW113" s="963"/>
      <c r="DX113" s="963"/>
      <c r="DY113" s="963"/>
      <c r="DZ113" s="964"/>
    </row>
    <row r="114" spans="1:130" s="230" customFormat="1" ht="26.25" customHeight="1" x14ac:dyDescent="0.15">
      <c r="A114" s="954"/>
      <c r="B114" s="955"/>
      <c r="C114" s="923" t="s">
        <v>449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225807</v>
      </c>
      <c r="AB114" s="959"/>
      <c r="AC114" s="959"/>
      <c r="AD114" s="959"/>
      <c r="AE114" s="960"/>
      <c r="AF114" s="961">
        <v>224792</v>
      </c>
      <c r="AG114" s="959"/>
      <c r="AH114" s="959"/>
      <c r="AI114" s="959"/>
      <c r="AJ114" s="960"/>
      <c r="AK114" s="961">
        <v>224344</v>
      </c>
      <c r="AL114" s="959"/>
      <c r="AM114" s="959"/>
      <c r="AN114" s="959"/>
      <c r="AO114" s="960"/>
      <c r="AP114" s="962">
        <v>2</v>
      </c>
      <c r="AQ114" s="963"/>
      <c r="AR114" s="963"/>
      <c r="AS114" s="963"/>
      <c r="AT114" s="964"/>
      <c r="AU114" s="908"/>
      <c r="AV114" s="909"/>
      <c r="AW114" s="909"/>
      <c r="AX114" s="909"/>
      <c r="AY114" s="909"/>
      <c r="AZ114" s="922" t="s">
        <v>450</v>
      </c>
      <c r="BA114" s="923"/>
      <c r="BB114" s="923"/>
      <c r="BC114" s="923"/>
      <c r="BD114" s="923"/>
      <c r="BE114" s="923"/>
      <c r="BF114" s="923"/>
      <c r="BG114" s="923"/>
      <c r="BH114" s="923"/>
      <c r="BI114" s="923"/>
      <c r="BJ114" s="923"/>
      <c r="BK114" s="923"/>
      <c r="BL114" s="923"/>
      <c r="BM114" s="923"/>
      <c r="BN114" s="923"/>
      <c r="BO114" s="923"/>
      <c r="BP114" s="924"/>
      <c r="BQ114" s="925">
        <v>2777946</v>
      </c>
      <c r="BR114" s="926"/>
      <c r="BS114" s="926"/>
      <c r="BT114" s="926"/>
      <c r="BU114" s="926"/>
      <c r="BV114" s="926">
        <v>2728583</v>
      </c>
      <c r="BW114" s="926"/>
      <c r="BX114" s="926"/>
      <c r="BY114" s="926"/>
      <c r="BZ114" s="926"/>
      <c r="CA114" s="926">
        <v>2720933</v>
      </c>
      <c r="CB114" s="926"/>
      <c r="CC114" s="926"/>
      <c r="CD114" s="926"/>
      <c r="CE114" s="926"/>
      <c r="CF114" s="920">
        <v>24.1</v>
      </c>
      <c r="CG114" s="921"/>
      <c r="CH114" s="921"/>
      <c r="CI114" s="921"/>
      <c r="CJ114" s="921"/>
      <c r="CK114" s="948"/>
      <c r="CL114" s="949"/>
      <c r="CM114" s="922" t="s">
        <v>451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438</v>
      </c>
      <c r="DH114" s="959"/>
      <c r="DI114" s="959"/>
      <c r="DJ114" s="959"/>
      <c r="DK114" s="960"/>
      <c r="DL114" s="961" t="s">
        <v>132</v>
      </c>
      <c r="DM114" s="959"/>
      <c r="DN114" s="959"/>
      <c r="DO114" s="959"/>
      <c r="DP114" s="960"/>
      <c r="DQ114" s="961" t="s">
        <v>438</v>
      </c>
      <c r="DR114" s="959"/>
      <c r="DS114" s="959"/>
      <c r="DT114" s="959"/>
      <c r="DU114" s="960"/>
      <c r="DV114" s="962" t="s">
        <v>132</v>
      </c>
      <c r="DW114" s="963"/>
      <c r="DX114" s="963"/>
      <c r="DY114" s="963"/>
      <c r="DZ114" s="964"/>
    </row>
    <row r="115" spans="1:130" s="230" customFormat="1" ht="26.25" customHeight="1" x14ac:dyDescent="0.15">
      <c r="A115" s="954"/>
      <c r="B115" s="955"/>
      <c r="C115" s="923" t="s">
        <v>452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132</v>
      </c>
      <c r="AB115" s="938"/>
      <c r="AC115" s="938"/>
      <c r="AD115" s="938"/>
      <c r="AE115" s="939"/>
      <c r="AF115" s="940" t="s">
        <v>132</v>
      </c>
      <c r="AG115" s="938"/>
      <c r="AH115" s="938"/>
      <c r="AI115" s="938"/>
      <c r="AJ115" s="939"/>
      <c r="AK115" s="940" t="s">
        <v>438</v>
      </c>
      <c r="AL115" s="938"/>
      <c r="AM115" s="938"/>
      <c r="AN115" s="938"/>
      <c r="AO115" s="939"/>
      <c r="AP115" s="941" t="s">
        <v>132</v>
      </c>
      <c r="AQ115" s="942"/>
      <c r="AR115" s="942"/>
      <c r="AS115" s="942"/>
      <c r="AT115" s="943"/>
      <c r="AU115" s="908"/>
      <c r="AV115" s="909"/>
      <c r="AW115" s="909"/>
      <c r="AX115" s="909"/>
      <c r="AY115" s="909"/>
      <c r="AZ115" s="922" t="s">
        <v>453</v>
      </c>
      <c r="BA115" s="923"/>
      <c r="BB115" s="923"/>
      <c r="BC115" s="923"/>
      <c r="BD115" s="923"/>
      <c r="BE115" s="923"/>
      <c r="BF115" s="923"/>
      <c r="BG115" s="923"/>
      <c r="BH115" s="923"/>
      <c r="BI115" s="923"/>
      <c r="BJ115" s="923"/>
      <c r="BK115" s="923"/>
      <c r="BL115" s="923"/>
      <c r="BM115" s="923"/>
      <c r="BN115" s="923"/>
      <c r="BO115" s="923"/>
      <c r="BP115" s="924"/>
      <c r="BQ115" s="925" t="s">
        <v>132</v>
      </c>
      <c r="BR115" s="926"/>
      <c r="BS115" s="926"/>
      <c r="BT115" s="926"/>
      <c r="BU115" s="926"/>
      <c r="BV115" s="926" t="s">
        <v>438</v>
      </c>
      <c r="BW115" s="926"/>
      <c r="BX115" s="926"/>
      <c r="BY115" s="926"/>
      <c r="BZ115" s="926"/>
      <c r="CA115" s="926" t="s">
        <v>438</v>
      </c>
      <c r="CB115" s="926"/>
      <c r="CC115" s="926"/>
      <c r="CD115" s="926"/>
      <c r="CE115" s="926"/>
      <c r="CF115" s="920" t="s">
        <v>438</v>
      </c>
      <c r="CG115" s="921"/>
      <c r="CH115" s="921"/>
      <c r="CI115" s="921"/>
      <c r="CJ115" s="921"/>
      <c r="CK115" s="948"/>
      <c r="CL115" s="949"/>
      <c r="CM115" s="922" t="s">
        <v>454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132</v>
      </c>
      <c r="DH115" s="959"/>
      <c r="DI115" s="959"/>
      <c r="DJ115" s="959"/>
      <c r="DK115" s="960"/>
      <c r="DL115" s="961" t="s">
        <v>132</v>
      </c>
      <c r="DM115" s="959"/>
      <c r="DN115" s="959"/>
      <c r="DO115" s="959"/>
      <c r="DP115" s="960"/>
      <c r="DQ115" s="961" t="s">
        <v>132</v>
      </c>
      <c r="DR115" s="959"/>
      <c r="DS115" s="959"/>
      <c r="DT115" s="959"/>
      <c r="DU115" s="960"/>
      <c r="DV115" s="962" t="s">
        <v>443</v>
      </c>
      <c r="DW115" s="963"/>
      <c r="DX115" s="963"/>
      <c r="DY115" s="963"/>
      <c r="DZ115" s="964"/>
    </row>
    <row r="116" spans="1:130" s="230" customFormat="1" ht="26.25" customHeight="1" x14ac:dyDescent="0.15">
      <c r="A116" s="956"/>
      <c r="B116" s="957"/>
      <c r="C116" s="965" t="s">
        <v>455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710</v>
      </c>
      <c r="AB116" s="959"/>
      <c r="AC116" s="959"/>
      <c r="AD116" s="959"/>
      <c r="AE116" s="960"/>
      <c r="AF116" s="961">
        <v>836</v>
      </c>
      <c r="AG116" s="959"/>
      <c r="AH116" s="959"/>
      <c r="AI116" s="959"/>
      <c r="AJ116" s="960"/>
      <c r="AK116" s="961">
        <v>1613</v>
      </c>
      <c r="AL116" s="959"/>
      <c r="AM116" s="959"/>
      <c r="AN116" s="959"/>
      <c r="AO116" s="960"/>
      <c r="AP116" s="962">
        <v>0</v>
      </c>
      <c r="AQ116" s="963"/>
      <c r="AR116" s="963"/>
      <c r="AS116" s="963"/>
      <c r="AT116" s="964"/>
      <c r="AU116" s="908"/>
      <c r="AV116" s="909"/>
      <c r="AW116" s="909"/>
      <c r="AX116" s="909"/>
      <c r="AY116" s="909"/>
      <c r="AZ116" s="967" t="s">
        <v>456</v>
      </c>
      <c r="BA116" s="968"/>
      <c r="BB116" s="968"/>
      <c r="BC116" s="968"/>
      <c r="BD116" s="968"/>
      <c r="BE116" s="968"/>
      <c r="BF116" s="968"/>
      <c r="BG116" s="968"/>
      <c r="BH116" s="968"/>
      <c r="BI116" s="968"/>
      <c r="BJ116" s="968"/>
      <c r="BK116" s="968"/>
      <c r="BL116" s="968"/>
      <c r="BM116" s="968"/>
      <c r="BN116" s="968"/>
      <c r="BO116" s="968"/>
      <c r="BP116" s="969"/>
      <c r="BQ116" s="925" t="s">
        <v>132</v>
      </c>
      <c r="BR116" s="926"/>
      <c r="BS116" s="926"/>
      <c r="BT116" s="926"/>
      <c r="BU116" s="926"/>
      <c r="BV116" s="926" t="s">
        <v>438</v>
      </c>
      <c r="BW116" s="926"/>
      <c r="BX116" s="926"/>
      <c r="BY116" s="926"/>
      <c r="BZ116" s="926"/>
      <c r="CA116" s="926" t="s">
        <v>438</v>
      </c>
      <c r="CB116" s="926"/>
      <c r="CC116" s="926"/>
      <c r="CD116" s="926"/>
      <c r="CE116" s="926"/>
      <c r="CF116" s="920" t="s">
        <v>438</v>
      </c>
      <c r="CG116" s="921"/>
      <c r="CH116" s="921"/>
      <c r="CI116" s="921"/>
      <c r="CJ116" s="921"/>
      <c r="CK116" s="948"/>
      <c r="CL116" s="949"/>
      <c r="CM116" s="922" t="s">
        <v>457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438</v>
      </c>
      <c r="DH116" s="959"/>
      <c r="DI116" s="959"/>
      <c r="DJ116" s="959"/>
      <c r="DK116" s="960"/>
      <c r="DL116" s="961" t="s">
        <v>443</v>
      </c>
      <c r="DM116" s="959"/>
      <c r="DN116" s="959"/>
      <c r="DO116" s="959"/>
      <c r="DP116" s="960"/>
      <c r="DQ116" s="961" t="s">
        <v>438</v>
      </c>
      <c r="DR116" s="959"/>
      <c r="DS116" s="959"/>
      <c r="DT116" s="959"/>
      <c r="DU116" s="960"/>
      <c r="DV116" s="962" t="s">
        <v>443</v>
      </c>
      <c r="DW116" s="963"/>
      <c r="DX116" s="963"/>
      <c r="DY116" s="963"/>
      <c r="DZ116" s="964"/>
    </row>
    <row r="117" spans="1:130" s="230" customFormat="1" ht="26.25" customHeight="1" x14ac:dyDescent="0.15">
      <c r="A117" s="912" t="s">
        <v>192</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458</v>
      </c>
      <c r="Z117" s="894"/>
      <c r="AA117" s="978">
        <v>4106035</v>
      </c>
      <c r="AB117" s="979"/>
      <c r="AC117" s="979"/>
      <c r="AD117" s="979"/>
      <c r="AE117" s="980"/>
      <c r="AF117" s="981">
        <v>4136265</v>
      </c>
      <c r="AG117" s="979"/>
      <c r="AH117" s="979"/>
      <c r="AI117" s="979"/>
      <c r="AJ117" s="980"/>
      <c r="AK117" s="981">
        <v>4249212</v>
      </c>
      <c r="AL117" s="979"/>
      <c r="AM117" s="979"/>
      <c r="AN117" s="979"/>
      <c r="AO117" s="980"/>
      <c r="AP117" s="982"/>
      <c r="AQ117" s="983"/>
      <c r="AR117" s="983"/>
      <c r="AS117" s="983"/>
      <c r="AT117" s="984"/>
      <c r="AU117" s="908"/>
      <c r="AV117" s="909"/>
      <c r="AW117" s="909"/>
      <c r="AX117" s="909"/>
      <c r="AY117" s="909"/>
      <c r="AZ117" s="974" t="s">
        <v>459</v>
      </c>
      <c r="BA117" s="975"/>
      <c r="BB117" s="975"/>
      <c r="BC117" s="975"/>
      <c r="BD117" s="975"/>
      <c r="BE117" s="975"/>
      <c r="BF117" s="975"/>
      <c r="BG117" s="975"/>
      <c r="BH117" s="975"/>
      <c r="BI117" s="975"/>
      <c r="BJ117" s="975"/>
      <c r="BK117" s="975"/>
      <c r="BL117" s="975"/>
      <c r="BM117" s="975"/>
      <c r="BN117" s="975"/>
      <c r="BO117" s="975"/>
      <c r="BP117" s="976"/>
      <c r="BQ117" s="925" t="s">
        <v>132</v>
      </c>
      <c r="BR117" s="926"/>
      <c r="BS117" s="926"/>
      <c r="BT117" s="926"/>
      <c r="BU117" s="926"/>
      <c r="BV117" s="926" t="s">
        <v>438</v>
      </c>
      <c r="BW117" s="926"/>
      <c r="BX117" s="926"/>
      <c r="BY117" s="926"/>
      <c r="BZ117" s="926"/>
      <c r="CA117" s="926" t="s">
        <v>132</v>
      </c>
      <c r="CB117" s="926"/>
      <c r="CC117" s="926"/>
      <c r="CD117" s="926"/>
      <c r="CE117" s="926"/>
      <c r="CF117" s="920" t="s">
        <v>132</v>
      </c>
      <c r="CG117" s="921"/>
      <c r="CH117" s="921"/>
      <c r="CI117" s="921"/>
      <c r="CJ117" s="921"/>
      <c r="CK117" s="948"/>
      <c r="CL117" s="949"/>
      <c r="CM117" s="922" t="s">
        <v>460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438</v>
      </c>
      <c r="DH117" s="959"/>
      <c r="DI117" s="959"/>
      <c r="DJ117" s="959"/>
      <c r="DK117" s="960"/>
      <c r="DL117" s="961" t="s">
        <v>132</v>
      </c>
      <c r="DM117" s="959"/>
      <c r="DN117" s="959"/>
      <c r="DO117" s="959"/>
      <c r="DP117" s="960"/>
      <c r="DQ117" s="961" t="s">
        <v>132</v>
      </c>
      <c r="DR117" s="959"/>
      <c r="DS117" s="959"/>
      <c r="DT117" s="959"/>
      <c r="DU117" s="960"/>
      <c r="DV117" s="962" t="s">
        <v>438</v>
      </c>
      <c r="DW117" s="963"/>
      <c r="DX117" s="963"/>
      <c r="DY117" s="963"/>
      <c r="DZ117" s="964"/>
    </row>
    <row r="118" spans="1:130" s="230" customFormat="1" ht="26.25" customHeight="1" x14ac:dyDescent="0.15">
      <c r="A118" s="912" t="s">
        <v>432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429</v>
      </c>
      <c r="AB118" s="893"/>
      <c r="AC118" s="893"/>
      <c r="AD118" s="893"/>
      <c r="AE118" s="894"/>
      <c r="AF118" s="892" t="s">
        <v>430</v>
      </c>
      <c r="AG118" s="893"/>
      <c r="AH118" s="893"/>
      <c r="AI118" s="893"/>
      <c r="AJ118" s="894"/>
      <c r="AK118" s="892" t="s">
        <v>312</v>
      </c>
      <c r="AL118" s="893"/>
      <c r="AM118" s="893"/>
      <c r="AN118" s="893"/>
      <c r="AO118" s="894"/>
      <c r="AP118" s="970" t="s">
        <v>431</v>
      </c>
      <c r="AQ118" s="971"/>
      <c r="AR118" s="971"/>
      <c r="AS118" s="971"/>
      <c r="AT118" s="972"/>
      <c r="AU118" s="908"/>
      <c r="AV118" s="909"/>
      <c r="AW118" s="909"/>
      <c r="AX118" s="909"/>
      <c r="AY118" s="909"/>
      <c r="AZ118" s="973" t="s">
        <v>461</v>
      </c>
      <c r="BA118" s="965"/>
      <c r="BB118" s="965"/>
      <c r="BC118" s="965"/>
      <c r="BD118" s="965"/>
      <c r="BE118" s="965"/>
      <c r="BF118" s="965"/>
      <c r="BG118" s="965"/>
      <c r="BH118" s="965"/>
      <c r="BI118" s="965"/>
      <c r="BJ118" s="965"/>
      <c r="BK118" s="965"/>
      <c r="BL118" s="965"/>
      <c r="BM118" s="965"/>
      <c r="BN118" s="965"/>
      <c r="BO118" s="965"/>
      <c r="BP118" s="966"/>
      <c r="BQ118" s="999" t="s">
        <v>132</v>
      </c>
      <c r="BR118" s="1000"/>
      <c r="BS118" s="1000"/>
      <c r="BT118" s="1000"/>
      <c r="BU118" s="1000"/>
      <c r="BV118" s="1000" t="s">
        <v>132</v>
      </c>
      <c r="BW118" s="1000"/>
      <c r="BX118" s="1000"/>
      <c r="BY118" s="1000"/>
      <c r="BZ118" s="1000"/>
      <c r="CA118" s="1000" t="s">
        <v>132</v>
      </c>
      <c r="CB118" s="1000"/>
      <c r="CC118" s="1000"/>
      <c r="CD118" s="1000"/>
      <c r="CE118" s="1000"/>
      <c r="CF118" s="920" t="s">
        <v>132</v>
      </c>
      <c r="CG118" s="921"/>
      <c r="CH118" s="921"/>
      <c r="CI118" s="921"/>
      <c r="CJ118" s="921"/>
      <c r="CK118" s="948"/>
      <c r="CL118" s="949"/>
      <c r="CM118" s="922" t="s">
        <v>462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438</v>
      </c>
      <c r="DH118" s="959"/>
      <c r="DI118" s="959"/>
      <c r="DJ118" s="959"/>
      <c r="DK118" s="960"/>
      <c r="DL118" s="961" t="s">
        <v>132</v>
      </c>
      <c r="DM118" s="959"/>
      <c r="DN118" s="959"/>
      <c r="DO118" s="959"/>
      <c r="DP118" s="960"/>
      <c r="DQ118" s="961" t="s">
        <v>132</v>
      </c>
      <c r="DR118" s="959"/>
      <c r="DS118" s="959"/>
      <c r="DT118" s="959"/>
      <c r="DU118" s="960"/>
      <c r="DV118" s="962" t="s">
        <v>132</v>
      </c>
      <c r="DW118" s="963"/>
      <c r="DX118" s="963"/>
      <c r="DY118" s="963"/>
      <c r="DZ118" s="964"/>
    </row>
    <row r="119" spans="1:130" s="230" customFormat="1" ht="26.25" customHeight="1" x14ac:dyDescent="0.15">
      <c r="A119" s="1062" t="s">
        <v>435</v>
      </c>
      <c r="B119" s="947"/>
      <c r="C119" s="929" t="s">
        <v>436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132</v>
      </c>
      <c r="AB119" s="900"/>
      <c r="AC119" s="900"/>
      <c r="AD119" s="900"/>
      <c r="AE119" s="901"/>
      <c r="AF119" s="902" t="s">
        <v>132</v>
      </c>
      <c r="AG119" s="900"/>
      <c r="AH119" s="900"/>
      <c r="AI119" s="900"/>
      <c r="AJ119" s="901"/>
      <c r="AK119" s="902" t="s">
        <v>132</v>
      </c>
      <c r="AL119" s="900"/>
      <c r="AM119" s="900"/>
      <c r="AN119" s="900"/>
      <c r="AO119" s="901"/>
      <c r="AP119" s="903" t="s">
        <v>438</v>
      </c>
      <c r="AQ119" s="904"/>
      <c r="AR119" s="904"/>
      <c r="AS119" s="904"/>
      <c r="AT119" s="905"/>
      <c r="AU119" s="910"/>
      <c r="AV119" s="911"/>
      <c r="AW119" s="911"/>
      <c r="AX119" s="911"/>
      <c r="AY119" s="911"/>
      <c r="AZ119" s="251" t="s">
        <v>192</v>
      </c>
      <c r="BA119" s="251"/>
      <c r="BB119" s="251"/>
      <c r="BC119" s="251"/>
      <c r="BD119" s="251"/>
      <c r="BE119" s="251"/>
      <c r="BF119" s="251"/>
      <c r="BG119" s="251"/>
      <c r="BH119" s="251"/>
      <c r="BI119" s="251"/>
      <c r="BJ119" s="251"/>
      <c r="BK119" s="251"/>
      <c r="BL119" s="251"/>
      <c r="BM119" s="251"/>
      <c r="BN119" s="251"/>
      <c r="BO119" s="977" t="s">
        <v>463</v>
      </c>
      <c r="BP119" s="1005"/>
      <c r="BQ119" s="999">
        <v>51854104</v>
      </c>
      <c r="BR119" s="1000"/>
      <c r="BS119" s="1000"/>
      <c r="BT119" s="1000"/>
      <c r="BU119" s="1000"/>
      <c r="BV119" s="1000">
        <v>48879962</v>
      </c>
      <c r="BW119" s="1000"/>
      <c r="BX119" s="1000"/>
      <c r="BY119" s="1000"/>
      <c r="BZ119" s="1000"/>
      <c r="CA119" s="1000">
        <v>47242468</v>
      </c>
      <c r="CB119" s="1000"/>
      <c r="CC119" s="1000"/>
      <c r="CD119" s="1000"/>
      <c r="CE119" s="1000"/>
      <c r="CF119" s="1001"/>
      <c r="CG119" s="1002"/>
      <c r="CH119" s="1002"/>
      <c r="CI119" s="1002"/>
      <c r="CJ119" s="1003"/>
      <c r="CK119" s="950"/>
      <c r="CL119" s="951"/>
      <c r="CM119" s="973" t="s">
        <v>464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132</v>
      </c>
      <c r="DH119" s="986"/>
      <c r="DI119" s="986"/>
      <c r="DJ119" s="986"/>
      <c r="DK119" s="987"/>
      <c r="DL119" s="985" t="s">
        <v>132</v>
      </c>
      <c r="DM119" s="986"/>
      <c r="DN119" s="986"/>
      <c r="DO119" s="986"/>
      <c r="DP119" s="987"/>
      <c r="DQ119" s="985" t="s">
        <v>132</v>
      </c>
      <c r="DR119" s="986"/>
      <c r="DS119" s="986"/>
      <c r="DT119" s="986"/>
      <c r="DU119" s="987"/>
      <c r="DV119" s="988" t="s">
        <v>132</v>
      </c>
      <c r="DW119" s="989"/>
      <c r="DX119" s="989"/>
      <c r="DY119" s="989"/>
      <c r="DZ119" s="990"/>
    </row>
    <row r="120" spans="1:130" s="230" customFormat="1" ht="26.25" customHeight="1" x14ac:dyDescent="0.15">
      <c r="A120" s="1063"/>
      <c r="B120" s="949"/>
      <c r="C120" s="922" t="s">
        <v>440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438</v>
      </c>
      <c r="AB120" s="959"/>
      <c r="AC120" s="959"/>
      <c r="AD120" s="959"/>
      <c r="AE120" s="960"/>
      <c r="AF120" s="961" t="s">
        <v>132</v>
      </c>
      <c r="AG120" s="959"/>
      <c r="AH120" s="959"/>
      <c r="AI120" s="959"/>
      <c r="AJ120" s="960"/>
      <c r="AK120" s="961" t="s">
        <v>132</v>
      </c>
      <c r="AL120" s="959"/>
      <c r="AM120" s="959"/>
      <c r="AN120" s="959"/>
      <c r="AO120" s="960"/>
      <c r="AP120" s="962" t="s">
        <v>132</v>
      </c>
      <c r="AQ120" s="963"/>
      <c r="AR120" s="963"/>
      <c r="AS120" s="963"/>
      <c r="AT120" s="964"/>
      <c r="AU120" s="991" t="s">
        <v>465</v>
      </c>
      <c r="AV120" s="992"/>
      <c r="AW120" s="992"/>
      <c r="AX120" s="992"/>
      <c r="AY120" s="993"/>
      <c r="AZ120" s="929" t="s">
        <v>466</v>
      </c>
      <c r="BA120" s="897"/>
      <c r="BB120" s="897"/>
      <c r="BC120" s="897"/>
      <c r="BD120" s="897"/>
      <c r="BE120" s="897"/>
      <c r="BF120" s="897"/>
      <c r="BG120" s="897"/>
      <c r="BH120" s="897"/>
      <c r="BI120" s="897"/>
      <c r="BJ120" s="897"/>
      <c r="BK120" s="897"/>
      <c r="BL120" s="897"/>
      <c r="BM120" s="897"/>
      <c r="BN120" s="897"/>
      <c r="BO120" s="897"/>
      <c r="BP120" s="898"/>
      <c r="BQ120" s="930">
        <v>5940184</v>
      </c>
      <c r="BR120" s="931"/>
      <c r="BS120" s="931"/>
      <c r="BT120" s="931"/>
      <c r="BU120" s="931"/>
      <c r="BV120" s="931">
        <v>6231367</v>
      </c>
      <c r="BW120" s="931"/>
      <c r="BX120" s="931"/>
      <c r="BY120" s="931"/>
      <c r="BZ120" s="931"/>
      <c r="CA120" s="931">
        <v>6493985</v>
      </c>
      <c r="CB120" s="931"/>
      <c r="CC120" s="931"/>
      <c r="CD120" s="931"/>
      <c r="CE120" s="931"/>
      <c r="CF120" s="944">
        <v>57.4</v>
      </c>
      <c r="CG120" s="945"/>
      <c r="CH120" s="945"/>
      <c r="CI120" s="945"/>
      <c r="CJ120" s="945"/>
      <c r="CK120" s="1006" t="s">
        <v>467</v>
      </c>
      <c r="CL120" s="1007"/>
      <c r="CM120" s="1007"/>
      <c r="CN120" s="1007"/>
      <c r="CO120" s="1008"/>
      <c r="CP120" s="1014" t="s">
        <v>468</v>
      </c>
      <c r="CQ120" s="1015"/>
      <c r="CR120" s="1015"/>
      <c r="CS120" s="1015"/>
      <c r="CT120" s="1015"/>
      <c r="CU120" s="1015"/>
      <c r="CV120" s="1015"/>
      <c r="CW120" s="1015"/>
      <c r="CX120" s="1015"/>
      <c r="CY120" s="1015"/>
      <c r="CZ120" s="1015"/>
      <c r="DA120" s="1015"/>
      <c r="DB120" s="1015"/>
      <c r="DC120" s="1015"/>
      <c r="DD120" s="1015"/>
      <c r="DE120" s="1015"/>
      <c r="DF120" s="1016"/>
      <c r="DG120" s="930">
        <v>13938471</v>
      </c>
      <c r="DH120" s="931"/>
      <c r="DI120" s="931"/>
      <c r="DJ120" s="931"/>
      <c r="DK120" s="931"/>
      <c r="DL120" s="931">
        <v>13028124</v>
      </c>
      <c r="DM120" s="931"/>
      <c r="DN120" s="931"/>
      <c r="DO120" s="931"/>
      <c r="DP120" s="931"/>
      <c r="DQ120" s="931">
        <v>12979670</v>
      </c>
      <c r="DR120" s="931"/>
      <c r="DS120" s="931"/>
      <c r="DT120" s="931"/>
      <c r="DU120" s="931"/>
      <c r="DV120" s="932">
        <v>114.8</v>
      </c>
      <c r="DW120" s="932"/>
      <c r="DX120" s="932"/>
      <c r="DY120" s="932"/>
      <c r="DZ120" s="933"/>
    </row>
    <row r="121" spans="1:130" s="230" customFormat="1" ht="26.25" customHeight="1" x14ac:dyDescent="0.15">
      <c r="A121" s="1063"/>
      <c r="B121" s="949"/>
      <c r="C121" s="974" t="s">
        <v>469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132</v>
      </c>
      <c r="AB121" s="959"/>
      <c r="AC121" s="959"/>
      <c r="AD121" s="959"/>
      <c r="AE121" s="960"/>
      <c r="AF121" s="961" t="s">
        <v>132</v>
      </c>
      <c r="AG121" s="959"/>
      <c r="AH121" s="959"/>
      <c r="AI121" s="959"/>
      <c r="AJ121" s="960"/>
      <c r="AK121" s="961" t="s">
        <v>132</v>
      </c>
      <c r="AL121" s="959"/>
      <c r="AM121" s="959"/>
      <c r="AN121" s="959"/>
      <c r="AO121" s="960"/>
      <c r="AP121" s="962" t="s">
        <v>132</v>
      </c>
      <c r="AQ121" s="963"/>
      <c r="AR121" s="963"/>
      <c r="AS121" s="963"/>
      <c r="AT121" s="964"/>
      <c r="AU121" s="994"/>
      <c r="AV121" s="995"/>
      <c r="AW121" s="995"/>
      <c r="AX121" s="995"/>
      <c r="AY121" s="996"/>
      <c r="AZ121" s="922" t="s">
        <v>470</v>
      </c>
      <c r="BA121" s="923"/>
      <c r="BB121" s="923"/>
      <c r="BC121" s="923"/>
      <c r="BD121" s="923"/>
      <c r="BE121" s="923"/>
      <c r="BF121" s="923"/>
      <c r="BG121" s="923"/>
      <c r="BH121" s="923"/>
      <c r="BI121" s="923"/>
      <c r="BJ121" s="923"/>
      <c r="BK121" s="923"/>
      <c r="BL121" s="923"/>
      <c r="BM121" s="923"/>
      <c r="BN121" s="923"/>
      <c r="BO121" s="923"/>
      <c r="BP121" s="924"/>
      <c r="BQ121" s="925">
        <v>490461</v>
      </c>
      <c r="BR121" s="926"/>
      <c r="BS121" s="926"/>
      <c r="BT121" s="926"/>
      <c r="BU121" s="926"/>
      <c r="BV121" s="926">
        <v>511660</v>
      </c>
      <c r="BW121" s="926"/>
      <c r="BX121" s="926"/>
      <c r="BY121" s="926"/>
      <c r="BZ121" s="926"/>
      <c r="CA121" s="926">
        <v>532778</v>
      </c>
      <c r="CB121" s="926"/>
      <c r="CC121" s="926"/>
      <c r="CD121" s="926"/>
      <c r="CE121" s="926"/>
      <c r="CF121" s="920">
        <v>4.7</v>
      </c>
      <c r="CG121" s="921"/>
      <c r="CH121" s="921"/>
      <c r="CI121" s="921"/>
      <c r="CJ121" s="921"/>
      <c r="CK121" s="1009"/>
      <c r="CL121" s="1010"/>
      <c r="CM121" s="1010"/>
      <c r="CN121" s="1010"/>
      <c r="CO121" s="1011"/>
      <c r="CP121" s="1019" t="s">
        <v>471</v>
      </c>
      <c r="CQ121" s="1020"/>
      <c r="CR121" s="1020"/>
      <c r="CS121" s="1020"/>
      <c r="CT121" s="1020"/>
      <c r="CU121" s="1020"/>
      <c r="CV121" s="1020"/>
      <c r="CW121" s="1020"/>
      <c r="CX121" s="1020"/>
      <c r="CY121" s="1020"/>
      <c r="CZ121" s="1020"/>
      <c r="DA121" s="1020"/>
      <c r="DB121" s="1020"/>
      <c r="DC121" s="1020"/>
      <c r="DD121" s="1020"/>
      <c r="DE121" s="1020"/>
      <c r="DF121" s="1021"/>
      <c r="DG121" s="925">
        <v>2100834</v>
      </c>
      <c r="DH121" s="926"/>
      <c r="DI121" s="926"/>
      <c r="DJ121" s="926"/>
      <c r="DK121" s="926"/>
      <c r="DL121" s="926">
        <v>1748389</v>
      </c>
      <c r="DM121" s="926"/>
      <c r="DN121" s="926"/>
      <c r="DO121" s="926"/>
      <c r="DP121" s="926"/>
      <c r="DQ121" s="926">
        <v>1500725</v>
      </c>
      <c r="DR121" s="926"/>
      <c r="DS121" s="926"/>
      <c r="DT121" s="926"/>
      <c r="DU121" s="926"/>
      <c r="DV121" s="927">
        <v>13.3</v>
      </c>
      <c r="DW121" s="927"/>
      <c r="DX121" s="927"/>
      <c r="DY121" s="927"/>
      <c r="DZ121" s="928"/>
    </row>
    <row r="122" spans="1:130" s="230" customFormat="1" ht="26.25" customHeight="1" x14ac:dyDescent="0.15">
      <c r="A122" s="1063"/>
      <c r="B122" s="949"/>
      <c r="C122" s="922" t="s">
        <v>451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132</v>
      </c>
      <c r="AB122" s="959"/>
      <c r="AC122" s="959"/>
      <c r="AD122" s="959"/>
      <c r="AE122" s="960"/>
      <c r="AF122" s="961" t="s">
        <v>132</v>
      </c>
      <c r="AG122" s="959"/>
      <c r="AH122" s="959"/>
      <c r="AI122" s="959"/>
      <c r="AJ122" s="960"/>
      <c r="AK122" s="961" t="s">
        <v>132</v>
      </c>
      <c r="AL122" s="959"/>
      <c r="AM122" s="959"/>
      <c r="AN122" s="959"/>
      <c r="AO122" s="960"/>
      <c r="AP122" s="962" t="s">
        <v>132</v>
      </c>
      <c r="AQ122" s="963"/>
      <c r="AR122" s="963"/>
      <c r="AS122" s="963"/>
      <c r="AT122" s="964"/>
      <c r="AU122" s="994"/>
      <c r="AV122" s="995"/>
      <c r="AW122" s="995"/>
      <c r="AX122" s="995"/>
      <c r="AY122" s="996"/>
      <c r="AZ122" s="973" t="s">
        <v>472</v>
      </c>
      <c r="BA122" s="965"/>
      <c r="BB122" s="965"/>
      <c r="BC122" s="965"/>
      <c r="BD122" s="965"/>
      <c r="BE122" s="965"/>
      <c r="BF122" s="965"/>
      <c r="BG122" s="965"/>
      <c r="BH122" s="965"/>
      <c r="BI122" s="965"/>
      <c r="BJ122" s="965"/>
      <c r="BK122" s="965"/>
      <c r="BL122" s="965"/>
      <c r="BM122" s="965"/>
      <c r="BN122" s="965"/>
      <c r="BO122" s="965"/>
      <c r="BP122" s="966"/>
      <c r="BQ122" s="999">
        <v>35767088</v>
      </c>
      <c r="BR122" s="1000"/>
      <c r="BS122" s="1000"/>
      <c r="BT122" s="1000"/>
      <c r="BU122" s="1000"/>
      <c r="BV122" s="1000">
        <v>34404755</v>
      </c>
      <c r="BW122" s="1000"/>
      <c r="BX122" s="1000"/>
      <c r="BY122" s="1000"/>
      <c r="BZ122" s="1000"/>
      <c r="CA122" s="1000">
        <v>32792617</v>
      </c>
      <c r="CB122" s="1000"/>
      <c r="CC122" s="1000"/>
      <c r="CD122" s="1000"/>
      <c r="CE122" s="1000"/>
      <c r="CF122" s="1017">
        <v>290</v>
      </c>
      <c r="CG122" s="1018"/>
      <c r="CH122" s="1018"/>
      <c r="CI122" s="1018"/>
      <c r="CJ122" s="1018"/>
      <c r="CK122" s="1009"/>
      <c r="CL122" s="1010"/>
      <c r="CM122" s="1010"/>
      <c r="CN122" s="1010"/>
      <c r="CO122" s="1011"/>
      <c r="CP122" s="1019" t="s">
        <v>413</v>
      </c>
      <c r="CQ122" s="1020"/>
      <c r="CR122" s="1020"/>
      <c r="CS122" s="1020"/>
      <c r="CT122" s="1020"/>
      <c r="CU122" s="1020"/>
      <c r="CV122" s="1020"/>
      <c r="CW122" s="1020"/>
      <c r="CX122" s="1020"/>
      <c r="CY122" s="1020"/>
      <c r="CZ122" s="1020"/>
      <c r="DA122" s="1020"/>
      <c r="DB122" s="1020"/>
      <c r="DC122" s="1020"/>
      <c r="DD122" s="1020"/>
      <c r="DE122" s="1020"/>
      <c r="DF122" s="1021"/>
      <c r="DG122" s="925">
        <v>1347848</v>
      </c>
      <c r="DH122" s="926"/>
      <c r="DI122" s="926"/>
      <c r="DJ122" s="926"/>
      <c r="DK122" s="926"/>
      <c r="DL122" s="926">
        <v>1196344</v>
      </c>
      <c r="DM122" s="926"/>
      <c r="DN122" s="926"/>
      <c r="DO122" s="926"/>
      <c r="DP122" s="926"/>
      <c r="DQ122" s="926">
        <v>1150257</v>
      </c>
      <c r="DR122" s="926"/>
      <c r="DS122" s="926"/>
      <c r="DT122" s="926"/>
      <c r="DU122" s="926"/>
      <c r="DV122" s="927">
        <v>10.199999999999999</v>
      </c>
      <c r="DW122" s="927"/>
      <c r="DX122" s="927"/>
      <c r="DY122" s="927"/>
      <c r="DZ122" s="928"/>
    </row>
    <row r="123" spans="1:130" s="230" customFormat="1" ht="26.25" customHeight="1" x14ac:dyDescent="0.15">
      <c r="A123" s="1063"/>
      <c r="B123" s="949"/>
      <c r="C123" s="922" t="s">
        <v>457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132</v>
      </c>
      <c r="AB123" s="959"/>
      <c r="AC123" s="959"/>
      <c r="AD123" s="959"/>
      <c r="AE123" s="960"/>
      <c r="AF123" s="961" t="s">
        <v>132</v>
      </c>
      <c r="AG123" s="959"/>
      <c r="AH123" s="959"/>
      <c r="AI123" s="959"/>
      <c r="AJ123" s="960"/>
      <c r="AK123" s="961" t="s">
        <v>132</v>
      </c>
      <c r="AL123" s="959"/>
      <c r="AM123" s="959"/>
      <c r="AN123" s="959"/>
      <c r="AO123" s="960"/>
      <c r="AP123" s="962" t="s">
        <v>132</v>
      </c>
      <c r="AQ123" s="963"/>
      <c r="AR123" s="963"/>
      <c r="AS123" s="963"/>
      <c r="AT123" s="964"/>
      <c r="AU123" s="997"/>
      <c r="AV123" s="998"/>
      <c r="AW123" s="998"/>
      <c r="AX123" s="998"/>
      <c r="AY123" s="998"/>
      <c r="AZ123" s="251" t="s">
        <v>192</v>
      </c>
      <c r="BA123" s="251"/>
      <c r="BB123" s="251"/>
      <c r="BC123" s="251"/>
      <c r="BD123" s="251"/>
      <c r="BE123" s="251"/>
      <c r="BF123" s="251"/>
      <c r="BG123" s="251"/>
      <c r="BH123" s="251"/>
      <c r="BI123" s="251"/>
      <c r="BJ123" s="251"/>
      <c r="BK123" s="251"/>
      <c r="BL123" s="251"/>
      <c r="BM123" s="251"/>
      <c r="BN123" s="251"/>
      <c r="BO123" s="977" t="s">
        <v>473</v>
      </c>
      <c r="BP123" s="1005"/>
      <c r="BQ123" s="1035">
        <v>42197733</v>
      </c>
      <c r="BR123" s="1036"/>
      <c r="BS123" s="1036"/>
      <c r="BT123" s="1036"/>
      <c r="BU123" s="1036"/>
      <c r="BV123" s="1036">
        <v>41147782</v>
      </c>
      <c r="BW123" s="1036"/>
      <c r="BX123" s="1036"/>
      <c r="BY123" s="1036"/>
      <c r="BZ123" s="1036"/>
      <c r="CA123" s="1036">
        <v>39819380</v>
      </c>
      <c r="CB123" s="1036"/>
      <c r="CC123" s="1036"/>
      <c r="CD123" s="1036"/>
      <c r="CE123" s="1036"/>
      <c r="CF123" s="1001"/>
      <c r="CG123" s="1002"/>
      <c r="CH123" s="1002"/>
      <c r="CI123" s="1002"/>
      <c r="CJ123" s="1003"/>
      <c r="CK123" s="1009"/>
      <c r="CL123" s="1010"/>
      <c r="CM123" s="1010"/>
      <c r="CN123" s="1010"/>
      <c r="CO123" s="1011"/>
      <c r="CP123" s="1019" t="s">
        <v>407</v>
      </c>
      <c r="CQ123" s="1020"/>
      <c r="CR123" s="1020"/>
      <c r="CS123" s="1020"/>
      <c r="CT123" s="1020"/>
      <c r="CU123" s="1020"/>
      <c r="CV123" s="1020"/>
      <c r="CW123" s="1020"/>
      <c r="CX123" s="1020"/>
      <c r="CY123" s="1020"/>
      <c r="CZ123" s="1020"/>
      <c r="DA123" s="1020"/>
      <c r="DB123" s="1020"/>
      <c r="DC123" s="1020"/>
      <c r="DD123" s="1020"/>
      <c r="DE123" s="1020"/>
      <c r="DF123" s="1021"/>
      <c r="DG123" s="958">
        <v>57183</v>
      </c>
      <c r="DH123" s="959"/>
      <c r="DI123" s="959"/>
      <c r="DJ123" s="959"/>
      <c r="DK123" s="960"/>
      <c r="DL123" s="961">
        <v>47154</v>
      </c>
      <c r="DM123" s="959"/>
      <c r="DN123" s="959"/>
      <c r="DO123" s="959"/>
      <c r="DP123" s="960"/>
      <c r="DQ123" s="961">
        <v>34892</v>
      </c>
      <c r="DR123" s="959"/>
      <c r="DS123" s="959"/>
      <c r="DT123" s="959"/>
      <c r="DU123" s="960"/>
      <c r="DV123" s="962">
        <v>0.3</v>
      </c>
      <c r="DW123" s="963"/>
      <c r="DX123" s="963"/>
      <c r="DY123" s="963"/>
      <c r="DZ123" s="964"/>
    </row>
    <row r="124" spans="1:130" s="230" customFormat="1" ht="26.25" customHeight="1" thickBot="1" x14ac:dyDescent="0.2">
      <c r="A124" s="1063"/>
      <c r="B124" s="949"/>
      <c r="C124" s="922" t="s">
        <v>460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132</v>
      </c>
      <c r="AB124" s="959"/>
      <c r="AC124" s="959"/>
      <c r="AD124" s="959"/>
      <c r="AE124" s="960"/>
      <c r="AF124" s="961" t="s">
        <v>132</v>
      </c>
      <c r="AG124" s="959"/>
      <c r="AH124" s="959"/>
      <c r="AI124" s="959"/>
      <c r="AJ124" s="960"/>
      <c r="AK124" s="961" t="s">
        <v>132</v>
      </c>
      <c r="AL124" s="959"/>
      <c r="AM124" s="959"/>
      <c r="AN124" s="959"/>
      <c r="AO124" s="960"/>
      <c r="AP124" s="962" t="s">
        <v>132</v>
      </c>
      <c r="AQ124" s="963"/>
      <c r="AR124" s="963"/>
      <c r="AS124" s="963"/>
      <c r="AT124" s="964"/>
      <c r="AU124" s="1031" t="s">
        <v>474</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v>83.7</v>
      </c>
      <c r="BR124" s="1027"/>
      <c r="BS124" s="1027"/>
      <c r="BT124" s="1027"/>
      <c r="BU124" s="1027"/>
      <c r="BV124" s="1027">
        <v>65.400000000000006</v>
      </c>
      <c r="BW124" s="1027"/>
      <c r="BX124" s="1027"/>
      <c r="BY124" s="1027"/>
      <c r="BZ124" s="1027"/>
      <c r="CA124" s="1027">
        <v>65.599999999999994</v>
      </c>
      <c r="CB124" s="1027"/>
      <c r="CC124" s="1027"/>
      <c r="CD124" s="1027"/>
      <c r="CE124" s="1027"/>
      <c r="CF124" s="1028"/>
      <c r="CG124" s="1029"/>
      <c r="CH124" s="1029"/>
      <c r="CI124" s="1029"/>
      <c r="CJ124" s="1030"/>
      <c r="CK124" s="1012"/>
      <c r="CL124" s="1012"/>
      <c r="CM124" s="1012"/>
      <c r="CN124" s="1012"/>
      <c r="CO124" s="1013"/>
      <c r="CP124" s="1019" t="s">
        <v>475</v>
      </c>
      <c r="CQ124" s="1020"/>
      <c r="CR124" s="1020"/>
      <c r="CS124" s="1020"/>
      <c r="CT124" s="1020"/>
      <c r="CU124" s="1020"/>
      <c r="CV124" s="1020"/>
      <c r="CW124" s="1020"/>
      <c r="CX124" s="1020"/>
      <c r="CY124" s="1020"/>
      <c r="CZ124" s="1020"/>
      <c r="DA124" s="1020"/>
      <c r="DB124" s="1020"/>
      <c r="DC124" s="1020"/>
      <c r="DD124" s="1020"/>
      <c r="DE124" s="1020"/>
      <c r="DF124" s="1021"/>
      <c r="DG124" s="1004" t="s">
        <v>132</v>
      </c>
      <c r="DH124" s="986"/>
      <c r="DI124" s="986"/>
      <c r="DJ124" s="986"/>
      <c r="DK124" s="987"/>
      <c r="DL124" s="985" t="s">
        <v>132</v>
      </c>
      <c r="DM124" s="986"/>
      <c r="DN124" s="986"/>
      <c r="DO124" s="986"/>
      <c r="DP124" s="987"/>
      <c r="DQ124" s="985" t="s">
        <v>132</v>
      </c>
      <c r="DR124" s="986"/>
      <c r="DS124" s="986"/>
      <c r="DT124" s="986"/>
      <c r="DU124" s="987"/>
      <c r="DV124" s="988" t="s">
        <v>132</v>
      </c>
      <c r="DW124" s="989"/>
      <c r="DX124" s="989"/>
      <c r="DY124" s="989"/>
      <c r="DZ124" s="990"/>
    </row>
    <row r="125" spans="1:130" s="230" customFormat="1" ht="26.25" customHeight="1" x14ac:dyDescent="0.15">
      <c r="A125" s="1063"/>
      <c r="B125" s="949"/>
      <c r="C125" s="922" t="s">
        <v>462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132</v>
      </c>
      <c r="AB125" s="959"/>
      <c r="AC125" s="959"/>
      <c r="AD125" s="959"/>
      <c r="AE125" s="960"/>
      <c r="AF125" s="961" t="s">
        <v>132</v>
      </c>
      <c r="AG125" s="959"/>
      <c r="AH125" s="959"/>
      <c r="AI125" s="959"/>
      <c r="AJ125" s="960"/>
      <c r="AK125" s="961" t="s">
        <v>132</v>
      </c>
      <c r="AL125" s="959"/>
      <c r="AM125" s="959"/>
      <c r="AN125" s="959"/>
      <c r="AO125" s="960"/>
      <c r="AP125" s="962" t="s">
        <v>132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476</v>
      </c>
      <c r="CL125" s="1007"/>
      <c r="CM125" s="1007"/>
      <c r="CN125" s="1007"/>
      <c r="CO125" s="1008"/>
      <c r="CP125" s="929" t="s">
        <v>477</v>
      </c>
      <c r="CQ125" s="897"/>
      <c r="CR125" s="897"/>
      <c r="CS125" s="897"/>
      <c r="CT125" s="897"/>
      <c r="CU125" s="897"/>
      <c r="CV125" s="897"/>
      <c r="CW125" s="897"/>
      <c r="CX125" s="897"/>
      <c r="CY125" s="897"/>
      <c r="CZ125" s="897"/>
      <c r="DA125" s="897"/>
      <c r="DB125" s="897"/>
      <c r="DC125" s="897"/>
      <c r="DD125" s="897"/>
      <c r="DE125" s="897"/>
      <c r="DF125" s="898"/>
      <c r="DG125" s="930" t="s">
        <v>132</v>
      </c>
      <c r="DH125" s="931"/>
      <c r="DI125" s="931"/>
      <c r="DJ125" s="931"/>
      <c r="DK125" s="931"/>
      <c r="DL125" s="931" t="s">
        <v>132</v>
      </c>
      <c r="DM125" s="931"/>
      <c r="DN125" s="931"/>
      <c r="DO125" s="931"/>
      <c r="DP125" s="931"/>
      <c r="DQ125" s="931" t="s">
        <v>132</v>
      </c>
      <c r="DR125" s="931"/>
      <c r="DS125" s="931"/>
      <c r="DT125" s="931"/>
      <c r="DU125" s="931"/>
      <c r="DV125" s="932" t="s">
        <v>132</v>
      </c>
      <c r="DW125" s="932"/>
      <c r="DX125" s="932"/>
      <c r="DY125" s="932"/>
      <c r="DZ125" s="933"/>
    </row>
    <row r="126" spans="1:130" s="230" customFormat="1" ht="26.25" customHeight="1" thickBot="1" x14ac:dyDescent="0.2">
      <c r="A126" s="1063"/>
      <c r="B126" s="949"/>
      <c r="C126" s="922" t="s">
        <v>464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132</v>
      </c>
      <c r="AB126" s="959"/>
      <c r="AC126" s="959"/>
      <c r="AD126" s="959"/>
      <c r="AE126" s="960"/>
      <c r="AF126" s="961" t="s">
        <v>132</v>
      </c>
      <c r="AG126" s="959"/>
      <c r="AH126" s="959"/>
      <c r="AI126" s="959"/>
      <c r="AJ126" s="960"/>
      <c r="AK126" s="961" t="s">
        <v>132</v>
      </c>
      <c r="AL126" s="959"/>
      <c r="AM126" s="959"/>
      <c r="AN126" s="959"/>
      <c r="AO126" s="960"/>
      <c r="AP126" s="962" t="s">
        <v>132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478</v>
      </c>
      <c r="CQ126" s="923"/>
      <c r="CR126" s="923"/>
      <c r="CS126" s="923"/>
      <c r="CT126" s="923"/>
      <c r="CU126" s="923"/>
      <c r="CV126" s="923"/>
      <c r="CW126" s="923"/>
      <c r="CX126" s="923"/>
      <c r="CY126" s="923"/>
      <c r="CZ126" s="923"/>
      <c r="DA126" s="923"/>
      <c r="DB126" s="923"/>
      <c r="DC126" s="923"/>
      <c r="DD126" s="923"/>
      <c r="DE126" s="923"/>
      <c r="DF126" s="924"/>
      <c r="DG126" s="925" t="s">
        <v>132</v>
      </c>
      <c r="DH126" s="926"/>
      <c r="DI126" s="926"/>
      <c r="DJ126" s="926"/>
      <c r="DK126" s="926"/>
      <c r="DL126" s="926" t="s">
        <v>132</v>
      </c>
      <c r="DM126" s="926"/>
      <c r="DN126" s="926"/>
      <c r="DO126" s="926"/>
      <c r="DP126" s="926"/>
      <c r="DQ126" s="926" t="s">
        <v>132</v>
      </c>
      <c r="DR126" s="926"/>
      <c r="DS126" s="926"/>
      <c r="DT126" s="926"/>
      <c r="DU126" s="926"/>
      <c r="DV126" s="927" t="s">
        <v>132</v>
      </c>
      <c r="DW126" s="927"/>
      <c r="DX126" s="927"/>
      <c r="DY126" s="927"/>
      <c r="DZ126" s="928"/>
    </row>
    <row r="127" spans="1:130" s="230" customFormat="1" ht="26.25" customHeight="1" x14ac:dyDescent="0.15">
      <c r="A127" s="1064"/>
      <c r="B127" s="951"/>
      <c r="C127" s="973" t="s">
        <v>479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132</v>
      </c>
      <c r="AB127" s="959"/>
      <c r="AC127" s="959"/>
      <c r="AD127" s="959"/>
      <c r="AE127" s="960"/>
      <c r="AF127" s="961" t="s">
        <v>132</v>
      </c>
      <c r="AG127" s="959"/>
      <c r="AH127" s="959"/>
      <c r="AI127" s="959"/>
      <c r="AJ127" s="960"/>
      <c r="AK127" s="961" t="s">
        <v>132</v>
      </c>
      <c r="AL127" s="959"/>
      <c r="AM127" s="959"/>
      <c r="AN127" s="959"/>
      <c r="AO127" s="960"/>
      <c r="AP127" s="962" t="s">
        <v>132</v>
      </c>
      <c r="AQ127" s="963"/>
      <c r="AR127" s="963"/>
      <c r="AS127" s="963"/>
      <c r="AT127" s="964"/>
      <c r="AU127" s="232"/>
      <c r="AV127" s="232"/>
      <c r="AW127" s="232"/>
      <c r="AX127" s="1037" t="s">
        <v>480</v>
      </c>
      <c r="AY127" s="1038"/>
      <c r="AZ127" s="1038"/>
      <c r="BA127" s="1038"/>
      <c r="BB127" s="1038"/>
      <c r="BC127" s="1038"/>
      <c r="BD127" s="1038"/>
      <c r="BE127" s="1039"/>
      <c r="BF127" s="1040" t="s">
        <v>481</v>
      </c>
      <c r="BG127" s="1038"/>
      <c r="BH127" s="1038"/>
      <c r="BI127" s="1038"/>
      <c r="BJ127" s="1038"/>
      <c r="BK127" s="1038"/>
      <c r="BL127" s="1039"/>
      <c r="BM127" s="1040" t="s">
        <v>482</v>
      </c>
      <c r="BN127" s="1038"/>
      <c r="BO127" s="1038"/>
      <c r="BP127" s="1038"/>
      <c r="BQ127" s="1038"/>
      <c r="BR127" s="1038"/>
      <c r="BS127" s="1039"/>
      <c r="BT127" s="1040" t="s">
        <v>483</v>
      </c>
      <c r="BU127" s="1038"/>
      <c r="BV127" s="1038"/>
      <c r="BW127" s="1038"/>
      <c r="BX127" s="1038"/>
      <c r="BY127" s="1038"/>
      <c r="BZ127" s="1061"/>
      <c r="CA127" s="232"/>
      <c r="CB127" s="232"/>
      <c r="CC127" s="232"/>
      <c r="CD127" s="255"/>
      <c r="CE127" s="255"/>
      <c r="CF127" s="255"/>
      <c r="CG127" s="232"/>
      <c r="CH127" s="232"/>
      <c r="CI127" s="232"/>
      <c r="CJ127" s="254"/>
      <c r="CK127" s="1023"/>
      <c r="CL127" s="1010"/>
      <c r="CM127" s="1010"/>
      <c r="CN127" s="1010"/>
      <c r="CO127" s="1011"/>
      <c r="CP127" s="922" t="s">
        <v>484</v>
      </c>
      <c r="CQ127" s="923"/>
      <c r="CR127" s="923"/>
      <c r="CS127" s="923"/>
      <c r="CT127" s="923"/>
      <c r="CU127" s="923"/>
      <c r="CV127" s="923"/>
      <c r="CW127" s="923"/>
      <c r="CX127" s="923"/>
      <c r="CY127" s="923"/>
      <c r="CZ127" s="923"/>
      <c r="DA127" s="923"/>
      <c r="DB127" s="923"/>
      <c r="DC127" s="923"/>
      <c r="DD127" s="923"/>
      <c r="DE127" s="923"/>
      <c r="DF127" s="924"/>
      <c r="DG127" s="925" t="s">
        <v>132</v>
      </c>
      <c r="DH127" s="926"/>
      <c r="DI127" s="926"/>
      <c r="DJ127" s="926"/>
      <c r="DK127" s="926"/>
      <c r="DL127" s="926" t="s">
        <v>132</v>
      </c>
      <c r="DM127" s="926"/>
      <c r="DN127" s="926"/>
      <c r="DO127" s="926"/>
      <c r="DP127" s="926"/>
      <c r="DQ127" s="926" t="s">
        <v>132</v>
      </c>
      <c r="DR127" s="926"/>
      <c r="DS127" s="926"/>
      <c r="DT127" s="926"/>
      <c r="DU127" s="926"/>
      <c r="DV127" s="927" t="s">
        <v>132</v>
      </c>
      <c r="DW127" s="927"/>
      <c r="DX127" s="927"/>
      <c r="DY127" s="927"/>
      <c r="DZ127" s="928"/>
    </row>
    <row r="128" spans="1:130" s="230" customFormat="1" ht="26.25" customHeight="1" thickBot="1" x14ac:dyDescent="0.2">
      <c r="A128" s="1047" t="s">
        <v>485</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486</v>
      </c>
      <c r="X128" s="1049"/>
      <c r="Y128" s="1049"/>
      <c r="Z128" s="1050"/>
      <c r="AA128" s="1051">
        <v>57799</v>
      </c>
      <c r="AB128" s="1052"/>
      <c r="AC128" s="1052"/>
      <c r="AD128" s="1052"/>
      <c r="AE128" s="1053"/>
      <c r="AF128" s="1054">
        <v>51488</v>
      </c>
      <c r="AG128" s="1052"/>
      <c r="AH128" s="1052"/>
      <c r="AI128" s="1052"/>
      <c r="AJ128" s="1053"/>
      <c r="AK128" s="1054">
        <v>49522</v>
      </c>
      <c r="AL128" s="1052"/>
      <c r="AM128" s="1052"/>
      <c r="AN128" s="1052"/>
      <c r="AO128" s="1053"/>
      <c r="AP128" s="1055"/>
      <c r="AQ128" s="1056"/>
      <c r="AR128" s="1056"/>
      <c r="AS128" s="1056"/>
      <c r="AT128" s="1057"/>
      <c r="AU128" s="232"/>
      <c r="AV128" s="232"/>
      <c r="AW128" s="232"/>
      <c r="AX128" s="896" t="s">
        <v>487</v>
      </c>
      <c r="AY128" s="897"/>
      <c r="AZ128" s="897"/>
      <c r="BA128" s="897"/>
      <c r="BB128" s="897"/>
      <c r="BC128" s="897"/>
      <c r="BD128" s="897"/>
      <c r="BE128" s="898"/>
      <c r="BF128" s="1058" t="s">
        <v>132</v>
      </c>
      <c r="BG128" s="1059"/>
      <c r="BH128" s="1059"/>
      <c r="BI128" s="1059"/>
      <c r="BJ128" s="1059"/>
      <c r="BK128" s="1059"/>
      <c r="BL128" s="1060"/>
      <c r="BM128" s="1058">
        <v>12.81</v>
      </c>
      <c r="BN128" s="1059"/>
      <c r="BO128" s="1059"/>
      <c r="BP128" s="1059"/>
      <c r="BQ128" s="1059"/>
      <c r="BR128" s="1059"/>
      <c r="BS128" s="1060"/>
      <c r="BT128" s="1058">
        <v>20</v>
      </c>
      <c r="BU128" s="1059"/>
      <c r="BV128" s="1059"/>
      <c r="BW128" s="1059"/>
      <c r="BX128" s="1059"/>
      <c r="BY128" s="1059"/>
      <c r="BZ128" s="1076"/>
      <c r="CA128" s="255"/>
      <c r="CB128" s="255"/>
      <c r="CC128" s="255"/>
      <c r="CD128" s="255"/>
      <c r="CE128" s="255"/>
      <c r="CF128" s="255"/>
      <c r="CG128" s="232"/>
      <c r="CH128" s="232"/>
      <c r="CI128" s="232"/>
      <c r="CJ128" s="254"/>
      <c r="CK128" s="1024"/>
      <c r="CL128" s="1025"/>
      <c r="CM128" s="1025"/>
      <c r="CN128" s="1025"/>
      <c r="CO128" s="1026"/>
      <c r="CP128" s="1041" t="s">
        <v>488</v>
      </c>
      <c r="CQ128" s="740"/>
      <c r="CR128" s="740"/>
      <c r="CS128" s="740"/>
      <c r="CT128" s="740"/>
      <c r="CU128" s="740"/>
      <c r="CV128" s="740"/>
      <c r="CW128" s="740"/>
      <c r="CX128" s="740"/>
      <c r="CY128" s="740"/>
      <c r="CZ128" s="740"/>
      <c r="DA128" s="740"/>
      <c r="DB128" s="740"/>
      <c r="DC128" s="740"/>
      <c r="DD128" s="740"/>
      <c r="DE128" s="740"/>
      <c r="DF128" s="1042"/>
      <c r="DG128" s="1043" t="s">
        <v>132</v>
      </c>
      <c r="DH128" s="1044"/>
      <c r="DI128" s="1044"/>
      <c r="DJ128" s="1044"/>
      <c r="DK128" s="1044"/>
      <c r="DL128" s="1044" t="s">
        <v>132</v>
      </c>
      <c r="DM128" s="1044"/>
      <c r="DN128" s="1044"/>
      <c r="DO128" s="1044"/>
      <c r="DP128" s="1044"/>
      <c r="DQ128" s="1044" t="s">
        <v>132</v>
      </c>
      <c r="DR128" s="1044"/>
      <c r="DS128" s="1044"/>
      <c r="DT128" s="1044"/>
      <c r="DU128" s="1044"/>
      <c r="DV128" s="1045" t="s">
        <v>132</v>
      </c>
      <c r="DW128" s="1045"/>
      <c r="DX128" s="1045"/>
      <c r="DY128" s="1045"/>
      <c r="DZ128" s="1046"/>
    </row>
    <row r="129" spans="1:131" s="230" customFormat="1" ht="26.25" customHeight="1" x14ac:dyDescent="0.15">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489</v>
      </c>
      <c r="X129" s="1071"/>
      <c r="Y129" s="1071"/>
      <c r="Z129" s="1072"/>
      <c r="AA129" s="958">
        <v>14910845</v>
      </c>
      <c r="AB129" s="959"/>
      <c r="AC129" s="959"/>
      <c r="AD129" s="959"/>
      <c r="AE129" s="960"/>
      <c r="AF129" s="961">
        <v>15161048</v>
      </c>
      <c r="AG129" s="959"/>
      <c r="AH129" s="959"/>
      <c r="AI129" s="959"/>
      <c r="AJ129" s="960"/>
      <c r="AK129" s="961">
        <v>14634544</v>
      </c>
      <c r="AL129" s="959"/>
      <c r="AM129" s="959"/>
      <c r="AN129" s="959"/>
      <c r="AO129" s="960"/>
      <c r="AP129" s="1073"/>
      <c r="AQ129" s="1074"/>
      <c r="AR129" s="1074"/>
      <c r="AS129" s="1074"/>
      <c r="AT129" s="1075"/>
      <c r="AU129" s="233"/>
      <c r="AV129" s="233"/>
      <c r="AW129" s="233"/>
      <c r="AX129" s="1065" t="s">
        <v>490</v>
      </c>
      <c r="AY129" s="923"/>
      <c r="AZ129" s="923"/>
      <c r="BA129" s="923"/>
      <c r="BB129" s="923"/>
      <c r="BC129" s="923"/>
      <c r="BD129" s="923"/>
      <c r="BE129" s="924"/>
      <c r="BF129" s="1066" t="s">
        <v>132</v>
      </c>
      <c r="BG129" s="1067"/>
      <c r="BH129" s="1067"/>
      <c r="BI129" s="1067"/>
      <c r="BJ129" s="1067"/>
      <c r="BK129" s="1067"/>
      <c r="BL129" s="1068"/>
      <c r="BM129" s="1066">
        <v>17.809999999999999</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491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492</v>
      </c>
      <c r="X130" s="1071"/>
      <c r="Y130" s="1071"/>
      <c r="Z130" s="1072"/>
      <c r="AA130" s="958">
        <v>3379145</v>
      </c>
      <c r="AB130" s="959"/>
      <c r="AC130" s="959"/>
      <c r="AD130" s="959"/>
      <c r="AE130" s="960"/>
      <c r="AF130" s="961">
        <v>3340499</v>
      </c>
      <c r="AG130" s="959"/>
      <c r="AH130" s="959"/>
      <c r="AI130" s="959"/>
      <c r="AJ130" s="960"/>
      <c r="AK130" s="961">
        <v>3328076</v>
      </c>
      <c r="AL130" s="959"/>
      <c r="AM130" s="959"/>
      <c r="AN130" s="959"/>
      <c r="AO130" s="960"/>
      <c r="AP130" s="1073"/>
      <c r="AQ130" s="1074"/>
      <c r="AR130" s="1074"/>
      <c r="AS130" s="1074"/>
      <c r="AT130" s="1075"/>
      <c r="AU130" s="233"/>
      <c r="AV130" s="233"/>
      <c r="AW130" s="233"/>
      <c r="AX130" s="1065" t="s">
        <v>493</v>
      </c>
      <c r="AY130" s="923"/>
      <c r="AZ130" s="923"/>
      <c r="BA130" s="923"/>
      <c r="BB130" s="923"/>
      <c r="BC130" s="923"/>
      <c r="BD130" s="923"/>
      <c r="BE130" s="924"/>
      <c r="BF130" s="1101">
        <v>6.6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494</v>
      </c>
      <c r="X131" s="1108"/>
      <c r="Y131" s="1108"/>
      <c r="Z131" s="1109"/>
      <c r="AA131" s="1004">
        <v>11531700</v>
      </c>
      <c r="AB131" s="986"/>
      <c r="AC131" s="986"/>
      <c r="AD131" s="986"/>
      <c r="AE131" s="987"/>
      <c r="AF131" s="985">
        <v>11820549</v>
      </c>
      <c r="AG131" s="986"/>
      <c r="AH131" s="986"/>
      <c r="AI131" s="986"/>
      <c r="AJ131" s="987"/>
      <c r="AK131" s="985">
        <v>11306468</v>
      </c>
      <c r="AL131" s="986"/>
      <c r="AM131" s="986"/>
      <c r="AN131" s="986"/>
      <c r="AO131" s="987"/>
      <c r="AP131" s="1110"/>
      <c r="AQ131" s="1111"/>
      <c r="AR131" s="1111"/>
      <c r="AS131" s="1111"/>
      <c r="AT131" s="1112"/>
      <c r="AU131" s="233"/>
      <c r="AV131" s="233"/>
      <c r="AW131" s="233"/>
      <c r="AX131" s="1083" t="s">
        <v>495</v>
      </c>
      <c r="AY131" s="740"/>
      <c r="AZ131" s="740"/>
      <c r="BA131" s="740"/>
      <c r="BB131" s="740"/>
      <c r="BC131" s="740"/>
      <c r="BD131" s="740"/>
      <c r="BE131" s="1042"/>
      <c r="BF131" s="1084">
        <v>65.599999999999994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496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497</v>
      </c>
      <c r="W132" s="1094"/>
      <c r="X132" s="1094"/>
      <c r="Y132" s="1094"/>
      <c r="Z132" s="1095"/>
      <c r="AA132" s="1096">
        <v>5.8021887489999999</v>
      </c>
      <c r="AB132" s="1097"/>
      <c r="AC132" s="1097"/>
      <c r="AD132" s="1097"/>
      <c r="AE132" s="1098"/>
      <c r="AF132" s="1099">
        <v>6.2964757389999999</v>
      </c>
      <c r="AG132" s="1097"/>
      <c r="AH132" s="1097"/>
      <c r="AI132" s="1097"/>
      <c r="AJ132" s="1098"/>
      <c r="AK132" s="1099">
        <v>7.7089856890000004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498</v>
      </c>
      <c r="W133" s="1077"/>
      <c r="X133" s="1077"/>
      <c r="Y133" s="1077"/>
      <c r="Z133" s="1078"/>
      <c r="AA133" s="1079">
        <v>7.9</v>
      </c>
      <c r="AB133" s="1080"/>
      <c r="AC133" s="1080"/>
      <c r="AD133" s="1080"/>
      <c r="AE133" s="1081"/>
      <c r="AF133" s="1079">
        <v>6.9</v>
      </c>
      <c r="AG133" s="1080"/>
      <c r="AH133" s="1080"/>
      <c r="AI133" s="1080"/>
      <c r="AJ133" s="1081"/>
      <c r="AK133" s="1079">
        <v>6.6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9EqZizwisTyKZDQeWAKvHm9m7CtbssEKWBJVkowyycfsnpZMN0MgIkotkJ7GeNJLdgN57aNA1s6HLfTfurT6IQ==" saltValue="K3dCeG9Lnus5Mfi7Hwmxi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7"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kyuQvUxsRHUdB2lYZRvpgKL/XXbSZBc/P37M3d1gTfJg8TDEkVle26CNRrzutY89rsu72uJN5sUm9y3zq4ZXg==" saltValue="JDlmac2R3iSAO3tChoWU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w1yBljKj565jx7Eyy14nFwtP96ndAYlLNzmIqm/o8TiytYiKjl8kVTGpMA/53V5I8tbtOEmZT00YtXXLhsUIw==" saltValue="31VKlyF/7Xc4HnzwNfdq5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502</v>
      </c>
      <c r="AP7" s="272"/>
      <c r="AQ7" s="273" t="s">
        <v>503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504</v>
      </c>
      <c r="AQ8" s="279" t="s">
        <v>505</v>
      </c>
      <c r="AR8" s="280" t="s">
        <v>506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507</v>
      </c>
      <c r="AL9" s="1117"/>
      <c r="AM9" s="1117"/>
      <c r="AN9" s="1118"/>
      <c r="AO9" s="281">
        <v>4139275</v>
      </c>
      <c r="AP9" s="281">
        <v>117230</v>
      </c>
      <c r="AQ9" s="282">
        <v>88339</v>
      </c>
      <c r="AR9" s="283">
        <v>32.700000000000003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508</v>
      </c>
      <c r="AL10" s="1117"/>
      <c r="AM10" s="1117"/>
      <c r="AN10" s="1118"/>
      <c r="AO10" s="284">
        <v>573505</v>
      </c>
      <c r="AP10" s="284">
        <v>16242</v>
      </c>
      <c r="AQ10" s="285">
        <v>7842</v>
      </c>
      <c r="AR10" s="286">
        <v>107.1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509</v>
      </c>
      <c r="AL11" s="1117"/>
      <c r="AM11" s="1117"/>
      <c r="AN11" s="1118"/>
      <c r="AO11" s="284">
        <v>104617</v>
      </c>
      <c r="AP11" s="284">
        <v>2963</v>
      </c>
      <c r="AQ11" s="285">
        <v>2321</v>
      </c>
      <c r="AR11" s="286">
        <v>27.7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510</v>
      </c>
      <c r="AL12" s="1117"/>
      <c r="AM12" s="1117"/>
      <c r="AN12" s="1118"/>
      <c r="AO12" s="284" t="s">
        <v>511</v>
      </c>
      <c r="AP12" s="284" t="s">
        <v>511</v>
      </c>
      <c r="AQ12" s="285">
        <v>10</v>
      </c>
      <c r="AR12" s="286" t="s">
        <v>511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512</v>
      </c>
      <c r="AL13" s="1117"/>
      <c r="AM13" s="1117"/>
      <c r="AN13" s="1118"/>
      <c r="AO13" s="284">
        <v>160344</v>
      </c>
      <c r="AP13" s="284">
        <v>4541</v>
      </c>
      <c r="AQ13" s="285">
        <v>2936</v>
      </c>
      <c r="AR13" s="286">
        <v>54.7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513</v>
      </c>
      <c r="AL14" s="1117"/>
      <c r="AM14" s="1117"/>
      <c r="AN14" s="1118"/>
      <c r="AO14" s="284">
        <v>10458</v>
      </c>
      <c r="AP14" s="284">
        <v>296</v>
      </c>
      <c r="AQ14" s="285">
        <v>1649</v>
      </c>
      <c r="AR14" s="286">
        <v>-82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514</v>
      </c>
      <c r="AL15" s="1120"/>
      <c r="AM15" s="1120"/>
      <c r="AN15" s="1121"/>
      <c r="AO15" s="284">
        <v>-244779</v>
      </c>
      <c r="AP15" s="284">
        <v>-6932</v>
      </c>
      <c r="AQ15" s="285">
        <v>-5997</v>
      </c>
      <c r="AR15" s="286">
        <v>15.6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192</v>
      </c>
      <c r="AL16" s="1120"/>
      <c r="AM16" s="1120"/>
      <c r="AN16" s="1121"/>
      <c r="AO16" s="284">
        <v>4743420</v>
      </c>
      <c r="AP16" s="284">
        <v>134340</v>
      </c>
      <c r="AQ16" s="285">
        <v>97102</v>
      </c>
      <c r="AR16" s="286">
        <v>38.299999999999997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516</v>
      </c>
      <c r="AP20" s="293" t="s">
        <v>517</v>
      </c>
      <c r="AQ20" s="294" t="s">
        <v>518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519</v>
      </c>
      <c r="AL21" s="1123"/>
      <c r="AM21" s="1123"/>
      <c r="AN21" s="1124"/>
      <c r="AO21" s="297">
        <v>10.71</v>
      </c>
      <c r="AP21" s="298">
        <v>8.91</v>
      </c>
      <c r="AQ21" s="299">
        <v>1.8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520</v>
      </c>
      <c r="AL22" s="1123"/>
      <c r="AM22" s="1123"/>
      <c r="AN22" s="1124"/>
      <c r="AO22" s="302">
        <v>97.4</v>
      </c>
      <c r="AP22" s="303">
        <v>97.5</v>
      </c>
      <c r="AQ22" s="304">
        <v>-0.1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521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522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502</v>
      </c>
      <c r="AP30" s="272"/>
      <c r="AQ30" s="273" t="s">
        <v>503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504</v>
      </c>
      <c r="AQ31" s="279" t="s">
        <v>505</v>
      </c>
      <c r="AR31" s="280" t="s">
        <v>506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524</v>
      </c>
      <c r="AL32" s="1131"/>
      <c r="AM32" s="1131"/>
      <c r="AN32" s="1132"/>
      <c r="AO32" s="312">
        <v>2401784</v>
      </c>
      <c r="AP32" s="312">
        <v>68022</v>
      </c>
      <c r="AQ32" s="313">
        <v>55264</v>
      </c>
      <c r="AR32" s="314">
        <v>23.1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525</v>
      </c>
      <c r="AL33" s="1131"/>
      <c r="AM33" s="1131"/>
      <c r="AN33" s="1132"/>
      <c r="AO33" s="312" t="s">
        <v>511</v>
      </c>
      <c r="AP33" s="312" t="s">
        <v>511</v>
      </c>
      <c r="AQ33" s="313" t="s">
        <v>511</v>
      </c>
      <c r="AR33" s="314" t="s">
        <v>511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526</v>
      </c>
      <c r="AL34" s="1131"/>
      <c r="AM34" s="1131"/>
      <c r="AN34" s="1132"/>
      <c r="AO34" s="312" t="s">
        <v>511</v>
      </c>
      <c r="AP34" s="312" t="s">
        <v>511</v>
      </c>
      <c r="AQ34" s="313">
        <v>19</v>
      </c>
      <c r="AR34" s="314" t="s">
        <v>511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527</v>
      </c>
      <c r="AL35" s="1131"/>
      <c r="AM35" s="1131"/>
      <c r="AN35" s="1132"/>
      <c r="AO35" s="312">
        <v>1621471</v>
      </c>
      <c r="AP35" s="312">
        <v>45922</v>
      </c>
      <c r="AQ35" s="313">
        <v>18522</v>
      </c>
      <c r="AR35" s="314">
        <v>147.9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528</v>
      </c>
      <c r="AL36" s="1131"/>
      <c r="AM36" s="1131"/>
      <c r="AN36" s="1132"/>
      <c r="AO36" s="312">
        <v>224344</v>
      </c>
      <c r="AP36" s="312">
        <v>6354</v>
      </c>
      <c r="AQ36" s="313">
        <v>2744</v>
      </c>
      <c r="AR36" s="314">
        <v>131.6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529</v>
      </c>
      <c r="AL37" s="1131"/>
      <c r="AM37" s="1131"/>
      <c r="AN37" s="1132"/>
      <c r="AO37" s="312" t="s">
        <v>511</v>
      </c>
      <c r="AP37" s="312" t="s">
        <v>511</v>
      </c>
      <c r="AQ37" s="313">
        <v>519</v>
      </c>
      <c r="AR37" s="314" t="s">
        <v>511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530</v>
      </c>
      <c r="AL38" s="1134"/>
      <c r="AM38" s="1134"/>
      <c r="AN38" s="1135"/>
      <c r="AO38" s="315">
        <v>1613</v>
      </c>
      <c r="AP38" s="315">
        <v>46</v>
      </c>
      <c r="AQ38" s="316">
        <v>4</v>
      </c>
      <c r="AR38" s="304">
        <v>1050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531</v>
      </c>
      <c r="AL39" s="1134"/>
      <c r="AM39" s="1134"/>
      <c r="AN39" s="1135"/>
      <c r="AO39" s="312">
        <v>-49522</v>
      </c>
      <c r="AP39" s="312">
        <v>-1403</v>
      </c>
      <c r="AQ39" s="313">
        <v>-3996</v>
      </c>
      <c r="AR39" s="314">
        <v>-64.900000000000006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532</v>
      </c>
      <c r="AL40" s="1131"/>
      <c r="AM40" s="1131"/>
      <c r="AN40" s="1132"/>
      <c r="AO40" s="312">
        <v>-3328076</v>
      </c>
      <c r="AP40" s="312">
        <v>-94256</v>
      </c>
      <c r="AQ40" s="313">
        <v>-50182</v>
      </c>
      <c r="AR40" s="314">
        <v>87.8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304</v>
      </c>
      <c r="AL41" s="1137"/>
      <c r="AM41" s="1137"/>
      <c r="AN41" s="1138"/>
      <c r="AO41" s="312">
        <v>871614</v>
      </c>
      <c r="AP41" s="312">
        <v>24685</v>
      </c>
      <c r="AQ41" s="313">
        <v>22892</v>
      </c>
      <c r="AR41" s="314">
        <v>7.8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502</v>
      </c>
      <c r="AN49" s="1127" t="s">
        <v>536</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537</v>
      </c>
      <c r="AO50" s="329" t="s">
        <v>538</v>
      </c>
      <c r="AP50" s="330" t="s">
        <v>539</v>
      </c>
      <c r="AQ50" s="331" t="s">
        <v>540</v>
      </c>
      <c r="AR50" s="332" t="s">
        <v>541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542</v>
      </c>
      <c r="AL51" s="325"/>
      <c r="AM51" s="333">
        <v>2882340</v>
      </c>
      <c r="AN51" s="334">
        <v>75825</v>
      </c>
      <c r="AO51" s="335">
        <v>-2.8</v>
      </c>
      <c r="AP51" s="336">
        <v>69729</v>
      </c>
      <c r="AQ51" s="337">
        <v>1.8</v>
      </c>
      <c r="AR51" s="338">
        <v>-4.5999999999999996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543</v>
      </c>
      <c r="AM52" s="341">
        <v>2092604</v>
      </c>
      <c r="AN52" s="342">
        <v>55050</v>
      </c>
      <c r="AO52" s="343">
        <v>19</v>
      </c>
      <c r="AP52" s="344">
        <v>38908</v>
      </c>
      <c r="AQ52" s="345">
        <v>14</v>
      </c>
      <c r="AR52" s="346">
        <v>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544</v>
      </c>
      <c r="AL53" s="325"/>
      <c r="AM53" s="333">
        <v>2806752</v>
      </c>
      <c r="AN53" s="334">
        <v>75186</v>
      </c>
      <c r="AO53" s="335">
        <v>-0.8</v>
      </c>
      <c r="AP53" s="336">
        <v>74581</v>
      </c>
      <c r="AQ53" s="337">
        <v>7</v>
      </c>
      <c r="AR53" s="338">
        <v>-7.8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543</v>
      </c>
      <c r="AM54" s="341">
        <v>2278296</v>
      </c>
      <c r="AN54" s="342">
        <v>61030</v>
      </c>
      <c r="AO54" s="343">
        <v>10.9</v>
      </c>
      <c r="AP54" s="344">
        <v>41563</v>
      </c>
      <c r="AQ54" s="345">
        <v>6.8</v>
      </c>
      <c r="AR54" s="346">
        <v>4.0999999999999996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545</v>
      </c>
      <c r="AL55" s="325"/>
      <c r="AM55" s="333">
        <v>2249181</v>
      </c>
      <c r="AN55" s="334">
        <v>61321</v>
      </c>
      <c r="AO55" s="335">
        <v>-18.399999999999999</v>
      </c>
      <c r="AP55" s="336">
        <v>76347</v>
      </c>
      <c r="AQ55" s="337">
        <v>2.4</v>
      </c>
      <c r="AR55" s="338">
        <v>-20.8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543</v>
      </c>
      <c r="AM56" s="341">
        <v>1383827</v>
      </c>
      <c r="AN56" s="342">
        <v>37728</v>
      </c>
      <c r="AO56" s="343">
        <v>-38.200000000000003</v>
      </c>
      <c r="AP56" s="344">
        <v>41762</v>
      </c>
      <c r="AQ56" s="345">
        <v>0.5</v>
      </c>
      <c r="AR56" s="346">
        <v>-38.700000000000003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546</v>
      </c>
      <c r="AL57" s="325"/>
      <c r="AM57" s="333">
        <v>2013655</v>
      </c>
      <c r="AN57" s="334">
        <v>55919</v>
      </c>
      <c r="AO57" s="335">
        <v>-8.8000000000000007</v>
      </c>
      <c r="AP57" s="336">
        <v>69604</v>
      </c>
      <c r="AQ57" s="337">
        <v>-8.8000000000000007</v>
      </c>
      <c r="AR57" s="338">
        <v>0</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543</v>
      </c>
      <c r="AM58" s="341">
        <v>1548346</v>
      </c>
      <c r="AN58" s="342">
        <v>42998</v>
      </c>
      <c r="AO58" s="343">
        <v>14</v>
      </c>
      <c r="AP58" s="344">
        <v>36247</v>
      </c>
      <c r="AQ58" s="345">
        <v>-13.2</v>
      </c>
      <c r="AR58" s="346">
        <v>27.2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547</v>
      </c>
      <c r="AL59" s="325"/>
      <c r="AM59" s="333">
        <v>2109120</v>
      </c>
      <c r="AN59" s="334">
        <v>59733</v>
      </c>
      <c r="AO59" s="335">
        <v>6.8</v>
      </c>
      <c r="AP59" s="336">
        <v>68410</v>
      </c>
      <c r="AQ59" s="337">
        <v>-1.7</v>
      </c>
      <c r="AR59" s="338">
        <v>8.5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543</v>
      </c>
      <c r="AM60" s="341">
        <v>1371560</v>
      </c>
      <c r="AN60" s="342">
        <v>38844</v>
      </c>
      <c r="AO60" s="343">
        <v>-9.6999999999999993</v>
      </c>
      <c r="AP60" s="344">
        <v>35086</v>
      </c>
      <c r="AQ60" s="345">
        <v>-3.2</v>
      </c>
      <c r="AR60" s="346">
        <v>-6.5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548</v>
      </c>
      <c r="AL61" s="347"/>
      <c r="AM61" s="348">
        <v>2412210</v>
      </c>
      <c r="AN61" s="349">
        <v>65597</v>
      </c>
      <c r="AO61" s="350">
        <v>-4.8</v>
      </c>
      <c r="AP61" s="351">
        <v>71734</v>
      </c>
      <c r="AQ61" s="352">
        <v>0.1</v>
      </c>
      <c r="AR61" s="338">
        <v>-4.9000000000000004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543</v>
      </c>
      <c r="AM62" s="341">
        <v>1734927</v>
      </c>
      <c r="AN62" s="342">
        <v>47130</v>
      </c>
      <c r="AO62" s="343">
        <v>-0.8</v>
      </c>
      <c r="AP62" s="344">
        <v>38713</v>
      </c>
      <c r="AQ62" s="345">
        <v>1</v>
      </c>
      <c r="AR62" s="346">
        <v>-1.8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wNtAFQWMUUVQbWDxdiBUKkX0T03HbT0K8hC3xt9SQ0MrQSAarRQtPJ+w9c1YCjCqJy9lS2Vlgt8LWDfi47tpLg==" saltValue="itZMUQiKlfQKFc7/DuF1P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550</v>
      </c>
    </row>
    <row r="120" spans="125:125" ht="13.5" hidden="1" customHeight="1" x14ac:dyDescent="0.15"/>
    <row r="121" spans="125:125" ht="13.5" hidden="1" customHeight="1" x14ac:dyDescent="0.15">
      <c r="DU121" s="259"/>
    </row>
  </sheetData>
  <sheetProtection algorithmName="SHA-512" hashValue="Z2QpQun5cCzuNkE4A+JGBheVIyv7wKymtdLbsionXIDMba0LzRkc20nuZCk3m/rkSbkVdnnDuqElEFGRVA31YQ==" saltValue="9SfejZdw9KRl5Ha+Muru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0" zoomScaleNormal="5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551</v>
      </c>
    </row>
  </sheetData>
  <sheetProtection algorithmName="SHA-512" hashValue="VIc7kmV/QmRKD5mwh4Ba3zt5FUMc2PX+0gmu+uM6YhfYjujLz/NX4ALzPnf2Dc6JoCA+qoofMcJGpRiQFX81QA==" saltValue="rhxG5TXXvwXIu9uoHmaHw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39" t="s">
        <v>3</v>
      </c>
      <c r="D47" s="1139"/>
      <c r="E47" s="1140"/>
      <c r="F47" s="11">
        <v>20.99</v>
      </c>
      <c r="G47" s="12">
        <v>18.420000000000002</v>
      </c>
      <c r="H47" s="12">
        <v>19.23</v>
      </c>
      <c r="I47" s="12">
        <v>18.940000000000001</v>
      </c>
      <c r="J47" s="13">
        <v>20.32</v>
      </c>
    </row>
    <row r="48" spans="2:10" ht="57.75" customHeight="1" x14ac:dyDescent="0.15">
      <c r="B48" s="14"/>
      <c r="C48" s="1141" t="s">
        <v>4</v>
      </c>
      <c r="D48" s="1141"/>
      <c r="E48" s="1142"/>
      <c r="F48" s="15">
        <v>2.95</v>
      </c>
      <c r="G48" s="16">
        <v>4.0599999999999996</v>
      </c>
      <c r="H48" s="16">
        <v>5.63</v>
      </c>
      <c r="I48" s="16">
        <v>5.43</v>
      </c>
      <c r="J48" s="17">
        <v>5.25</v>
      </c>
    </row>
    <row r="49" spans="2:10" ht="57.75" customHeight="1" thickBot="1" x14ac:dyDescent="0.2">
      <c r="B49" s="18"/>
      <c r="C49" s="1143" t="s">
        <v>5</v>
      </c>
      <c r="D49" s="1143"/>
      <c r="E49" s="1144"/>
      <c r="F49" s="19">
        <v>2.67</v>
      </c>
      <c r="G49" s="20" t="s">
        <v>557</v>
      </c>
      <c r="H49" s="20">
        <v>8.68</v>
      </c>
      <c r="I49" s="20">
        <v>7.9</v>
      </c>
      <c r="J49" s="21">
        <v>4.13</v>
      </c>
    </row>
    <row r="50" spans="2:10" x14ac:dyDescent="0.15"/>
  </sheetData>
  <sheetProtection algorithmName="SHA-512" hashValue="DG+drl7SzWsSV3aseKOujXTTNUuyWR7+mWqn0PIr17ozYxYE1IA/vhFXexRmc9DgnxfWcoRjxu28jZToNfoOQg==" saltValue="Ip91zkDRsPT5QcZ8pN3J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2024-03-18T00:43:41Z</cp:lastPrinted>
  <dcterms:created xsi:type="dcterms:W3CDTF">2024-03-14T03:24:45Z</dcterms:created>
  <dcterms:modified xsi:type="dcterms:W3CDTF">2024-03-18T00:59:12Z</dcterms:modified>
  <cp:category/>
</cp:coreProperties>
</file>