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Y:\D-財政(こちらに移管してください)\1-庶務\5-2-財務関係照会回答書___3年L2（照会関係）\県市町振興課\05_調査報告（外部）_（元：●県民局等報告関係フォルダ）\27_財政状況資料集\R3年度決算分\20231003【1019〆】令和３年度財政状況資料集の作成について（2回目・地方公会計関係）\"/>
    </mc:Choice>
  </mc:AlternateContent>
  <bookViews>
    <workbookView xWindow="0" yWindow="0" windowWidth="15360" windowHeight="763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C36" i="10"/>
  <c r="BE35" i="10"/>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CO34" i="10" s="1"/>
  <c r="CO35" i="10" s="1"/>
  <c r="CO36" i="10" s="1"/>
  <c r="CO37" i="10" s="1"/>
  <c r="BW34" i="10"/>
  <c r="BW35" i="10" s="1"/>
  <c r="BW36" i="10" s="1"/>
  <c r="BW37" i="10" s="1"/>
  <c r="BW38" i="10" s="1"/>
  <c r="BW39" i="10" s="1"/>
</calcChain>
</file>

<file path=xl/sharedStrings.xml><?xml version="1.0" encoding="utf-8"?>
<sst xmlns="http://schemas.openxmlformats.org/spreadsheetml/2006/main" count="1148" uniqueCount="613">
  <si>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</si>
  <si>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</si>
  <si>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</si>
  <si>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</si>
  <si>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</si>
  <si>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</si>
  <si>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</si>
  <si>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</si>
  <si>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</si>
  <si>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</si>
  <si>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</si>
  <si>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</si>
  <si>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</si>
  <si>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</si>
  <si>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</si>
  <si>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</si>
  <si>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</si>
  <si>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</si>
  <si>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</si>
  <si>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</si>
  <si>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</si>
  <si>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</si>
  <si>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</si>
  <si>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</si>
  <si>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</si>
  <si>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</si>
  <si>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</si>
  <si>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</si>
  <si>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</si>
  <si>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</si>
  <si>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</si>
  <si>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</si>
  <si>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</si>
  <si>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</si>
  <si>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</si>
  <si>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</si>
  <si>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</si>
  <si>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</si>
  <si>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</si>
  <si>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</si>
  <si>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</si>
  <si>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</si>
  <si>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</si>
  <si>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</si>
  <si>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</si>
  <si>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</si>
  <si>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</si>
  <si>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</si>
  <si>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</si>
  <si>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</si>
  <si>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</si>
  <si>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</si>
  <si>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</si>
  <si>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</si>
  <si>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</si>
  <si>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</si>
  <si>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</si>
  <si>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</si>
  <si>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</si>
  <si>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</si>
  <si>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</si>
  <si>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</si>
  <si>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</si>
  <si>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</si>
  <si>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</si>
  <si>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</si>
  <si>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</si>
  <si>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</si>
  <si>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</si>
  <si>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</si>
  <si>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</si>
  <si>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</si>
  <si>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</si>
  <si>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</si>
  <si>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</si>
  <si>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</si>
  <si>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</si>
  <si>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</si>
  <si>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</si>
  <si>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</si>
  <si>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</si>
  <si>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</si>
  <si>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</si>
  <si>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</si>
  <si>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</si>
  <si>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</si>
  <si>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</si>
  <si>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</si>
  <si>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</si>
  <si>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</si>
  <si>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</si>
  <si>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</si>
  <si>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</si>
  <si>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</si>
  <si>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</si>
  <si>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</si>
  <si>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</si>
  <si>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</si>
  <si>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</si>
  <si>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播磨町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</si>
  <si>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</si>
  <si>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</si>
  <si>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</si>
  <si>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</si>
  <si>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</si>
  <si>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</si>
  <si>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</si>
  <si>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</si>
  <si>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</si>
  <si>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</si>
  <si>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</si>
  <si>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</si>
  <si>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</si>
  <si>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</si>
  <si>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</si>
  <si>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</si>
  <si>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</si>
  <si>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</si>
  <si>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</si>
  <si>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</si>
  <si>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</si>
  <si>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</si>
  <si>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</si>
  <si>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</si>
  <si>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</si>
  <si>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</si>
  <si>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</si>
  <si>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</si>
  <si>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</si>
  <si>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</si>
  <si>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</si>
  <si>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</si>
  <si>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</si>
  <si>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</si>
  <si>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</si>
  <si>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</si>
  <si>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</si>
  <si>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</si>
  <si>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</si>
  <si>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</si>
  <si>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</si>
  <si>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</si>
  <si>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</si>
  <si>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</si>
  <si>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</si>
  <si>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</si>
  <si>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</si>
  <si>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</si>
  <si>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</si>
  <si>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</si>
  <si>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</si>
  <si>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</si>
  <si>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</si>
  <si>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</si>
  <si>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</si>
  <si>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</si>
  <si>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</si>
  <si>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</si>
  <si>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</si>
  <si>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</si>
  <si>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</si>
  <si>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</si>
  <si>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</si>
  <si>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</si>
  <si>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</si>
  <si>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</si>
  <si>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</si>
  <si>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</si>
  <si>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</si>
  <si>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</si>
  <si>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</si>
  <si>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</si>
  <si>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</si>
  <si>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</si>
  <si>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</si>
  <si>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</si>
  <si>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</si>
  <si>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</si>
  <si>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</si>
  <si>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</si>
  <si>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</si>
  <si>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</si>
  <si>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</si>
  <si>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</si>
  <si>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</si>
  <si>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</si>
  <si>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</si>
  <si>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</si>
  <si>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</si>
  <si>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</si>
  <si>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</si>
  <si>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</si>
  <si>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</si>
  <si>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</si>
  <si>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</si>
  <si>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</si>
  <si>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</si>
  <si>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</si>
  <si>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</si>
  <si>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</si>
  <si>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</si>
  <si>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</si>
  <si>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</si>
  <si>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</si>
  <si>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</si>
  <si>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</si>
  <si>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</si>
  <si>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</si>
  <si>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</si>
  <si>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</si>
  <si>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</si>
  <si>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</si>
  <si>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</si>
  <si>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</si>
  <si>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</si>
  <si>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</si>
  <si>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兵庫県播磨町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</si>
  <si>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</si>
  <si>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</si>
  <si>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</si>
  <si>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</si>
  <si>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</si>
  <si>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</si>
  <si>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</si>
  <si>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</si>
  <si>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</si>
  <si>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</si>
  <si>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</si>
  <si>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</si>
  <si>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</si>
  <si>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</si>
  <si>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</si>
  <si>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</si>
  <si>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</si>
  <si>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</si>
  <si>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</si>
  <si>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</si>
  <si>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</si>
  <si>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</si>
  <si>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</si>
  <si>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</si>
  <si>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</si>
  <si>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</si>
  <si>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</si>
  <si>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</si>
  <si>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</si>
  <si>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</si>
  <si>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</si>
  <si>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</si>
  <si>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</si>
  <si>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</si>
  <si>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</si>
  <si>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</si>
  <si>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</si>
  <si>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</si>
  <si>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</si>
  <si>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</si>
  <si>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</si>
  <si>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</si>
  <si>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</si>
  <si>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</si>
  <si>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</si>
  <si>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</si>
  <si>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</si>
  <si>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</si>
  <si>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</si>
  <si>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</si>
  <si>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</si>
  <si>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</si>
  <si>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</si>
  <si>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</si>
  <si>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</si>
  <si>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</si>
  <si>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</si>
  <si>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</si>
  <si>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</si>
  <si>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</si>
  <si>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</si>
  <si>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</si>
  <si>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</si>
  <si>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</si>
  <si>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</si>
  <si>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</si>
  <si>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</si>
  <si>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</si>
  <si>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</si>
  <si>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</si>
  <si>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</si>
  <si>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</si>
  <si>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</si>
  <si>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</si>
  <si>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</si>
  <si>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</si>
  <si>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</si>
  <si>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</si>
  <si>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</si>
  <si>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</si>
  <si>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</si>
  <si>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</si>
  <si>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</si>
  <si>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</si>
  <si>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</si>
  <si>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</si>
  <si>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</si>
  <si>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</si>
  <si>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</si>
  <si>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</si>
  <si>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</si>
  <si>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</si>
  <si>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</si>
  <si>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</si>
  <si>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</si>
  <si>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</si>
  <si>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</si>
  <si>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</si>
  <si>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</si>
  <si>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</si>
  <si>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</si>
  <si>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</si>
  <si>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</si>
  <si>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</si>
  <si>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</si>
  <si>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</si>
  <si>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</si>
  <si>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</si>
  <si>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</si>
  <si>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</si>
  <si>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</si>
  <si>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</si>
  <si>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</si>
  <si>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</si>
  <si>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</si>
  <si>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</si>
  <si>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</si>
  <si>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</si>
  <si>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</si>
  <si>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</si>
  <si>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</si>
  <si>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</si>
  <si>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</si>
  <si>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</si>
  <si>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</si>
  <si>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</si>
  <si>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</si>
  <si>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</si>
  <si>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</si>
  <si>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</si>
  <si>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</si>
  <si>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</si>
  <si>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</si>
  <si>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</si>
  <si>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</si>
  <si>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</si>
  <si>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</si>
  <si>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</si>
  <si>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</si>
  <si>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</si>
  <si>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</si>
  <si>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</si>
  <si>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</si>
  <si>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</si>
  <si>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</si>
  <si>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</si>
  <si>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</si>
  <si>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</si>
  <si>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</si>
  <si>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</si>
  <si>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</si>
  <si>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</si>
  <si>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</si>
  <si>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兵庫県播磨町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</si>
  <si>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</si>
  <si>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</si>
  <si>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</si>
  <si>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</si>
  <si>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</si>
  <si>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</si>
  <si>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</si>
  <si>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</si>
  <si>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</si>
  <si>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</si>
  <si>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</si>
  <si>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</si>
  <si>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</si>
  <si>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</si>
  <si>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</si>
  <si>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</si>
  <si>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</si>
  <si>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</si>
  <si>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</si>
  <si>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</si>
  <si>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後期高齢者医療事業へ振替</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</si>
  <si>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</si>
  <si>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</si>
  <si>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</si>
  <si>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</si>
  <si>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</si>
  <si>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</si>
  <si>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</si>
  <si>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</si>
  <si>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</si>
  <si>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</si>
  <si>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</si>
  <si>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</si>
  <si>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</si>
  <si>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</si>
  <si>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</si>
  <si>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</si>
  <si>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介護保険事業・事業勘定</t>
    <phoneticPr fontId="5"/>
  </si>
  <si>
    <t>後期高齢者医療事業</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</si>
  <si>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</si>
  <si>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</si>
  <si>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</si>
  <si>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</si>
  <si>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</si>
  <si>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</si>
  <si>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</si>
  <si>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</si>
  <si>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</si>
  <si>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</si>
  <si>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</si>
  <si>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</si>
  <si>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</si>
  <si>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</si>
  <si>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</si>
  <si>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</si>
  <si>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</si>
  <si>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</si>
  <si>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</si>
  <si>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</si>
  <si>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</si>
  <si>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</si>
  <si>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</si>
  <si>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</si>
  <si>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</si>
  <si>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</si>
  <si>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</si>
  <si>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</si>
  <si>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</si>
  <si>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</si>
  <si>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</si>
  <si>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</si>
  <si>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</si>
  <si>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</si>
  <si>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</si>
  <si>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</si>
  <si>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</si>
  <si>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</si>
  <si>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</si>
  <si>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</si>
  <si>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</si>
  <si>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</si>
  <si>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</si>
  <si>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</si>
  <si>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</si>
  <si>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</si>
  <si>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</si>
  <si>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</si>
  <si>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</si>
  <si>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</si>
  <si>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</si>
  <si>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</si>
  <si>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</si>
  <si>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</si>
  <si>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</si>
  <si>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</si>
  <si>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</si>
  <si>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</si>
  <si>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</si>
  <si>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</si>
  <si>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</si>
  <si>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</si>
  <si>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</si>
  <si>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</si>
  <si>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</si>
  <si>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</si>
  <si>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</si>
  <si>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</si>
  <si>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</si>
  <si>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</si>
  <si>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</si>
  <si>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介護保険事業・事業勘定</t>
    <phoneticPr fontId="5"/>
  </si>
  <si>
    <t>(Ｆ)</t>
    <phoneticPr fontId="5"/>
  </si>
  <si>
    <t>後期高齢者医療事業</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</si>
  <si>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</si>
  <si>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</si>
  <si>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</si>
  <si>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</si>
  <si>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</si>
  <si>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</si>
  <si>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</si>
  <si>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</si>
  <si>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</si>
  <si>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</si>
  <si>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</si>
  <si>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</si>
  <si>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</si>
  <si>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</si>
  <si>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</si>
  <si>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</si>
  <si>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</si>
  <si>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</si>
  <si>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</si>
  <si>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</si>
  <si>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</si>
  <si>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</si>
  <si>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</si>
  <si>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</si>
  <si>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</si>
  <si>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</si>
  <si>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</si>
  <si>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</si>
  <si>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</si>
  <si>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</si>
  <si>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</si>
  <si>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</si>
  <si>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</si>
  <si>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</si>
  <si>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</si>
  <si>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</si>
  <si>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</si>
  <si>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</si>
  <si>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</si>
  <si>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</si>
  <si>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</si>
  <si>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</si>
  <si>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</si>
  <si>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</si>
  <si>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</si>
  <si>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</si>
  <si>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</si>
  <si>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</si>
  <si>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</si>
  <si>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</si>
  <si>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</si>
  <si>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</si>
  <si>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</si>
  <si>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</si>
  <si>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</si>
  <si>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</si>
  <si>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</si>
  <si>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</si>
  <si>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</si>
  <si>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</si>
  <si>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</si>
  <si>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</si>
  <si>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</si>
  <si>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</si>
  <si>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</si>
  <si>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</si>
  <si>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</si>
  <si>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</si>
  <si>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</si>
  <si>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</si>
  <si>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</si>
  <si>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</si>
  <si>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</si>
  <si>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</si>
  <si>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</si>
  <si>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</si>
  <si>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</si>
  <si>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</si>
  <si>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</si>
  <si>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</si>
  <si>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</si>
  <si>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</si>
  <si>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</si>
  <si>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</si>
  <si>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5.88</t>
  </si>
  <si>
    <t>▲ 31.58</t>
  </si>
  <si>
    <t>▲ 6.33</t>
  </si>
  <si>
    <t>▲ 7.13</t>
  </si>
  <si>
    <t>水道事業会計</t>
  </si>
  <si>
    <t>一般会計</t>
  </si>
  <si>
    <t>下水道事業会計</t>
  </si>
  <si>
    <t>介護保険事業・事業勘定</t>
  </si>
  <si>
    <t>国民健康保険事業・事業勘定</t>
  </si>
  <si>
    <t>後期高齢者医療事業</t>
  </si>
  <si>
    <t>後期高齢者医療事業へ振替</t>
  </si>
  <si>
    <t>その他会計（赤字）</t>
  </si>
  <si>
    <t>その他会計（黒字）</t>
  </si>
  <si>
    <t>H28末</t>
    <phoneticPr fontId="5"/>
  </si>
  <si>
    <t>H29末</t>
    <phoneticPr fontId="5"/>
  </si>
  <si>
    <t>H30末</t>
    <phoneticPr fontId="5"/>
  </si>
  <si>
    <t>R01末</t>
    <phoneticPr fontId="5"/>
  </si>
  <si>
    <t>R02末</t>
    <phoneticPr fontId="5"/>
  </si>
  <si>
    <t>加古郡衛生事務組合</t>
    <rPh sb="0" eb="3">
      <t>カコグン</t>
    </rPh>
    <rPh sb="3" eb="5">
      <t>エイセイ</t>
    </rPh>
    <rPh sb="5" eb="7">
      <t>ジム</t>
    </rPh>
    <rPh sb="7" eb="9">
      <t>クミアイ</t>
    </rPh>
    <phoneticPr fontId="32"/>
  </si>
  <si>
    <t>兵庫県市町村職員退職手当組合</t>
    <rPh sb="0" eb="3">
      <t>ヒョウゴケン</t>
    </rPh>
    <rPh sb="3" eb="6">
      <t>シチョウソン</t>
    </rPh>
    <rPh sb="6" eb="8">
      <t>ショクイン</t>
    </rPh>
    <rPh sb="8" eb="10">
      <t>タイショク</t>
    </rPh>
    <rPh sb="10" eb="12">
      <t>テアテ</t>
    </rPh>
    <rPh sb="12" eb="14">
      <t>クミアイ</t>
    </rPh>
    <phoneticPr fontId="32"/>
  </si>
  <si>
    <t>兵庫県市町交通災害共済組合</t>
    <rPh sb="0" eb="3">
      <t>ヒョウゴケン</t>
    </rPh>
    <rPh sb="3" eb="5">
      <t>シチョウ</t>
    </rPh>
    <rPh sb="5" eb="7">
      <t>コウツウ</t>
    </rPh>
    <rPh sb="7" eb="9">
      <t>サイガイ</t>
    </rPh>
    <rPh sb="9" eb="11">
      <t>キョウサイ</t>
    </rPh>
    <rPh sb="11" eb="13">
      <t>クミアイ</t>
    </rPh>
    <phoneticPr fontId="32"/>
  </si>
  <si>
    <t>兵庫県町議会議員公務災害補償組合</t>
    <rPh sb="0" eb="3">
      <t>ヒョウゴケン</t>
    </rPh>
    <rPh sb="3" eb="4">
      <t>チョウ</t>
    </rPh>
    <rPh sb="4" eb="6">
      <t>ギカイ</t>
    </rPh>
    <rPh sb="6" eb="8">
      <t>ギイン</t>
    </rPh>
    <rPh sb="8" eb="10">
      <t>コウム</t>
    </rPh>
    <rPh sb="10" eb="12">
      <t>サイガイ</t>
    </rPh>
    <rPh sb="12" eb="14">
      <t>ホショウ</t>
    </rPh>
    <rPh sb="14" eb="16">
      <t>クミアイ</t>
    </rPh>
    <phoneticPr fontId="3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</si>
  <si>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3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</si>
  <si>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32"/>
  </si>
  <si>
    <t>（財）播磨町臨海管理センター</t>
    <rPh sb="1" eb="2">
      <t>ザイ</t>
    </rPh>
    <rPh sb="3" eb="6">
      <t>ハリマチョウ</t>
    </rPh>
    <rPh sb="6" eb="8">
      <t>リンカイ</t>
    </rPh>
    <rPh sb="8" eb="10">
      <t>カンリ</t>
    </rPh>
    <phoneticPr fontId="5"/>
  </si>
  <si>
    <t>（財）加古川総合保健センター</t>
    <rPh sb="1" eb="2">
      <t>ザイ</t>
    </rPh>
    <rPh sb="3" eb="6">
      <t>カコガワ</t>
    </rPh>
    <rPh sb="6" eb="8">
      <t>ソウゴウ</t>
    </rPh>
    <rPh sb="8" eb="10">
      <t>ホケン</t>
    </rPh>
    <phoneticPr fontId="5"/>
  </si>
  <si>
    <t>（財）東播臨海救急医療協会</t>
    <rPh sb="1" eb="2">
      <t>ザイ</t>
    </rPh>
    <rPh sb="3" eb="4">
      <t>ヒガシ</t>
    </rPh>
    <rPh sb="4" eb="5">
      <t>ハリ</t>
    </rPh>
    <rPh sb="5" eb="7">
      <t>リンカイ</t>
    </rPh>
    <rPh sb="7" eb="9">
      <t>キュウキュウ</t>
    </rPh>
    <rPh sb="9" eb="11">
      <t>イリョウ</t>
    </rPh>
    <rPh sb="11" eb="13">
      <t>キョウカイ</t>
    </rPh>
    <phoneticPr fontId="5"/>
  </si>
  <si>
    <t>兵庫県町土地開発公社</t>
    <rPh sb="0" eb="3">
      <t>ヒョウゴケン</t>
    </rPh>
    <rPh sb="3" eb="4">
      <t>チョウ</t>
    </rPh>
    <rPh sb="4" eb="6">
      <t>トチ</t>
    </rPh>
    <rPh sb="6" eb="8">
      <t>カイハツ</t>
    </rPh>
    <rPh sb="8" eb="10">
      <t>コウシャ</t>
    </rPh>
    <phoneticPr fontId="5"/>
  </si>
  <si>
    <t>公共施設整備基金</t>
    <phoneticPr fontId="5"/>
  </si>
  <si>
    <t>一般廃棄物処理施設整備基金</t>
    <phoneticPr fontId="5"/>
  </si>
  <si>
    <t>緑化基金</t>
    <phoneticPr fontId="5"/>
  </si>
  <si>
    <t>長寿社会福祉基金</t>
    <phoneticPr fontId="5"/>
  </si>
  <si>
    <t>公共・公益施設整備基金</t>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</si>
  <si>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</si>
  <si>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</si>
  <si>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</si>
  <si>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将来負担比率がマイナスとなっているため、グラフ上表示されていない。</t>
    <rPh sb="0" eb="2">
      <t>ショウライ</t>
    </rPh>
    <rPh sb="2" eb="4">
      <t>フタン</t>
    </rPh>
    <rPh sb="4" eb="6">
      <t>ヒリツ</t>
    </rPh>
    <rPh sb="23" eb="24">
      <t>ジョウ</t>
    </rPh>
    <rPh sb="24" eb="26">
      <t>ヒョウジ</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</si>
  <si>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</si>
  <si>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</si>
  <si>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</si>
  <si>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</si>
  <si>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</si>
  <si>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</si>
  <si>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将来負担比率がマイナスとなっているため、グラフ上表示されていない。
今後は、公共施設やインフラの一斉更新時期が続き、その財源として起債も活用していくため、将来負担比率の悪化が見込まれるが、「施設等の老朽化」というもう一つの将来負担を低減するため長期的・計画的な更新・維持管理を行っていく。</t>
    <rPh sb="0" eb="2">
      <t>ショウライ</t>
    </rPh>
    <rPh sb="2" eb="4">
      <t>フタン</t>
    </rPh>
    <rPh sb="4" eb="6">
      <t>ヒリツ</t>
    </rPh>
    <rPh sb="23" eb="24">
      <t>ジョウ</t>
    </rPh>
    <rPh sb="24" eb="26">
      <t>ヒョウジ</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</si>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</sst>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4" fillId="0" borderId="0" xfId="20" applyFont="1" applyFill="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1" applyFont="1">
      <alignment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47387</c:v>
                </c:pt>
                <c:pt idx="2">
                  <c:v>51264</c:v>
                </c:pt>
                <c:pt idx="3">
                  <c:v>52068</c:v>
                </c:pt>
                <c:pt idx="4">
                  <c:v>47161</c:v>
                </c:pt>
              </c:numCache>
            </c:numRef>
          </c:val>
          <c:smooth val="0"/>
          <c:extLst>
            <c:ext xmlns:c16="http://schemas.microsoft.com/office/drawing/2014/chart" uri="{C3380CC4-5D6E-409C-BE32-E72D297353CC}">
              <c16:uniqueId val="{00000000-1305-43CD-8553-4A7D728E36F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57347</c:v>
                </c:pt>
                <c:pt idx="1">
                  <c:v>51724</c:v>
                </c:pt>
                <c:pt idx="2">
                  <c:v>41564</c:v>
                </c:pt>
                <c:pt idx="3">
                  <c:v>80191</c:v>
                </c:pt>
                <c:pt idx="4">
                  <c:v>86918</c:v>
                </c:pt>
              </c:numCache>
            </c:numRef>
          </c:val>
          <c:smooth val="0"/>
          <c:extLst>
            <c:ext xmlns:c16="http://schemas.microsoft.com/office/drawing/2014/chart" uri="{C3380CC4-5D6E-409C-BE32-E72D297353CC}">
              <c16:uniqueId val="{00000001-1305-43CD-8553-4A7D728E36F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10.32</c:v>
                </c:pt>
                <c:pt idx="1">
                  <c:v>7.96</c:v>
                </c:pt>
                <c:pt idx="2">
                  <c:v>8.9499999999999993</c:v>
                </c:pt>
                <c:pt idx="3">
                  <c:v>9.8699999999999992</c:v>
                </c:pt>
                <c:pt idx="4">
                  <c:v>11.18</c:v>
                </c:pt>
              </c:numCache>
            </c:numRef>
          </c:val>
          <c:extLst>
            <c:ext xmlns:c16="http://schemas.microsoft.com/office/drawing/2014/chart" uri="{C3380CC4-5D6E-409C-BE32-E72D297353CC}">
              <c16:uniqueId val="{00000000-5843-4255-B9AD-84953EFC8B4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63.63</c:v>
                </c:pt>
                <c:pt idx="1">
                  <c:v>42.13</c:v>
                </c:pt>
                <c:pt idx="2">
                  <c:v>42.05</c:v>
                </c:pt>
                <c:pt idx="3">
                  <c:v>40.28</c:v>
                </c:pt>
                <c:pt idx="4">
                  <c:v>50.12</c:v>
                </c:pt>
              </c:numCache>
            </c:numRef>
          </c:val>
          <c:extLst>
            <c:ext xmlns:c16="http://schemas.microsoft.com/office/drawing/2014/chart" uri="{C3380CC4-5D6E-409C-BE32-E72D297353CC}">
              <c16:uniqueId val="{00000001-5843-4255-B9AD-84953EFC8B4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-5.88</c:v>
                </c:pt>
                <c:pt idx="1">
                  <c:v>-31.58</c:v>
                </c:pt>
                <c:pt idx="2">
                  <c:v>-6.33</c:v>
                </c:pt>
                <c:pt idx="3">
                  <c:v>-7.13</c:v>
                </c:pt>
                <c:pt idx="4">
                  <c:v>4.97</c:v>
                </c:pt>
              </c:numCache>
            </c:numRef>
          </c:val>
          <c:smooth val="0"/>
          <c:extLst>
            <c:ext xmlns:c16="http://schemas.microsoft.com/office/drawing/2014/chart" uri="{C3380CC4-5D6E-409C-BE32-E72D297353CC}">
              <c16:uniqueId val="{00000002-5843-4255-B9AD-84953EFC8B4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490-499A-AF6C-E6B81C84383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490-499A-AF6C-E6B81C84383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490-499A-AF6C-E6B81C843833}"/>
            </c:ext>
          </c:extLst>
        </c:ser>
        <c:ser>
          <c:idx val="3"/>
          <c:order val="3"/>
          <c:tx>
            <c:strRef>
              <c:f>データシート!$A$30</c:f>
              <c:strCache>
                <c:ptCount val="1"/>
                <c:pt idx="0">
                  <c:v>後期高齢者医療事業へ振替</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490-499A-AF6C-E6B81C843833}"/>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0.21</c:v>
                </c:pt>
                <c:pt idx="2">
                  <c:v>#N/A</c:v>
                </c:pt>
                <c:pt idx="3">
                  <c:v>0.27</c:v>
                </c:pt>
                <c:pt idx="4">
                  <c:v>#N/A</c:v>
                </c:pt>
                <c:pt idx="5">
                  <c:v>0.23</c:v>
                </c:pt>
                <c:pt idx="6">
                  <c:v>#N/A</c:v>
                </c:pt>
                <c:pt idx="7">
                  <c:v>0.24</c:v>
                </c:pt>
                <c:pt idx="8">
                  <c:v>#N/A</c:v>
                </c:pt>
                <c:pt idx="9">
                  <c:v>0.22</c:v>
                </c:pt>
              </c:numCache>
            </c:numRef>
          </c:val>
          <c:extLst>
            <c:ext xmlns:c16="http://schemas.microsoft.com/office/drawing/2014/chart" uri="{C3380CC4-5D6E-409C-BE32-E72D297353CC}">
              <c16:uniqueId val="{00000004-9490-499A-AF6C-E6B81C843833}"/>
            </c:ext>
          </c:extLst>
        </c:ser>
        <c:ser>
          <c:idx val="5"/>
          <c:order val="5"/>
          <c:tx>
            <c:strRef>
              <c:f>データシート!$A$32</c:f>
              <c:strCache>
                <c:ptCount val="1"/>
                <c:pt idx="0">
                  <c:v>国民健康保険事業・事業勘定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11.09</c:v>
                </c:pt>
                <c:pt idx="2">
                  <c:v>#N/A</c:v>
                </c:pt>
                <c:pt idx="3">
                  <c:v>1.77</c:v>
                </c:pt>
                <c:pt idx="4">
                  <c:v>#N/A</c:v>
                </c:pt>
                <c:pt idx="5">
                  <c:v>0.82</c:v>
                </c:pt>
                <c:pt idx="6">
                  <c:v>#N/A</c:v>
                </c:pt>
                <c:pt idx="7">
                  <c:v>0.31</c:v>
                </c:pt>
                <c:pt idx="8">
                  <c:v>#N/A</c:v>
                </c:pt>
                <c:pt idx="9">
                  <c:v>0.62</c:v>
                </c:pt>
              </c:numCache>
            </c:numRef>
          </c:val>
          <c:extLst>
            <c:ext xmlns:c16="http://schemas.microsoft.com/office/drawing/2014/chart" uri="{C3380CC4-5D6E-409C-BE32-E72D297353CC}">
              <c16:uniqueId val="{00000005-9490-499A-AF6C-E6B81C843833}"/>
            </c:ext>
          </c:extLst>
        </c:ser>
        <c:ser>
          <c:idx val="6"/>
          <c:order val="6"/>
          <c:tx>
            <c:strRef>
              <c:f>データシート!$A$33</c:f>
              <c:strCache>
                <c:ptCount val="1"/>
                <c:pt idx="0">
                  <c:v>介護保険事業・事業勘定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c:v>
                </c:pt>
                <c:pt idx="2">
                  <c:v>#N/A</c:v>
                </c:pt>
                <c:pt idx="3">
                  <c:v>0.93</c:v>
                </c:pt>
                <c:pt idx="4">
                  <c:v>#N/A</c:v>
                </c:pt>
                <c:pt idx="5">
                  <c:v>1.31</c:v>
                </c:pt>
                <c:pt idx="6">
                  <c:v>#N/A</c:v>
                </c:pt>
                <c:pt idx="7">
                  <c:v>1.65</c:v>
                </c:pt>
                <c:pt idx="8">
                  <c:v>#N/A</c:v>
                </c:pt>
                <c:pt idx="9">
                  <c:v>1.07</c:v>
                </c:pt>
              </c:numCache>
            </c:numRef>
          </c:val>
          <c:extLst>
            <c:ext xmlns:c16="http://schemas.microsoft.com/office/drawing/2014/chart" uri="{C3380CC4-5D6E-409C-BE32-E72D297353CC}">
              <c16:uniqueId val="{00000006-9490-499A-AF6C-E6B81C84383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0.3</c:v>
                </c:pt>
                <c:pt idx="2">
                  <c:v>#N/A</c:v>
                </c:pt>
                <c:pt idx="3">
                  <c:v>1.6</c:v>
                </c:pt>
                <c:pt idx="4">
                  <c:v>#N/A</c:v>
                </c:pt>
                <c:pt idx="5">
                  <c:v>1.66</c:v>
                </c:pt>
                <c:pt idx="6">
                  <c:v>#N/A</c:v>
                </c:pt>
                <c:pt idx="7">
                  <c:v>1.52</c:v>
                </c:pt>
                <c:pt idx="8">
                  <c:v>#N/A</c:v>
                </c:pt>
                <c:pt idx="9">
                  <c:v>1.26</c:v>
                </c:pt>
              </c:numCache>
            </c:numRef>
          </c:val>
          <c:extLst>
            <c:ext xmlns:c16="http://schemas.microsoft.com/office/drawing/2014/chart" uri="{C3380CC4-5D6E-409C-BE32-E72D297353CC}">
              <c16:uniqueId val="{00000007-9490-499A-AF6C-E6B81C84383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10.31</c:v>
                </c:pt>
                <c:pt idx="2">
                  <c:v>#N/A</c:v>
                </c:pt>
                <c:pt idx="3">
                  <c:v>7.95</c:v>
                </c:pt>
                <c:pt idx="4">
                  <c:v>#N/A</c:v>
                </c:pt>
                <c:pt idx="5">
                  <c:v>8.9499999999999993</c:v>
                </c:pt>
                <c:pt idx="6">
                  <c:v>#N/A</c:v>
                </c:pt>
                <c:pt idx="7">
                  <c:v>9.86</c:v>
                </c:pt>
                <c:pt idx="8">
                  <c:v>#N/A</c:v>
                </c:pt>
                <c:pt idx="9">
                  <c:v>11.17</c:v>
                </c:pt>
              </c:numCache>
            </c:numRef>
          </c:val>
          <c:extLst>
            <c:ext xmlns:c16="http://schemas.microsoft.com/office/drawing/2014/chart" uri="{C3380CC4-5D6E-409C-BE32-E72D297353CC}">
              <c16:uniqueId val="{00000008-9490-499A-AF6C-E6B81C84383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15.19</c:v>
                </c:pt>
                <c:pt idx="2">
                  <c:v>#N/A</c:v>
                </c:pt>
                <c:pt idx="3">
                  <c:v>17.329999999999998</c:v>
                </c:pt>
                <c:pt idx="4">
                  <c:v>#N/A</c:v>
                </c:pt>
                <c:pt idx="5">
                  <c:v>14.13</c:v>
                </c:pt>
                <c:pt idx="6">
                  <c:v>#N/A</c:v>
                </c:pt>
                <c:pt idx="7">
                  <c:v>15.09</c:v>
                </c:pt>
                <c:pt idx="8">
                  <c:v>#N/A</c:v>
                </c:pt>
                <c:pt idx="9">
                  <c:v>17.3</c:v>
                </c:pt>
              </c:numCache>
            </c:numRef>
          </c:val>
          <c:extLst>
            <c:ext xmlns:c16="http://schemas.microsoft.com/office/drawing/2014/chart" uri="{C3380CC4-5D6E-409C-BE32-E72D297353CC}">
              <c16:uniqueId val="{00000009-9490-499A-AF6C-E6B81C84383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1308</c:v>
                </c:pt>
                <c:pt idx="5">
                  <c:v>1180</c:v>
                </c:pt>
                <c:pt idx="8">
                  <c:v>1198</c:v>
                </c:pt>
                <c:pt idx="11">
                  <c:v>1184</c:v>
                </c:pt>
                <c:pt idx="14">
                  <c:v>1218</c:v>
                </c:pt>
              </c:numCache>
            </c:numRef>
          </c:val>
          <c:extLst>
            <c:ext xmlns:c16="http://schemas.microsoft.com/office/drawing/2014/chart" uri="{C3380CC4-5D6E-409C-BE32-E72D297353CC}">
              <c16:uniqueId val="{00000000-2CAC-49A3-93C8-75DE984F2FA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CAC-49A3-93C8-75DE984F2FA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CAC-49A3-93C8-75DE984F2FA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CAC-49A3-93C8-75DE984F2FA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465</c:v>
                </c:pt>
                <c:pt idx="3">
                  <c:v>320</c:v>
                </c:pt>
                <c:pt idx="6">
                  <c:v>307</c:v>
                </c:pt>
                <c:pt idx="9">
                  <c:v>276</c:v>
                </c:pt>
                <c:pt idx="12">
                  <c:v>300</c:v>
                </c:pt>
              </c:numCache>
            </c:numRef>
          </c:val>
          <c:extLst>
            <c:ext xmlns:c16="http://schemas.microsoft.com/office/drawing/2014/chart" uri="{C3380CC4-5D6E-409C-BE32-E72D297353CC}">
              <c16:uniqueId val="{00000004-2CAC-49A3-93C8-75DE984F2FA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CAC-49A3-93C8-75DE984F2FA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CAC-49A3-93C8-75DE984F2FA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841</c:v>
                </c:pt>
                <c:pt idx="3">
                  <c:v>874</c:v>
                </c:pt>
                <c:pt idx="6">
                  <c:v>865</c:v>
                </c:pt>
                <c:pt idx="9">
                  <c:v>891</c:v>
                </c:pt>
                <c:pt idx="12">
                  <c:v>958</c:v>
                </c:pt>
              </c:numCache>
            </c:numRef>
          </c:val>
          <c:extLst>
            <c:ext xmlns:c16="http://schemas.microsoft.com/office/drawing/2014/chart" uri="{C3380CC4-5D6E-409C-BE32-E72D297353CC}">
              <c16:uniqueId val="{00000007-2CAC-49A3-93C8-75DE984F2FA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c:v>
                </c:pt>
                <c:pt idx="2">
                  <c:v>#N/A</c:v>
                </c:pt>
                <c:pt idx="3">
                  <c:v>#N/A</c:v>
                </c:pt>
                <c:pt idx="4">
                  <c:v>14</c:v>
                </c:pt>
                <c:pt idx="5">
                  <c:v>#N/A</c:v>
                </c:pt>
                <c:pt idx="6">
                  <c:v>#N/A</c:v>
                </c:pt>
                <c:pt idx="7">
                  <c:v>-26</c:v>
                </c:pt>
                <c:pt idx="8">
                  <c:v>#N/A</c:v>
                </c:pt>
                <c:pt idx="9">
                  <c:v>#N/A</c:v>
                </c:pt>
                <c:pt idx="10">
                  <c:v>-17</c:v>
                </c:pt>
                <c:pt idx="11">
                  <c:v>#N/A</c:v>
                </c:pt>
                <c:pt idx="12">
                  <c:v>#N/A</c:v>
                </c:pt>
                <c:pt idx="13">
                  <c:v>40</c:v>
                </c:pt>
                <c:pt idx="14">
                  <c:v>#N/A</c:v>
                </c:pt>
              </c:numCache>
            </c:numRef>
          </c:val>
          <c:smooth val="0"/>
          <c:extLst>
            <c:ext xmlns:c16="http://schemas.microsoft.com/office/drawing/2014/chart" uri="{C3380CC4-5D6E-409C-BE32-E72D297353CC}">
              <c16:uniqueId val="{00000008-2CAC-49A3-93C8-75DE984F2FA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9852</c:v>
                </c:pt>
                <c:pt idx="5">
                  <c:v>9813</c:v>
                </c:pt>
                <c:pt idx="8">
                  <c:v>9524</c:v>
                </c:pt>
                <c:pt idx="11">
                  <c:v>9625</c:v>
                </c:pt>
                <c:pt idx="14">
                  <c:v>9956</c:v>
                </c:pt>
              </c:numCache>
            </c:numRef>
          </c:val>
          <c:extLst>
            <c:ext xmlns:c16="http://schemas.microsoft.com/office/drawing/2014/chart" uri="{C3380CC4-5D6E-409C-BE32-E72D297353CC}">
              <c16:uniqueId val="{00000000-2A2D-4128-A6C2-4C48683AF80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3273</c:v>
                </c:pt>
                <c:pt idx="5">
                  <c:v>2753</c:v>
                </c:pt>
                <c:pt idx="8">
                  <c:v>2396</c:v>
                </c:pt>
                <c:pt idx="11">
                  <c:v>1988</c:v>
                </c:pt>
                <c:pt idx="14">
                  <c:v>1871</c:v>
                </c:pt>
              </c:numCache>
            </c:numRef>
          </c:val>
          <c:extLst>
            <c:ext xmlns:c16="http://schemas.microsoft.com/office/drawing/2014/chart" uri="{C3380CC4-5D6E-409C-BE32-E72D297353CC}">
              <c16:uniqueId val="{00000001-2A2D-4128-A6C2-4C48683AF80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7879</c:v>
                </c:pt>
                <c:pt idx="5">
                  <c:v>8812</c:v>
                </c:pt>
                <c:pt idx="8">
                  <c:v>8099</c:v>
                </c:pt>
                <c:pt idx="11">
                  <c:v>7454</c:v>
                </c:pt>
                <c:pt idx="14">
                  <c:v>8233</c:v>
                </c:pt>
              </c:numCache>
            </c:numRef>
          </c:val>
          <c:extLst>
            <c:ext xmlns:c16="http://schemas.microsoft.com/office/drawing/2014/chart" uri="{C3380CC4-5D6E-409C-BE32-E72D297353CC}">
              <c16:uniqueId val="{00000002-2A2D-4128-A6C2-4C48683AF80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A2D-4128-A6C2-4C48683AF80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A2D-4128-A6C2-4C48683AF80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A2D-4128-A6C2-4C48683AF80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946</c:v>
                </c:pt>
                <c:pt idx="3">
                  <c:v>842</c:v>
                </c:pt>
                <c:pt idx="6">
                  <c:v>812</c:v>
                </c:pt>
                <c:pt idx="9">
                  <c:v>736</c:v>
                </c:pt>
                <c:pt idx="12">
                  <c:v>652</c:v>
                </c:pt>
              </c:numCache>
            </c:numRef>
          </c:val>
          <c:extLst>
            <c:ext xmlns:c16="http://schemas.microsoft.com/office/drawing/2014/chart" uri="{C3380CC4-5D6E-409C-BE32-E72D297353CC}">
              <c16:uniqueId val="{00000006-2A2D-4128-A6C2-4C48683AF80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A2D-4128-A6C2-4C48683AF80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4329</c:v>
                </c:pt>
                <c:pt idx="3">
                  <c:v>3693</c:v>
                </c:pt>
                <c:pt idx="6">
                  <c:v>3154</c:v>
                </c:pt>
                <c:pt idx="9">
                  <c:v>2478</c:v>
                </c:pt>
                <c:pt idx="12">
                  <c:v>2191</c:v>
                </c:pt>
              </c:numCache>
            </c:numRef>
          </c:val>
          <c:extLst>
            <c:ext xmlns:c16="http://schemas.microsoft.com/office/drawing/2014/chart" uri="{C3380CC4-5D6E-409C-BE32-E72D297353CC}">
              <c16:uniqueId val="{00000008-2A2D-4128-A6C2-4C48683AF80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A2D-4128-A6C2-4C48683AF80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8565</c:v>
                </c:pt>
                <c:pt idx="3">
                  <c:v>9146</c:v>
                </c:pt>
                <c:pt idx="6">
                  <c:v>9267</c:v>
                </c:pt>
                <c:pt idx="9">
                  <c:v>10430</c:v>
                </c:pt>
                <c:pt idx="12">
                  <c:v>11636</c:v>
                </c:pt>
              </c:numCache>
            </c:numRef>
          </c:val>
          <c:extLst>
            <c:ext xmlns:c16="http://schemas.microsoft.com/office/drawing/2014/chart" uri="{C3380CC4-5D6E-409C-BE32-E72D297353CC}">
              <c16:uniqueId val="{0000000A-2A2D-4128-A6C2-4C48683AF80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A2D-4128-A6C2-4C48683AF80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2864</c:v>
                </c:pt>
                <c:pt idx="1">
                  <c:v>2865</c:v>
                </c:pt>
                <c:pt idx="2">
                  <c:v>3796</c:v>
                </c:pt>
              </c:numCache>
            </c:numRef>
          </c:val>
          <c:extLst>
            <c:ext xmlns:c16="http://schemas.microsoft.com/office/drawing/2014/chart" uri="{C3380CC4-5D6E-409C-BE32-E72D297353CC}">
              <c16:uniqueId val="{00000000-270A-4C8A-BE6E-FA3A3F3786C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270A-4C8A-BE6E-FA3A3F3786C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3464</c:v>
                </c:pt>
                <c:pt idx="1">
                  <c:v>2750</c:v>
                </c:pt>
                <c:pt idx="2">
                  <c:v>2589</c:v>
                </c:pt>
              </c:numCache>
            </c:numRef>
          </c:val>
          <c:extLst>
            <c:ext xmlns:c16="http://schemas.microsoft.com/office/drawing/2014/chart" uri="{C3380CC4-5D6E-409C-BE32-E72D297353CC}">
              <c16:uniqueId val="{00000002-270A-4C8A-BE6E-FA3A3F3786C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{09FC850B-9EFF-468E-9343-4AA62D34FBE5}</c15:txfldGUID>
                      <c15:f>[1]公会計指標分析・財政指標組合せ分析表!$BP$50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6E7A-4C37-9CC8-DFBA34CC654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{676C5D9C-1E16-479E-9D60-EDFFD4088A22}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E7A-4C37-9CC8-DFBA34CC654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{B1A95E67-B4F9-4184-A2BB-BE04432FCDB0}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E7A-4C37-9CC8-DFBA34CC654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{AA6E1EBC-F662-4143-B26B-BE41C0AA8225}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E7A-4C37-9CC8-DFBA34CC654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{E9D3E1FC-BD68-46DA-92A1-49E576DDF300}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E7A-4C37-9CC8-DFBA34CC6543}"/>
                </c:ext>
              </c:extLst>
            </c:dLbl>
            <c:dLbl>
              <c:idx val="8"/>
              <c:tx>
                <c:strRef>
                  <c:f>[1]公会計指標分析・財政指標組合せ分析表!$BX$50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{263006F5-4F8B-43EB-B33F-E1D663D5FE9E}</c15:txfldGUID>
                      <c15:f>[1]公会計指標分析・財政指標組合せ分析表!$BX$50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6E7A-4C37-9CC8-DFBA34CC6543}"/>
                </c:ext>
              </c:extLst>
            </c:dLbl>
            <c:dLbl>
              <c:idx val="16"/>
              <c:tx>
                <c:strRef>
                  <c:f>[1]公会計指標分析・財政指標組合せ分析表!$CF$50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{054EDF8C-7E88-47A0-A29E-95B68CECA9C5}</c15:txfldGUID>
                      <c15:f>[1]公会計指標分析・財政指標組合せ分析表!$CF$50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6E7A-4C37-9CC8-DFBA34CC6543}"/>
                </c:ext>
              </c:extLst>
            </c:dLbl>
            <c:dLbl>
              <c:idx val="24"/>
              <c:tx>
                <c:strRef>
                  <c:f>[1]公会計指標分析・財政指標組合せ分析表!$CN$50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{AB54BE23-E158-481B-B87A-B082D5DF30E9}</c15:txfldGUID>
                      <c15:f>[1]公会計指標分析・財政指標組合せ分析表!$CN$50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6E7A-4C37-9CC8-DFBA34CC6543}"/>
                </c:ext>
              </c:extLst>
            </c:dLbl>
            <c:dLbl>
              <c:idx val="32"/>
              <c:tx>
                <c:strRef>
                  <c:f>[1]公会計指標分析・財政指標組合せ分析表!$CV$50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{E4317772-4DAA-43AA-8F3D-BDBE7488EFA5}</c15:txfldGUID>
                      <c15:f>[1]公会計指標分析・財政指標組合せ分析表!$CV$50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6E7A-4C37-9CC8-DFBA34CC654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#,##0.0;"▲ "#,##0.0</c:formatCode>
                <c:ptCount val="40"/>
                <c:pt idx="8">
                  <c:v>66.900000000000006</c:v>
                </c:pt>
                <c:pt idx="16">
                  <c:v>67.2</c:v>
                </c:pt>
                <c:pt idx="24">
                  <c:v>66.900000000000006</c:v>
                </c:pt>
                <c:pt idx="32">
                  <c:v>67.099999999999994</c:v>
                </c:pt>
              </c:numCache>
            </c:numRef>
          </c:xVal>
          <c:yVal>
            <c:numRef>
              <c:f>[1]公会計指標分析・財政指標組合せ分析表!$BP$51:$DC$51</c:f>
              <c:numCache>
                <c:formatCode>#,##0.0;"▲ "#,##0.0</c:formatCode>
                <c:ptCount val="40"/>
              </c:numCache>
            </c:numRef>
          </c:yVal>
          <c:smooth val="0"/>
          <c:extLst>
            <c:ext xmlns:c16="http://schemas.microsoft.com/office/drawing/2014/chart" uri="{C3380CC4-5D6E-409C-BE32-E72D297353CC}">
              <c16:uniqueId val="{00000009-6E7A-4C37-9CC8-DFBA34CC6543}"/>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{6123CC8F-3C6A-43C6-A654-4C0BEED14C2C}</c15:txfldGUID>
                      <c15:f>[1]公会計指標分析・財政指標組合せ分析表!$BP$50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6E7A-4C37-9CC8-DFBA34CC654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{5AB0891B-1325-417F-B067-B48444FDE949}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E7A-4C37-9CC8-DFBA34CC654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{71FA5949-3CA3-47E5-837B-77033C72DA36}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E7A-4C37-9CC8-DFBA34CC654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{1A1E7C32-8EA3-414A-9821-996564606F16}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E7A-4C37-9CC8-DFBA34CC654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{133A1847-19CF-4A16-9425-33E1C2ADB1D5}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E7A-4C37-9CC8-DFBA34CC6543}"/>
                </c:ext>
              </c:extLst>
            </c:dLbl>
            <c:dLbl>
              <c:idx val="8"/>
              <c:tx>
                <c:strRef>
                  <c:f>[1]公会計指標分析・財政指標組合せ分析表!$BX$50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{CEABFC54-CE61-4B1E-9EF6-341907DDBC3D}</c15:txfldGUID>
                      <c15:f>[1]公会計指標分析・財政指標組合せ分析表!$BX$50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6E7A-4C37-9CC8-DFBA34CC6543}"/>
                </c:ext>
              </c:extLst>
            </c:dLbl>
            <c:dLbl>
              <c:idx val="16"/>
              <c:tx>
                <c:strRef>
                  <c:f>[1]公会計指標分析・財政指標組合せ分析表!$CF$50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{B3AE63AA-4C93-47E1-8DC3-7EB4AB9A0D6A}</c15:txfldGUID>
                      <c15:f>[1]公会計指標分析・財政指標組合せ分析表!$CF$50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6E7A-4C37-9CC8-DFBA34CC6543}"/>
                </c:ext>
              </c:extLst>
            </c:dLbl>
            <c:dLbl>
              <c:idx val="24"/>
              <c:tx>
                <c:strRef>
                  <c:f>[1]公会計指標分析・財政指標組合せ分析表!$CN$50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{FC811F53-50F3-46DD-812C-DC3F17905D33}</c15:txfldGUID>
                      <c15:f>[1]公会計指標分析・財政指標組合せ分析表!$CN$50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6E7A-4C37-9CC8-DFBA34CC6543}"/>
                </c:ext>
              </c:extLst>
            </c:dLbl>
            <c:dLbl>
              <c:idx val="32"/>
              <c:tx>
                <c:strRef>
                  <c:f>[1]公会計指標分析・財政指標組合せ分析表!$CV$50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{3AF907A0-7CD5-4057-AEE2-3D3D28B1FD6E}</c15:txfldGUID>
                      <c15:f>[1]公会計指標分析・財政指標組合せ分析表!$CV$50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6E7A-4C37-9CC8-DFBA34CC654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#,##0.0;"▲ "#,##0.0</c:formatCode>
                <c:ptCount val="40"/>
                <c:pt idx="8">
                  <c:v>59.3</c:v>
                </c:pt>
                <c:pt idx="16">
                  <c:v>60.3</c:v>
                </c:pt>
                <c:pt idx="24">
                  <c:v>61.5</c:v>
                </c:pt>
                <c:pt idx="32">
                  <c:v>61</c:v>
                </c:pt>
              </c:numCache>
            </c:numRef>
          </c:xVal>
          <c:yVal>
            <c:numRef>
              <c:f>[1]公会計指標分析・財政指標組合せ分析表!$BP$55:$DC$55</c:f>
              <c:numCache>
                <c:formatCode>#,##0.0;"▲ "#,##0.0</c:formatCode>
                <c:ptCount val="40"/>
                <c:pt idx="8">
                  <c:v>18.2</c:v>
                </c:pt>
                <c:pt idx="16">
                  <c:v>20.3</c:v>
                </c:pt>
                <c:pt idx="24">
                  <c:v>15.5</c:v>
                </c:pt>
                <c:pt idx="32">
                  <c:v>4.5999999999999996</c:v>
                </c:pt>
              </c:numCache>
            </c:numRef>
          </c:yVal>
          <c:smooth val="0"/>
          <c:extLst>
            <c:ext xmlns:c16="http://schemas.microsoft.com/office/drawing/2014/chart" uri="{C3380CC4-5D6E-409C-BE32-E72D297353CC}">
              <c16:uniqueId val="{00000013-6E7A-4C37-9CC8-DFBA34CC6543}"/>
            </c:ext>
          </c:extLst>
        </c:ser>
        <c:dLbls>
          <c:showLegendKey val="0"/>
          <c:showVal val="1"/>
          <c:showCatName val="0"/>
          <c:showSerName val="0"/>
          <c:showPercent val="0"/>
          <c:showBubbleSize val="0"/>
        </c:dLbls>
        <c:axId val="46179840"/>
        <c:axId val="46181760"/>
      </c:scatterChart>
      <c:valAx>
        <c:axId val="46179840"/>
        <c:scaling>
          <c:orientation val="maxMin"/>
          <c:max val="62"/>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{5EFF4895-305C-44E5-A014-9A420075A661}</c15:txfldGUID>
                      <c15:f>[1]公会計指標分析・財政指標組合せ分析表!$BP$72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C016-493C-A2DE-A57B2BA262B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{82F160B7-20EE-415F-95BE-6F8536F05955}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016-493C-A2DE-A57B2BA262B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{3DDB896C-F2FD-4ED6-BEDC-12BA13010BB8}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016-493C-A2DE-A57B2BA262B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{86A32D52-AB70-49DF-8BEC-8AA05FFA9ECE}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016-493C-A2DE-A57B2BA262B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{5666F234-205E-4DF1-914B-E8559C4F5C6F}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016-493C-A2DE-A57B2BA262B0}"/>
                </c:ext>
              </c:extLst>
            </c:dLbl>
            <c:dLbl>
              <c:idx val="8"/>
              <c:tx>
                <c:strRef>
                  <c:f>[1]公会計指標分析・財政指標組合せ分析表!$BX$72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{ABFB4DE1-351E-4BAD-9893-8ABCF2DCFC06}</c15:txfldGUID>
                      <c15:f>[1]公会計指標分析・財政指標組合せ分析表!$BX$72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C016-493C-A2DE-A57B2BA262B0}"/>
                </c:ext>
              </c:extLst>
            </c:dLbl>
            <c:dLbl>
              <c:idx val="16"/>
              <c:tx>
                <c:strRef>
                  <c:f>[1]公会計指標分析・財政指標組合せ分析表!$CF$72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{EE34022A-B922-4416-B2C9-78E6B99E73E5}</c15:txfldGUID>
                      <c15:f>[1]公会計指標分析・財政指標組合せ分析表!$CF$72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C016-493C-A2DE-A57B2BA262B0}"/>
                </c:ext>
              </c:extLst>
            </c:dLbl>
            <c:dLbl>
              <c:idx val="24"/>
              <c:tx>
                <c:strRef>
                  <c:f>[1]公会計指標分析・財政指標組合せ分析表!$CN$72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{9CE94134-F377-44CF-B4BB-639856C9B40E}</c15:txfldGUID>
                      <c15:f>[1]公会計指標分析・財政指標組合せ分析表!$CN$72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C016-493C-A2DE-A57B2BA262B0}"/>
                </c:ext>
              </c:extLst>
            </c:dLbl>
            <c:dLbl>
              <c:idx val="32"/>
              <c:tx>
                <c:strRef>
                  <c:f>[1]公会計指標分析・財政指標組合せ分析表!$CV$72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{1608163D-3DE0-4B67-AF6D-993440ABF701}</c15:txfldGUID>
                      <c15:f>[1]公会計指標分析・財政指標組合せ分析表!$CV$72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C016-493C-A2DE-A57B2BA262B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#,##0.0;"▲ "#,##0.0</c:formatCode>
                <c:ptCount val="40"/>
                <c:pt idx="0">
                  <c:v>-0.3</c:v>
                </c:pt>
                <c:pt idx="8">
                  <c:v>-0.1</c:v>
                </c:pt>
                <c:pt idx="16">
                  <c:v>0</c:v>
                </c:pt>
                <c:pt idx="24">
                  <c:v>-0.1</c:v>
                </c:pt>
                <c:pt idx="32">
                  <c:v>0</c:v>
                </c:pt>
              </c:numCache>
            </c:numRef>
          </c:xVal>
          <c:yVal>
            <c:numRef>
              <c:f>[1]公会計指標分析・財政指標組合せ分析表!$BP$73:$DC$73</c:f>
              <c:numCache>
                <c:formatCode>#,##0.0;"▲ "#,##0.0</c:formatCode>
                <c:ptCount val="40"/>
              </c:numCache>
            </c:numRef>
          </c:yVal>
          <c:smooth val="0"/>
          <c:extLst>
            <c:ext xmlns:c16="http://schemas.microsoft.com/office/drawing/2014/chart" uri="{C3380CC4-5D6E-409C-BE32-E72D297353CC}">
              <c16:uniqueId val="{00000009-C016-493C-A2DE-A57B2BA262B0}"/>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{1DC0477C-BD44-4206-ACD5-F18B8B8BBE3C}</c15:txfldGUID>
                      <c15:f>[1]公会計指標分析・財政指標組合せ分析表!$BP$72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C016-493C-A2DE-A57B2BA262B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{181FF4BB-1E2F-4958-BB4A-C7130667C5C5}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016-493C-A2DE-A57B2BA262B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{60C785CF-D8E3-4205-8E1C-1EFB56897055}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016-493C-A2DE-A57B2BA262B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{2786488E-4081-4552-86C5-DC2222482F52}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016-493C-A2DE-A57B2BA262B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{F2EA374F-8B1C-4ED7-A292-F3BFDA6D07E2}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016-493C-A2DE-A57B2BA262B0}"/>
                </c:ext>
              </c:extLst>
            </c:dLbl>
            <c:dLbl>
              <c:idx val="8"/>
              <c:tx>
                <c:strRef>
                  <c:f>[1]公会計指標分析・財政指標組合せ分析表!$BX$72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{F50B3C9F-B40D-4BE4-8CA2-9BD09848B59C}</c15:txfldGUID>
                      <c15:f>[1]公会計指標分析・財政指標組合せ分析表!$BX$72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C016-493C-A2DE-A57B2BA262B0}"/>
                </c:ext>
              </c:extLst>
            </c:dLbl>
            <c:dLbl>
              <c:idx val="16"/>
              <c:tx>
                <c:strRef>
                  <c:f>[1]公会計指標分析・財政指標組合せ分析表!$CF$72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{199810BD-20C9-4AE7-9242-443A94F672E2}</c15:txfldGUID>
                      <c15:f>[1]公会計指標分析・財政指標組合せ分析表!$CF$72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C016-493C-A2DE-A57B2BA262B0}"/>
                </c:ext>
              </c:extLst>
            </c:dLbl>
            <c:dLbl>
              <c:idx val="24"/>
              <c:tx>
                <c:strRef>
                  <c:f>[1]公会計指標分析・財政指標組合せ分析表!$CN$72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{1EF41F11-BC3C-4B6B-A222-D35CB78DDA0D}</c15:txfldGUID>
                      <c15:f>[1]公会計指標分析・財政指標組合せ分析表!$CN$72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C016-493C-A2DE-A57B2BA262B0}"/>
                </c:ext>
              </c:extLst>
            </c:dLbl>
            <c:dLbl>
              <c:idx val="32"/>
              <c:tx>
                <c:strRef>
                  <c:f>[1]公会計指標分析・財政指標組合せ分析表!$CV$72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{C557AB46-345B-4CD3-ADB6-37736505BE8E}</c15:txfldGUID>
                      <c15:f>[1]公会計指標分析・財政指標組合せ分析表!$CV$72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C016-493C-A2DE-A57B2BA262B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#,##0.0;"▲ "#,##0.0</c:formatCode>
                <c:ptCount val="40"/>
                <c:pt idx="0">
                  <c:v>6.8</c:v>
                </c:pt>
                <c:pt idx="8">
                  <c:v>6.8</c:v>
                </c:pt>
                <c:pt idx="16">
                  <c:v>6.6</c:v>
                </c:pt>
                <c:pt idx="24">
                  <c:v>6.4</c:v>
                </c:pt>
                <c:pt idx="32">
                  <c:v>6.3</c:v>
                </c:pt>
              </c:numCache>
            </c:numRef>
          </c:xVal>
          <c:yVal>
            <c:numRef>
              <c:f>[1]公会計指標分析・財政指標組合せ分析表!$BP$77:$DC$77</c:f>
              <c:numCache>
                <c:formatCode>#,##0.0;"▲ "#,##0.0</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C016-493C-A2DE-A57B2BA262B0}"/>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9A843985-6409-4F7F-BD1F-EDCA62741E0D}"/>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9AF3E79D-59E8-4226-94E7-6503344E8F4D}"/>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850" b="0" i="0" baseline="0">
              <a:solidFill>
                <a:schemeClr val="dk1"/>
              </a:solidFill>
              <a:effectLst/>
              <a:latin typeface="+mn-lt"/>
              <a:ea typeface="+mn-ea"/>
              <a:cs typeface="+mn-cs"/>
            </a:rPr>
            <a:t>昭和</a:t>
          </a:r>
          <a:r>
            <a:rPr kumimoji="1" lang="en-US" altLang="ja-JP" sz="850" b="0" i="0" baseline="0">
              <a:solidFill>
                <a:schemeClr val="dk1"/>
              </a:solidFill>
              <a:effectLst/>
              <a:latin typeface="+mn-lt"/>
              <a:ea typeface="+mn-ea"/>
              <a:cs typeface="+mn-cs"/>
            </a:rPr>
            <a:t>50</a:t>
          </a:r>
          <a:r>
            <a:rPr kumimoji="1" lang="ja-JP" altLang="ja-JP" sz="850" b="0" i="0" baseline="0">
              <a:solidFill>
                <a:schemeClr val="dk1"/>
              </a:solidFill>
              <a:effectLst/>
              <a:latin typeface="+mn-lt"/>
              <a:ea typeface="+mn-ea"/>
              <a:cs typeface="+mn-cs"/>
            </a:rPr>
            <a:t>年代に発行した公共施設や教育施設等の整備のための地方債の借入もその償還が終了しつつあり、普通会計における元利償還金は、事業に係る分については減少傾向にあったが、近年の特に義務教育施設の大規模改造に係る財源として起債を活用したため、増加傾向に転じており、今後も増加が続く見込みである。</a:t>
          </a:r>
          <a:endParaRPr lang="ja-JP" altLang="ja-JP" sz="850">
            <a:effectLst/>
          </a:endParaRPr>
        </a:p>
        <a:p>
          <a:pPr eaLnBrk="1" fontAlgn="auto" latinLnBrk="0" hangingPunct="1"/>
          <a:r>
            <a:rPr kumimoji="1" lang="ja-JP" altLang="ja-JP" sz="850" b="0" i="0" baseline="0">
              <a:solidFill>
                <a:schemeClr val="dk1"/>
              </a:solidFill>
              <a:effectLst/>
              <a:latin typeface="+mn-lt"/>
              <a:ea typeface="+mn-ea"/>
              <a:cs typeface="+mn-cs"/>
            </a:rPr>
            <a:t>　また、普通交付税の補完的な臨時財政対策債分については年々増加傾向にある。ただ、この公債費については算入公債費の中に含まれることからその増加分については抑制されることになる。</a:t>
          </a:r>
          <a:endParaRPr lang="ja-JP" altLang="ja-JP" sz="850">
            <a:effectLst/>
          </a:endParaRPr>
        </a:p>
        <a:p>
          <a:pPr eaLnBrk="1" fontAlgn="auto" latinLnBrk="0" hangingPunct="1"/>
          <a:r>
            <a:rPr kumimoji="1" lang="ja-JP" altLang="ja-JP" sz="850" b="0" i="0" baseline="0">
              <a:solidFill>
                <a:schemeClr val="dk1"/>
              </a:solidFill>
              <a:effectLst/>
              <a:latin typeface="+mn-lt"/>
              <a:ea typeface="+mn-ea"/>
              <a:cs typeface="+mn-cs"/>
            </a:rPr>
            <a:t>　公営企業債の元利償還金に対する繰入金においては、その大部分を占める下水道事業特別会計において、下水道整備の進捗も進み、今後の地方債の借入額についてはピーク時の５分の</a:t>
          </a:r>
          <a:r>
            <a:rPr kumimoji="1" lang="en-US" altLang="ja-JP" sz="850" b="0" i="0" baseline="0">
              <a:solidFill>
                <a:schemeClr val="dk1"/>
              </a:solidFill>
              <a:effectLst/>
              <a:latin typeface="+mn-lt"/>
              <a:ea typeface="+mn-ea"/>
              <a:cs typeface="+mn-cs"/>
            </a:rPr>
            <a:t>1</a:t>
          </a:r>
          <a:r>
            <a:rPr kumimoji="1" lang="ja-JP" altLang="ja-JP" sz="850" b="0" i="0" baseline="0">
              <a:solidFill>
                <a:schemeClr val="dk1"/>
              </a:solidFill>
              <a:effectLst/>
              <a:latin typeface="+mn-lt"/>
              <a:ea typeface="+mn-ea"/>
              <a:cs typeface="+mn-cs"/>
            </a:rPr>
            <a:t>以内になる見込であり、将来の実質公債費比率を引き下げる要因のひとつにあげられる。また、平成</a:t>
          </a:r>
          <a:r>
            <a:rPr kumimoji="1" lang="en-US" altLang="ja-JP" sz="850" b="0" i="0" baseline="0">
              <a:solidFill>
                <a:schemeClr val="dk1"/>
              </a:solidFill>
              <a:effectLst/>
              <a:latin typeface="+mn-lt"/>
              <a:ea typeface="+mn-ea"/>
              <a:cs typeface="+mn-cs"/>
            </a:rPr>
            <a:t>30</a:t>
          </a:r>
          <a:r>
            <a:rPr kumimoji="1" lang="ja-JP" altLang="ja-JP" sz="850" b="0" i="0" baseline="0">
              <a:solidFill>
                <a:schemeClr val="dk1"/>
              </a:solidFill>
              <a:effectLst/>
              <a:latin typeface="+mn-lt"/>
              <a:ea typeface="+mn-ea"/>
              <a:cs typeface="+mn-cs"/>
            </a:rPr>
            <a:t>年度には下水道事業会計が企業会計化したため、当該比率が減少している。</a:t>
          </a:r>
          <a:endParaRPr lang="ja-JP" altLang="ja-JP" sz="850">
            <a:effectLst/>
          </a:endParaRPr>
        </a:p>
        <a:p>
          <a:pPr eaLnBrk="1" fontAlgn="auto" latinLnBrk="0" hangingPunct="1"/>
          <a:r>
            <a:rPr kumimoji="1" lang="ja-JP" altLang="ja-JP" sz="850" b="0" i="0" baseline="0">
              <a:solidFill>
                <a:schemeClr val="dk1"/>
              </a:solidFill>
              <a:effectLst/>
              <a:latin typeface="+mn-lt"/>
              <a:ea typeface="+mn-ea"/>
              <a:cs typeface="+mn-cs"/>
            </a:rPr>
            <a:t>　今後は、公共施設やインフラの一斉更新時期が続くため、公共施設等総合管理計画に基づいた老朽化対策を実施し、その財源として起債も活用していくこととなり、数値の悪化が見込まれる。</a:t>
          </a:r>
          <a:endParaRPr lang="ja-JP" altLang="ja-JP" sz="85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00" b="0" i="0" baseline="0">
              <a:solidFill>
                <a:schemeClr val="dk1"/>
              </a:solidFill>
              <a:effectLst/>
              <a:latin typeface="+mn-lt"/>
              <a:ea typeface="+mn-ea"/>
              <a:cs typeface="+mn-cs"/>
            </a:rPr>
            <a:t>　現在、満期一括償還での借り入れを行っていないため、積み立てていない。</a:t>
          </a:r>
          <a:endParaRPr lang="ja-JP" altLang="ja-JP" sz="8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地方債の発行方針として「地方債の発行に際しては、普通交付税の基準財政需要額に算入されること」を条件にこれまで発行する地方債の取捨選択を行ってきたところであり、その結果として、これまでの将来負担比率においては、マイナス値が続いているものと分析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しかし、充当可能財源等の「充当可能基金」については</a:t>
          </a:r>
          <a:r>
            <a:rPr kumimoji="1" lang="ja-JP" altLang="en-US" sz="1100" b="0" i="0" baseline="0">
              <a:solidFill>
                <a:schemeClr val="dk1"/>
              </a:solidFill>
              <a:effectLst/>
              <a:latin typeface="+mn-lt"/>
              <a:ea typeface="+mn-ea"/>
              <a:cs typeface="+mn-cs"/>
            </a:rPr>
            <a:t>財政調整基金の影響により増加している一方で、将来</a:t>
          </a:r>
          <a:r>
            <a:rPr kumimoji="1" lang="ja-JP" altLang="ja-JP" sz="1100" b="0" i="0" baseline="0">
              <a:solidFill>
                <a:schemeClr val="dk1"/>
              </a:solidFill>
              <a:effectLst/>
              <a:latin typeface="+mn-lt"/>
              <a:ea typeface="+mn-ea"/>
              <a:cs typeface="+mn-cs"/>
            </a:rPr>
            <a:t>負担額の「地方債</a:t>
          </a:r>
          <a:r>
            <a:rPr kumimoji="1" lang="ja-JP" altLang="en-US" sz="1100" b="0" i="0" baseline="0">
              <a:solidFill>
                <a:schemeClr val="dk1"/>
              </a:solidFill>
              <a:effectLst/>
              <a:latin typeface="+mn-lt"/>
              <a:ea typeface="+mn-ea"/>
              <a:cs typeface="+mn-cs"/>
            </a:rPr>
            <a:t>の現在高</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については、義務教育施設の大規模改修に伴う地方債の発行により年々増加しているため</a:t>
          </a:r>
          <a:r>
            <a:rPr kumimoji="1" lang="ja-JP" altLang="ja-JP" sz="1100" b="0" i="0" baseline="0">
              <a:solidFill>
                <a:schemeClr val="dk1"/>
              </a:solidFill>
              <a:effectLst/>
              <a:latin typeface="+mn-lt"/>
              <a:ea typeface="+mn-ea"/>
              <a:cs typeface="+mn-cs"/>
            </a:rPr>
            <a:t>、将来負担比率の悪化に影響が出始めている。　</a:t>
          </a:r>
          <a:endParaRPr lang="ja-JP" altLang="ja-JP" sz="1400">
            <a:effectLst/>
          </a:endParaRPr>
        </a:p>
        <a:p>
          <a:r>
            <a:rPr kumimoji="1" lang="ja-JP" altLang="ja-JP" sz="1100" b="0" i="0" baseline="0">
              <a:solidFill>
                <a:schemeClr val="dk1"/>
              </a:solidFill>
              <a:effectLst/>
              <a:latin typeface="+mn-lt"/>
              <a:ea typeface="+mn-ea"/>
              <a:cs typeface="+mn-cs"/>
            </a:rPr>
            <a:t>　今後は、公共施設やインフラの一斉更新時期が続き、その財源として起債</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活用していくため、将来負担比率の悪化が見込まれるが、「施設等の老朽化」というもう一つの将来負担を低減するため長期的・計画的な更新・維持管理を行っていく。　　　</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兵庫県播磨町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年度は、基金全体で約７億</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この主な要因としては、税収、交付金及び普通交付税等の増額により財政調整基金からの繰入れはなく、また、前年度の決算剰余金</a:t>
          </a:r>
          <a:r>
            <a:rPr kumimoji="1" lang="en-US" altLang="ja-JP" sz="1100" b="0" i="0" baseline="0">
              <a:solidFill>
                <a:schemeClr val="dk1"/>
              </a:solidFill>
              <a:effectLst/>
              <a:latin typeface="+mn-lt"/>
              <a:ea typeface="+mn-ea"/>
              <a:cs typeface="+mn-cs"/>
            </a:rPr>
            <a:t>7.0</a:t>
          </a:r>
          <a:r>
            <a:rPr kumimoji="1" lang="ja-JP" altLang="ja-JP" sz="1100" b="0" i="0" baseline="0">
              <a:solidFill>
                <a:schemeClr val="dk1"/>
              </a:solidFill>
              <a:effectLst/>
              <a:latin typeface="+mn-lt"/>
              <a:ea typeface="+mn-ea"/>
              <a:cs typeface="+mn-cs"/>
            </a:rPr>
            <a:t>億円を同基金に編入したことにより</a:t>
          </a:r>
          <a:r>
            <a:rPr kumimoji="1" lang="ja-JP" altLang="en-US" sz="1100" b="0" i="0" baseline="0">
              <a:solidFill>
                <a:schemeClr val="dk1"/>
              </a:solidFill>
              <a:effectLst/>
              <a:latin typeface="+mn-lt"/>
              <a:ea typeface="+mn-ea"/>
              <a:cs typeface="+mn-cs"/>
            </a:rPr>
            <a:t>、同基金の現在高が増加したことが挙げられる。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令和３年度末現在高では増加しているが</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今後も</a:t>
          </a:r>
          <a:r>
            <a:rPr kumimoji="1" lang="ja-JP" altLang="ja-JP" sz="1100" b="0" i="0" baseline="0">
              <a:solidFill>
                <a:schemeClr val="dk1"/>
              </a:solidFill>
              <a:effectLst/>
              <a:latin typeface="+mn-lt"/>
              <a:ea typeface="+mn-ea"/>
              <a:cs typeface="+mn-cs"/>
            </a:rPr>
            <a:t>公共施設やインフラの一斉更新時期が続くため、減少</a:t>
          </a:r>
          <a:r>
            <a:rPr kumimoji="1" lang="ja-JP" altLang="en-US" sz="1100" b="0" i="0" baseline="0">
              <a:solidFill>
                <a:schemeClr val="dk1"/>
              </a:solidFill>
              <a:effectLst/>
              <a:latin typeface="+mn-lt"/>
              <a:ea typeface="+mn-ea"/>
              <a:cs typeface="+mn-cs"/>
            </a:rPr>
            <a:t>していくものと見込まれる。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年間に必要な公共施設の老朽化対策費用を試算し、その他の特定目的基金を用途に応じて組み合わせながら計画的な取崩しを行っていく。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050" b="0" i="0" baseline="0">
              <a:solidFill>
                <a:schemeClr val="dk1"/>
              </a:solidFill>
              <a:effectLst/>
              <a:latin typeface="+mn-lt"/>
              <a:ea typeface="+mn-ea"/>
              <a:cs typeface="+mn-cs"/>
            </a:rPr>
            <a:t>　「公共施設整備基金」・・・公共施設の新築、大規模改造、老朽化対策等に充当する。</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　「一般廃棄物施設整備基金」・・・</a:t>
          </a:r>
          <a:r>
            <a:rPr kumimoji="1" lang="ja-JP" altLang="en-US" sz="1050" b="0" i="0" baseline="0">
              <a:solidFill>
                <a:schemeClr val="dk1"/>
              </a:solidFill>
              <a:effectLst/>
              <a:latin typeface="+mn-lt"/>
              <a:ea typeface="+mn-ea"/>
              <a:cs typeface="+mn-cs"/>
            </a:rPr>
            <a:t>将来的に可燃ごみ中継センターの改修等</a:t>
          </a:r>
          <a:r>
            <a:rPr kumimoji="1" lang="ja-JP" altLang="ja-JP" sz="1050" b="0" i="0" baseline="0">
              <a:solidFill>
                <a:schemeClr val="dk1"/>
              </a:solidFill>
              <a:effectLst/>
              <a:latin typeface="+mn-lt"/>
              <a:ea typeface="+mn-ea"/>
              <a:cs typeface="+mn-cs"/>
            </a:rPr>
            <a:t>に充当する。</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　「緑化基金」・・・緑化の推進又は緑の保全の事業に充当する。</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　「長寿社会福祉基金」・・・長寿社会の福祉の向上に寄与する事業に充当する。</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　「公共公益施設整備基金」・・・公共・公益施設の整備に充当する。</a:t>
          </a:r>
          <a:endParaRPr lang="ja-JP" altLang="ja-JP" sz="1200">
            <a:effectLst/>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050" b="0" i="0" baseline="0">
              <a:solidFill>
                <a:schemeClr val="dk1"/>
              </a:solidFill>
              <a:effectLst/>
              <a:latin typeface="+mn-lt"/>
              <a:ea typeface="+mn-ea"/>
              <a:cs typeface="+mn-cs"/>
            </a:rPr>
            <a:t>　「公共施設整備基金」・・・公共施設（主に教育関係）の大規模改造・整備費用への充当により減。</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　「一般廃棄物施設整備基金」・・・２市２町広域ごみ処理施設整備費負担金及びごみ処理中継施設の建設への充当により減。</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　「緑化基金」・・・</a:t>
          </a:r>
          <a:r>
            <a:rPr kumimoji="1" lang="ja-JP" altLang="en-US" sz="1050" b="0" i="0" baseline="0">
              <a:solidFill>
                <a:schemeClr val="dk1"/>
              </a:solidFill>
              <a:effectLst/>
              <a:latin typeface="+mn-lt"/>
              <a:ea typeface="+mn-ea"/>
              <a:cs typeface="+mn-cs"/>
            </a:rPr>
            <a:t>森林環境譲与税の積立てにより増</a:t>
          </a:r>
          <a:r>
            <a:rPr kumimoji="1" lang="ja-JP" altLang="ja-JP" sz="1050" b="0" i="0" baseline="0">
              <a:solidFill>
                <a:schemeClr val="dk1"/>
              </a:solidFill>
              <a:effectLst/>
              <a:latin typeface="+mn-lt"/>
              <a:ea typeface="+mn-ea"/>
              <a:cs typeface="+mn-cs"/>
            </a:rPr>
            <a:t>。</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　「長寿社会福祉基金」・・・基金利息の積立により増（表示単位未満のため反映されず）。</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　「公共公益施設整備基金」・・・基金利息の積立により増（表示単位未満のため反映されず）。</a:t>
          </a:r>
          <a:endParaRPr lang="ja-JP" altLang="ja-JP" sz="1200">
            <a:effectLst/>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050" b="0" i="0" baseline="0">
              <a:solidFill>
                <a:schemeClr val="dk1"/>
              </a:solidFill>
              <a:effectLst/>
              <a:latin typeface="+mn-lt"/>
              <a:ea typeface="+mn-ea"/>
              <a:cs typeface="+mn-cs"/>
            </a:rPr>
            <a:t>　「公共施設整備基金」・・・公共施設等総合管理計画に基づき、計画的に積立・繰入を行う。</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　「一般廃棄物施設整備基金」・・・将来的に可燃ごみ中継センターの改修等に充当する。</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　「緑化基金」・・・木材を利用した備品の購入や</a:t>
          </a:r>
          <a:r>
            <a:rPr kumimoji="1" lang="ja-JP" altLang="en-US" sz="1050" b="0" i="0" baseline="0">
              <a:solidFill>
                <a:schemeClr val="dk1"/>
              </a:solidFill>
              <a:effectLst/>
              <a:latin typeface="+mn-lt"/>
              <a:ea typeface="+mn-ea"/>
              <a:cs typeface="+mn-cs"/>
            </a:rPr>
            <a:t>コミュニティセンター建設費用の一部</a:t>
          </a:r>
          <a:r>
            <a:rPr kumimoji="1" lang="ja-JP" altLang="ja-JP" sz="1050" b="0" i="0" baseline="0">
              <a:solidFill>
                <a:schemeClr val="dk1"/>
              </a:solidFill>
              <a:effectLst/>
              <a:latin typeface="+mn-lt"/>
              <a:ea typeface="+mn-ea"/>
              <a:cs typeface="+mn-cs"/>
            </a:rPr>
            <a:t>へ</a:t>
          </a:r>
          <a:r>
            <a:rPr kumimoji="1" lang="ja-JP" altLang="en-US" sz="1050" b="0" i="0" baseline="0">
              <a:solidFill>
                <a:schemeClr val="dk1"/>
              </a:solidFill>
              <a:effectLst/>
              <a:latin typeface="+mn-lt"/>
              <a:ea typeface="+mn-ea"/>
              <a:cs typeface="+mn-cs"/>
            </a:rPr>
            <a:t>充当</a:t>
          </a:r>
          <a:r>
            <a:rPr kumimoji="1" lang="ja-JP" altLang="ja-JP" sz="1050" b="0" i="0" baseline="0">
              <a:solidFill>
                <a:schemeClr val="dk1"/>
              </a:solidFill>
              <a:effectLst/>
              <a:latin typeface="+mn-lt"/>
              <a:ea typeface="+mn-ea"/>
              <a:cs typeface="+mn-cs"/>
            </a:rPr>
            <a:t>する。</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　「長寿社会福祉基金」・・・</a:t>
          </a:r>
          <a:r>
            <a:rPr kumimoji="1" lang="ja-JP" altLang="en-US" sz="1050" b="0" i="0" baseline="0">
              <a:solidFill>
                <a:schemeClr val="dk1"/>
              </a:solidFill>
              <a:effectLst/>
              <a:latin typeface="+mn-lt"/>
              <a:ea typeface="+mn-ea"/>
              <a:cs typeface="+mn-cs"/>
            </a:rPr>
            <a:t>デイサービスセンター</a:t>
          </a:r>
          <a:r>
            <a:rPr kumimoji="1" lang="ja-JP" altLang="ja-JP" sz="1050" b="0" i="0" baseline="0">
              <a:solidFill>
                <a:schemeClr val="dk1"/>
              </a:solidFill>
              <a:effectLst/>
              <a:latin typeface="+mn-lt"/>
              <a:ea typeface="+mn-ea"/>
              <a:cs typeface="+mn-cs"/>
            </a:rPr>
            <a:t>の改修事業を実施する年度に、財源として繰り入れを行う。</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　「公共公益施設整備基金」・・・当面、活用する予定は無い。</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令和３年度末財政調整基金残高は、税収、交付金及び普通交付税等の増額により財政調整基金からの繰入れはなく、また、前年度の決算剰余金</a:t>
          </a:r>
          <a:r>
            <a:rPr kumimoji="1" lang="en-US" altLang="ja-JP" sz="1100" b="0" i="0" baseline="0">
              <a:solidFill>
                <a:schemeClr val="dk1"/>
              </a:solidFill>
              <a:effectLst/>
              <a:latin typeface="+mn-lt"/>
              <a:ea typeface="+mn-ea"/>
              <a:cs typeface="+mn-cs"/>
            </a:rPr>
            <a:t>7.0</a:t>
          </a:r>
          <a:r>
            <a:rPr kumimoji="1" lang="ja-JP" altLang="ja-JP" sz="1100" b="0" i="0" baseline="0">
              <a:solidFill>
                <a:schemeClr val="dk1"/>
              </a:solidFill>
              <a:effectLst/>
              <a:latin typeface="+mn-lt"/>
              <a:ea typeface="+mn-ea"/>
              <a:cs typeface="+mn-cs"/>
            </a:rPr>
            <a:t>億円及び運用利子</a:t>
          </a:r>
          <a:r>
            <a:rPr kumimoji="1" lang="en-US" altLang="ja-JP" sz="1100" b="0" i="0" baseline="0">
              <a:solidFill>
                <a:schemeClr val="dk1"/>
              </a:solidFill>
              <a:effectLst/>
              <a:latin typeface="+mn-lt"/>
              <a:ea typeface="+mn-ea"/>
              <a:cs typeface="+mn-cs"/>
            </a:rPr>
            <a:t>0.02</a:t>
          </a:r>
          <a:r>
            <a:rPr kumimoji="1" lang="ja-JP" altLang="ja-JP" sz="1100" b="0" i="0" baseline="0">
              <a:solidFill>
                <a:schemeClr val="dk1"/>
              </a:solidFill>
              <a:effectLst/>
              <a:latin typeface="+mn-lt"/>
              <a:ea typeface="+mn-ea"/>
              <a:cs typeface="+mn-cs"/>
            </a:rPr>
            <a:t>億円を同基金に編入したことにより、約</a:t>
          </a:r>
          <a:r>
            <a:rPr kumimoji="1" lang="en-US" altLang="ja-JP" sz="1100" b="0" i="0" baseline="0">
              <a:solidFill>
                <a:schemeClr val="dk1"/>
              </a:solidFill>
              <a:effectLst/>
              <a:latin typeface="+mn-lt"/>
              <a:ea typeface="+mn-ea"/>
              <a:cs typeface="+mn-cs"/>
            </a:rPr>
            <a:t>38</a:t>
          </a:r>
          <a:r>
            <a:rPr kumimoji="1" lang="ja-JP" altLang="ja-JP" sz="1100" b="0" i="0" baseline="0">
              <a:solidFill>
                <a:schemeClr val="dk1"/>
              </a:solidFill>
              <a:effectLst/>
              <a:latin typeface="+mn-lt"/>
              <a:ea typeface="+mn-ea"/>
              <a:cs typeface="+mn-cs"/>
            </a:rPr>
            <a:t>億円となり前年度から約</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今後</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年間に必要な公共施設の老朽化対策費用を試算し、その必要額を平成３０年度に、財政調整基金から特定目的基金である公共施設整備基金に振り替えたので、今後も主に普通建設事業以外の財源調整として、計画的な取崩し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満期一括償還等を行っていないため、積み立てていない。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当面、活用する予定は無い。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34,793
34,316
9.13
16,210,526
15,184,888
846,705
7,574,238
11,635,962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有形固定資産減価償却率は、類似団体を上回っている。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主な要因としては、人口急増期に建設した公共施設やインフラ資産が建築後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年近くが経過し、それぞれ大規模改修時期を迎え、資産価値が減少していることが挙げられる。</a:t>
          </a:r>
        </a:p>
        <a:p>
          <a:r>
            <a:rPr kumimoji="1" lang="ja-JP" altLang="en-US" sz="1100">
              <a:latin typeface="ＭＳ Ｐゴシック" panose="020B0600070205080204" pitchFamily="50" charset="-128"/>
              <a:ea typeface="ＭＳ Ｐゴシック" panose="020B0600070205080204" pitchFamily="50" charset="-128"/>
            </a:rPr>
            <a:t>今後、公共施設等総合管理計画をもとに、順次、大規模改修、長寿命化改修工事を実施していく。</a:t>
          </a: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141968</xdr:rowOff>
    </xdr:from>
    <xdr:to>
      <xdr:col>23</xdr:col>
      <xdr:colOff>85090</xdr:colOff>
      <xdr:row>33</xdr:row>
      <xdr:rowOff>155212</xdr:rowOff>
    </xdr:to>
    <xdr:cxnSp macro="">
      <xdr:nvCxnSpPr>
        <xdr:cNvPr id="76" name="直線コネクタ 75"/>
        <xdr:cNvCxnSpPr/>
      </xdr:nvCxnSpPr>
      <xdr:spPr>
        <a:xfrm flipV="1">
          <a:off x="4760595" y="5199743"/>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159039</xdr:rowOff>
    </xdr:from>
    <xdr:ext cx="405111" cy="259045"/>
    <xdr:sp macro="" textlink="">
      <xdr:nvSpPr>
        <xdr:cNvPr id="77" name="有形固定資産減価償却率最小値テキスト"/>
        <xdr:cNvSpPr txBox="1"/>
      </xdr:nvSpPr>
      <xdr:spPr>
        <a:xfrm>
          <a:off x="4813300" y="6588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155212</xdr:rowOff>
    </xdr:from>
    <xdr:to>
      <xdr:col>23</xdr:col>
      <xdr:colOff>174625</xdr:colOff>
      <xdr:row>33</xdr:row>
      <xdr:rowOff>155212</xdr:rowOff>
    </xdr:to>
    <xdr:cxnSp macro="">
      <xdr:nvCxnSpPr>
        <xdr:cNvPr id="78" name="直線コネクタ 77"/>
        <xdr:cNvCxnSpPr/>
      </xdr:nvCxnSpPr>
      <xdr:spPr>
        <a:xfrm>
          <a:off x="4673600" y="658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88645</xdr:rowOff>
    </xdr:from>
    <xdr:ext cx="405111" cy="259045"/>
    <xdr:sp macro="" textlink="">
      <xdr:nvSpPr>
        <xdr:cNvPr id="79" name="有形固定資産減価償却率最大値テキスト"/>
        <xdr:cNvSpPr txBox="1"/>
      </xdr:nvSpPr>
      <xdr:spPr>
        <a:xfrm>
          <a:off x="4813300" y="497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141968</xdr:rowOff>
    </xdr:from>
    <xdr:to>
      <xdr:col>23</xdr:col>
      <xdr:colOff>174625</xdr:colOff>
      <xdr:row>25</xdr:row>
      <xdr:rowOff>141968</xdr:rowOff>
    </xdr:to>
    <xdr:cxnSp macro="">
      <xdr:nvCxnSpPr>
        <xdr:cNvPr id="80" name="直線コネクタ 79"/>
        <xdr:cNvCxnSpPr/>
      </xdr:nvCxnSpPr>
      <xdr:spPr>
        <a:xfrm>
          <a:off x="4673600" y="519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137630</xdr:rowOff>
    </xdr:from>
    <xdr:ext cx="405111" cy="259045"/>
    <xdr:sp macro="" textlink="">
      <xdr:nvSpPr>
        <xdr:cNvPr id="81" name="有形固定資産減価償却率平均値テキスト"/>
        <xdr:cNvSpPr txBox="1"/>
      </xdr:nvSpPr>
      <xdr:spPr>
        <a:xfrm>
          <a:off x="4813300" y="5709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82" name="フローチャート: 判断 81"/>
        <xdr:cNvSpPr/>
      </xdr:nvSpPr>
      <xdr:spPr>
        <a:xfrm>
          <a:off x="47117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83" name="フローチャート: 判断 82"/>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93164</xdr:rowOff>
    </xdr:from>
    <xdr:to>
      <xdr:col>15</xdr:col>
      <xdr:colOff>187325</xdr:colOff>
      <xdr:row>30</xdr:row>
      <xdr:rowOff>23314</xdr:rowOff>
    </xdr:to>
    <xdr:sp macro="" textlink="">
      <xdr:nvSpPr>
        <xdr:cNvPr id="84" name="フローチャート: 判断 83"/>
        <xdr:cNvSpPr/>
      </xdr:nvSpPr>
      <xdr:spPr>
        <a:xfrm>
          <a:off x="3238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62321</xdr:rowOff>
    </xdr:from>
    <xdr:to>
      <xdr:col>11</xdr:col>
      <xdr:colOff>187325</xdr:colOff>
      <xdr:row>29</xdr:row>
      <xdr:rowOff>163921</xdr:rowOff>
    </xdr:to>
    <xdr:sp macro="" textlink="">
      <xdr:nvSpPr>
        <xdr:cNvPr id="85" name="フローチャート: 判断 84"/>
        <xdr:cNvSpPr/>
      </xdr:nvSpPr>
      <xdr:spPr>
        <a:xfrm>
          <a:off x="2476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6803</xdr:rowOff>
    </xdr:from>
    <xdr:to>
      <xdr:col>7</xdr:col>
      <xdr:colOff>187325</xdr:colOff>
      <xdr:row>29</xdr:row>
      <xdr:rowOff>108403</xdr:rowOff>
    </xdr:to>
    <xdr:sp macro="" textlink="">
      <xdr:nvSpPr>
        <xdr:cNvPr id="86" name="フローチャート: 判断 85"/>
        <xdr:cNvSpPr/>
      </xdr:nvSpPr>
      <xdr:spPr>
        <a:xfrm>
          <a:off x="1714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131445</xdr:rowOff>
    </xdr:from>
    <xdr:to>
      <xdr:col>23</xdr:col>
      <xdr:colOff>136525</xdr:colOff>
      <xdr:row>31</xdr:row>
      <xdr:rowOff>61595</xdr:rowOff>
    </xdr:to>
    <xdr:sp macro="" textlink="">
      <xdr:nvSpPr>
        <xdr:cNvPr id="92" name="楕円 91"/>
        <xdr:cNvSpPr/>
      </xdr:nvSpPr>
      <xdr:spPr>
        <a:xfrm>
          <a:off x="47117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109872</xdr:rowOff>
    </xdr:from>
    <xdr:ext cx="405111" cy="259045"/>
    <xdr:sp macro="" textlink="">
      <xdr:nvSpPr>
        <xdr:cNvPr id="93" name="有形固定資産減価償却率該当値テキスト"/>
        <xdr:cNvSpPr txBox="1"/>
      </xdr:nvSpPr>
      <xdr:spPr>
        <a:xfrm>
          <a:off x="4813300" y="6024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125276</xdr:rowOff>
    </xdr:from>
    <xdr:to>
      <xdr:col>19</xdr:col>
      <xdr:colOff>187325</xdr:colOff>
      <xdr:row>31</xdr:row>
      <xdr:rowOff>55426</xdr:rowOff>
    </xdr:to>
    <xdr:sp macro="" textlink="">
      <xdr:nvSpPr>
        <xdr:cNvPr id="94" name="楕円 93"/>
        <xdr:cNvSpPr/>
      </xdr:nvSpPr>
      <xdr:spPr>
        <a:xfrm>
          <a:off x="4000500" y="604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4626</xdr:rowOff>
    </xdr:from>
    <xdr:to>
      <xdr:col>23</xdr:col>
      <xdr:colOff>85725</xdr:colOff>
      <xdr:row>31</xdr:row>
      <xdr:rowOff>10795</xdr:rowOff>
    </xdr:to>
    <xdr:cxnSp macro="">
      <xdr:nvCxnSpPr>
        <xdr:cNvPr id="95" name="直線コネクタ 94"/>
        <xdr:cNvCxnSpPr/>
      </xdr:nvCxnSpPr>
      <xdr:spPr>
        <a:xfrm>
          <a:off x="4051300" y="6091101"/>
          <a:ext cx="7112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134529</xdr:rowOff>
    </xdr:from>
    <xdr:to>
      <xdr:col>15</xdr:col>
      <xdr:colOff>187325</xdr:colOff>
      <xdr:row>31</xdr:row>
      <xdr:rowOff>64679</xdr:rowOff>
    </xdr:to>
    <xdr:sp macro="" textlink="">
      <xdr:nvSpPr>
        <xdr:cNvPr id="96" name="楕円 95"/>
        <xdr:cNvSpPr/>
      </xdr:nvSpPr>
      <xdr:spPr>
        <a:xfrm>
          <a:off x="3238500" y="604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4626</xdr:rowOff>
    </xdr:from>
    <xdr:to>
      <xdr:col>19</xdr:col>
      <xdr:colOff>136525</xdr:colOff>
      <xdr:row>31</xdr:row>
      <xdr:rowOff>13879</xdr:rowOff>
    </xdr:to>
    <xdr:cxnSp macro="">
      <xdr:nvCxnSpPr>
        <xdr:cNvPr id="97" name="直線コネクタ 96"/>
        <xdr:cNvCxnSpPr/>
      </xdr:nvCxnSpPr>
      <xdr:spPr>
        <a:xfrm flipV="1">
          <a:off x="3289300" y="6091101"/>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125276</xdr:rowOff>
    </xdr:from>
    <xdr:to>
      <xdr:col>11</xdr:col>
      <xdr:colOff>187325</xdr:colOff>
      <xdr:row>31</xdr:row>
      <xdr:rowOff>55426</xdr:rowOff>
    </xdr:to>
    <xdr:sp macro="" textlink="">
      <xdr:nvSpPr>
        <xdr:cNvPr id="98" name="楕円 97"/>
        <xdr:cNvSpPr/>
      </xdr:nvSpPr>
      <xdr:spPr>
        <a:xfrm>
          <a:off x="2476500" y="604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4626</xdr:rowOff>
    </xdr:from>
    <xdr:to>
      <xdr:col>15</xdr:col>
      <xdr:colOff>136525</xdr:colOff>
      <xdr:row>31</xdr:row>
      <xdr:rowOff>13879</xdr:rowOff>
    </xdr:to>
    <xdr:cxnSp macro="">
      <xdr:nvCxnSpPr>
        <xdr:cNvPr id="99" name="直線コネクタ 98"/>
        <xdr:cNvCxnSpPr/>
      </xdr:nvCxnSpPr>
      <xdr:spPr>
        <a:xfrm>
          <a:off x="2527300" y="6091101"/>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76852</xdr:rowOff>
    </xdr:from>
    <xdr:ext cx="405111" cy="259045"/>
    <xdr:sp macro="" textlink="">
      <xdr:nvSpPr>
        <xdr:cNvPr id="100" name="n_1aveValue有形固定資産減価償却率"/>
        <xdr:cNvSpPr txBox="1"/>
      </xdr:nvSpPr>
      <xdr:spPr>
        <a:xfrm>
          <a:off x="38360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39841</xdr:rowOff>
    </xdr:from>
    <xdr:ext cx="405111" cy="259045"/>
    <xdr:sp macro="" textlink="">
      <xdr:nvSpPr>
        <xdr:cNvPr id="101" name="n_2aveValue有形固定資産減価償却率"/>
        <xdr:cNvSpPr txBox="1"/>
      </xdr:nvSpPr>
      <xdr:spPr>
        <a:xfrm>
          <a:off x="3086744" y="561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8998</xdr:rowOff>
    </xdr:from>
    <xdr:ext cx="405111" cy="259045"/>
    <xdr:sp macro="" textlink="">
      <xdr:nvSpPr>
        <xdr:cNvPr id="102" name="n_3aveValue有形固定資産減価償却率"/>
        <xdr:cNvSpPr txBox="1"/>
      </xdr:nvSpPr>
      <xdr:spPr>
        <a:xfrm>
          <a:off x="2324744" y="5581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124930</xdr:rowOff>
    </xdr:from>
    <xdr:ext cx="405111" cy="259045"/>
    <xdr:sp macro="" textlink="">
      <xdr:nvSpPr>
        <xdr:cNvPr id="103" name="n_4aveValue有形固定資産減価償却率"/>
        <xdr:cNvSpPr txBox="1"/>
      </xdr:nvSpPr>
      <xdr:spPr>
        <a:xfrm>
          <a:off x="1562744" y="552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46553</xdr:rowOff>
    </xdr:from>
    <xdr:ext cx="405111" cy="259045"/>
    <xdr:sp macro="" textlink="">
      <xdr:nvSpPr>
        <xdr:cNvPr id="104" name="n_1mainValue有形固定資産減価償却率"/>
        <xdr:cNvSpPr txBox="1"/>
      </xdr:nvSpPr>
      <xdr:spPr>
        <a:xfrm>
          <a:off x="3836044" y="6133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55806</xdr:rowOff>
    </xdr:from>
    <xdr:ext cx="405111" cy="259045"/>
    <xdr:sp macro="" textlink="">
      <xdr:nvSpPr>
        <xdr:cNvPr id="105" name="n_2mainValue有形固定資産減価償却率"/>
        <xdr:cNvSpPr txBox="1"/>
      </xdr:nvSpPr>
      <xdr:spPr>
        <a:xfrm>
          <a:off x="3086744" y="6142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46553</xdr:rowOff>
    </xdr:from>
    <xdr:ext cx="405111" cy="259045"/>
    <xdr:sp macro="" textlink="">
      <xdr:nvSpPr>
        <xdr:cNvPr id="106" name="n_3mainValue有形固定資産減価償却率"/>
        <xdr:cNvSpPr txBox="1"/>
      </xdr:nvSpPr>
      <xdr:spPr>
        <a:xfrm>
          <a:off x="2324744" y="6133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[ 176.8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主な要因としては、</a:t>
          </a:r>
        </a:p>
        <a:p>
          <a:r>
            <a:rPr kumimoji="1" lang="ja-JP" altLang="en-US" sz="1100">
              <a:latin typeface="ＭＳ Ｐゴシック" panose="020B0600070205080204" pitchFamily="50" charset="-128"/>
              <a:ea typeface="ＭＳ Ｐゴシック" panose="020B0600070205080204" pitchFamily="50" charset="-128"/>
            </a:rPr>
            <a:t>・充当可能財源として、一定の基金残高を保っていること</a:t>
          </a:r>
        </a:p>
        <a:p>
          <a:r>
            <a:rPr kumimoji="1" lang="ja-JP" altLang="en-US" sz="1100">
              <a:latin typeface="ＭＳ Ｐゴシック" panose="020B0600070205080204" pitchFamily="50" charset="-128"/>
              <a:ea typeface="ＭＳ Ｐゴシック" panose="020B0600070205080204" pitchFamily="50" charset="-128"/>
            </a:rPr>
            <a:t>・充当可能財源として、都市計画税（特定歳入）があること</a:t>
          </a:r>
        </a:p>
        <a:p>
          <a:r>
            <a:rPr kumimoji="1" lang="ja-JP" altLang="en-US" sz="1100">
              <a:latin typeface="ＭＳ Ｐゴシック" panose="020B0600070205080204" pitchFamily="50" charset="-128"/>
              <a:ea typeface="ＭＳ Ｐゴシック" panose="020B0600070205080204" pitchFamily="50" charset="-128"/>
            </a:rPr>
            <a:t>・起債の償還期間を、施設の次回更新等を考慮して通常よりも短くしていること</a:t>
          </a:r>
        </a:p>
        <a:p>
          <a:r>
            <a:rPr kumimoji="1" lang="ja-JP" altLang="en-US" sz="1100">
              <a:latin typeface="ＭＳ Ｐゴシック" panose="020B0600070205080204" pitchFamily="50" charset="-128"/>
              <a:ea typeface="ＭＳ Ｐゴシック" panose="020B0600070205080204" pitchFamily="50" charset="-128"/>
            </a:rPr>
            <a:t>・人口当たりの職員数が、県内・全国でもトップクラスの少なさであるため人件費が低く抑えられていることが考えられる。</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117566</xdr:rowOff>
    </xdr:to>
    <xdr:cxnSp macro="">
      <xdr:nvCxnSpPr>
        <xdr:cNvPr id="135" name="直線コネクタ 134"/>
        <xdr:cNvCxnSpPr/>
      </xdr:nvCxnSpPr>
      <xdr:spPr>
        <a:xfrm flipV="1">
          <a:off x="14793595" y="5312833"/>
          <a:ext cx="1269" cy="1234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121393</xdr:rowOff>
    </xdr:from>
    <xdr:ext cx="560923" cy="259045"/>
    <xdr:sp macro="" textlink="">
      <xdr:nvSpPr>
        <xdr:cNvPr id="136" name="債務償還比率最小値テキスト"/>
        <xdr:cNvSpPr txBox="1"/>
      </xdr:nvSpPr>
      <xdr:spPr>
        <a:xfrm>
          <a:off x="14846300" y="655076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117566</xdr:rowOff>
    </xdr:from>
    <xdr:to>
      <xdr:col>76</xdr:col>
      <xdr:colOff>111125</xdr:colOff>
      <xdr:row>33</xdr:row>
      <xdr:rowOff>117566</xdr:rowOff>
    </xdr:to>
    <xdr:cxnSp macro="">
      <xdr:nvCxnSpPr>
        <xdr:cNvPr id="137" name="直線コネクタ 136"/>
        <xdr:cNvCxnSpPr/>
      </xdr:nvCxnSpPr>
      <xdr:spPr>
        <a:xfrm>
          <a:off x="14706600" y="6546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157349</xdr:rowOff>
    </xdr:from>
    <xdr:ext cx="469744" cy="259045"/>
    <xdr:sp macro="" textlink="">
      <xdr:nvSpPr>
        <xdr:cNvPr id="140" name="債務償還比率平均値テキスト"/>
        <xdr:cNvSpPr txBox="1"/>
      </xdr:nvSpPr>
      <xdr:spPr>
        <a:xfrm>
          <a:off x="14846300" y="5729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7472</xdr:rowOff>
    </xdr:from>
    <xdr:to>
      <xdr:col>76</xdr:col>
      <xdr:colOff>73025</xdr:colOff>
      <xdr:row>29</xdr:row>
      <xdr:rowOff>109072</xdr:rowOff>
    </xdr:to>
    <xdr:sp macro="" textlink="">
      <xdr:nvSpPr>
        <xdr:cNvPr id="141" name="フローチャート: 判断 140"/>
        <xdr:cNvSpPr/>
      </xdr:nvSpPr>
      <xdr:spPr>
        <a:xfrm>
          <a:off x="147447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13660</xdr:rowOff>
    </xdr:from>
    <xdr:to>
      <xdr:col>72</xdr:col>
      <xdr:colOff>123825</xdr:colOff>
      <xdr:row>30</xdr:row>
      <xdr:rowOff>115260</xdr:rowOff>
    </xdr:to>
    <xdr:sp macro="" textlink="">
      <xdr:nvSpPr>
        <xdr:cNvPr id="142" name="フローチャート: 判断 141"/>
        <xdr:cNvSpPr/>
      </xdr:nvSpPr>
      <xdr:spPr>
        <a:xfrm>
          <a:off x="14033500" y="592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73392</xdr:rowOff>
    </xdr:from>
    <xdr:to>
      <xdr:col>68</xdr:col>
      <xdr:colOff>123825</xdr:colOff>
      <xdr:row>31</xdr:row>
      <xdr:rowOff>3542</xdr:rowOff>
    </xdr:to>
    <xdr:sp macro="" textlink="">
      <xdr:nvSpPr>
        <xdr:cNvPr id="143" name="フローチャート: 判断 142"/>
        <xdr:cNvSpPr/>
      </xdr:nvSpPr>
      <xdr:spPr>
        <a:xfrm>
          <a:off x="13271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56480</xdr:rowOff>
    </xdr:from>
    <xdr:to>
      <xdr:col>64</xdr:col>
      <xdr:colOff>123825</xdr:colOff>
      <xdr:row>30</xdr:row>
      <xdr:rowOff>158080</xdr:rowOff>
    </xdr:to>
    <xdr:sp macro="" textlink="">
      <xdr:nvSpPr>
        <xdr:cNvPr id="144" name="フローチャート: 判断 143"/>
        <xdr:cNvSpPr/>
      </xdr:nvSpPr>
      <xdr:spPr>
        <a:xfrm>
          <a:off x="12509500" y="59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56720</xdr:rowOff>
    </xdr:from>
    <xdr:to>
      <xdr:col>60</xdr:col>
      <xdr:colOff>123825</xdr:colOff>
      <xdr:row>30</xdr:row>
      <xdr:rowOff>158320</xdr:rowOff>
    </xdr:to>
    <xdr:sp macro="" textlink="">
      <xdr:nvSpPr>
        <xdr:cNvPr id="145" name="フローチャート: 判断 144"/>
        <xdr:cNvSpPr/>
      </xdr:nvSpPr>
      <xdr:spPr>
        <a:xfrm>
          <a:off x="11747500" y="597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73420</xdr:rowOff>
    </xdr:from>
    <xdr:to>
      <xdr:col>76</xdr:col>
      <xdr:colOff>73025</xdr:colOff>
      <xdr:row>28</xdr:row>
      <xdr:rowOff>3570</xdr:rowOff>
    </xdr:to>
    <xdr:sp macro="" textlink="">
      <xdr:nvSpPr>
        <xdr:cNvPr id="151" name="楕円 150"/>
        <xdr:cNvSpPr/>
      </xdr:nvSpPr>
      <xdr:spPr>
        <a:xfrm>
          <a:off x="14744700" y="547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96297</xdr:rowOff>
    </xdr:from>
    <xdr:ext cx="469744" cy="259045"/>
    <xdr:sp macro="" textlink="">
      <xdr:nvSpPr>
        <xdr:cNvPr id="152" name="債務償還比率該当値テキスト"/>
        <xdr:cNvSpPr txBox="1"/>
      </xdr:nvSpPr>
      <xdr:spPr>
        <a:xfrm>
          <a:off x="14846300" y="532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158341</xdr:rowOff>
    </xdr:from>
    <xdr:to>
      <xdr:col>72</xdr:col>
      <xdr:colOff>123825</xdr:colOff>
      <xdr:row>28</xdr:row>
      <xdr:rowOff>88491</xdr:rowOff>
    </xdr:to>
    <xdr:sp macro="" textlink="">
      <xdr:nvSpPr>
        <xdr:cNvPr id="153" name="楕円 152"/>
        <xdr:cNvSpPr/>
      </xdr:nvSpPr>
      <xdr:spPr>
        <a:xfrm>
          <a:off x="14033500" y="555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124220</xdr:rowOff>
    </xdr:from>
    <xdr:to>
      <xdr:col>76</xdr:col>
      <xdr:colOff>22225</xdr:colOff>
      <xdr:row>28</xdr:row>
      <xdr:rowOff>37691</xdr:rowOff>
    </xdr:to>
    <xdr:cxnSp macro="">
      <xdr:nvCxnSpPr>
        <xdr:cNvPr id="154" name="直線コネクタ 153"/>
        <xdr:cNvCxnSpPr/>
      </xdr:nvCxnSpPr>
      <xdr:spPr>
        <a:xfrm flipV="1">
          <a:off x="14084300" y="5524895"/>
          <a:ext cx="711200" cy="8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80737</xdr:rowOff>
    </xdr:from>
    <xdr:to>
      <xdr:col>68</xdr:col>
      <xdr:colOff>123825</xdr:colOff>
      <xdr:row>28</xdr:row>
      <xdr:rowOff>10887</xdr:rowOff>
    </xdr:to>
    <xdr:sp macro="" textlink="">
      <xdr:nvSpPr>
        <xdr:cNvPr id="155" name="楕円 154"/>
        <xdr:cNvSpPr/>
      </xdr:nvSpPr>
      <xdr:spPr>
        <a:xfrm>
          <a:off x="13271500" y="548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131537</xdr:rowOff>
    </xdr:from>
    <xdr:to>
      <xdr:col>72</xdr:col>
      <xdr:colOff>73025</xdr:colOff>
      <xdr:row>28</xdr:row>
      <xdr:rowOff>37691</xdr:rowOff>
    </xdr:to>
    <xdr:cxnSp macro="">
      <xdr:nvCxnSpPr>
        <xdr:cNvPr id="156" name="直線コネクタ 155"/>
        <xdr:cNvCxnSpPr/>
      </xdr:nvCxnSpPr>
      <xdr:spPr>
        <a:xfrm>
          <a:off x="13322300" y="5532212"/>
          <a:ext cx="762000" cy="7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20045</xdr:rowOff>
    </xdr:from>
    <xdr:to>
      <xdr:col>64</xdr:col>
      <xdr:colOff>123825</xdr:colOff>
      <xdr:row>27</xdr:row>
      <xdr:rowOff>121645</xdr:rowOff>
    </xdr:to>
    <xdr:sp macro="" textlink="">
      <xdr:nvSpPr>
        <xdr:cNvPr id="157" name="楕円 156"/>
        <xdr:cNvSpPr/>
      </xdr:nvSpPr>
      <xdr:spPr>
        <a:xfrm>
          <a:off x="12509500" y="542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70845</xdr:rowOff>
    </xdr:from>
    <xdr:to>
      <xdr:col>68</xdr:col>
      <xdr:colOff>73025</xdr:colOff>
      <xdr:row>27</xdr:row>
      <xdr:rowOff>131537</xdr:rowOff>
    </xdr:to>
    <xdr:cxnSp macro="">
      <xdr:nvCxnSpPr>
        <xdr:cNvPr id="158" name="直線コネクタ 157"/>
        <xdr:cNvCxnSpPr/>
      </xdr:nvCxnSpPr>
      <xdr:spPr>
        <a:xfrm>
          <a:off x="12560300" y="5471520"/>
          <a:ext cx="762000" cy="6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29520</xdr:rowOff>
    </xdr:from>
    <xdr:to>
      <xdr:col>60</xdr:col>
      <xdr:colOff>123825</xdr:colOff>
      <xdr:row>27</xdr:row>
      <xdr:rowOff>131120</xdr:rowOff>
    </xdr:to>
    <xdr:sp macro="" textlink="">
      <xdr:nvSpPr>
        <xdr:cNvPr id="159" name="楕円 158"/>
        <xdr:cNvSpPr/>
      </xdr:nvSpPr>
      <xdr:spPr>
        <a:xfrm>
          <a:off x="11747500" y="543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70845</xdr:rowOff>
    </xdr:from>
    <xdr:to>
      <xdr:col>64</xdr:col>
      <xdr:colOff>73025</xdr:colOff>
      <xdr:row>27</xdr:row>
      <xdr:rowOff>80320</xdr:rowOff>
    </xdr:to>
    <xdr:cxnSp macro="">
      <xdr:nvCxnSpPr>
        <xdr:cNvPr id="160" name="直線コネクタ 159"/>
        <xdr:cNvCxnSpPr/>
      </xdr:nvCxnSpPr>
      <xdr:spPr>
        <a:xfrm flipV="1">
          <a:off x="11798300" y="5471520"/>
          <a:ext cx="762000" cy="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106387</xdr:rowOff>
    </xdr:from>
    <xdr:ext cx="469744" cy="259045"/>
    <xdr:sp macro="" textlink="">
      <xdr:nvSpPr>
        <xdr:cNvPr id="161" name="n_1aveValue債務償還比率"/>
        <xdr:cNvSpPr txBox="1"/>
      </xdr:nvSpPr>
      <xdr:spPr>
        <a:xfrm>
          <a:off x="13836727" y="602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166119</xdr:rowOff>
    </xdr:from>
    <xdr:ext cx="469744" cy="259045"/>
    <xdr:sp macro="" textlink="">
      <xdr:nvSpPr>
        <xdr:cNvPr id="162" name="n_2aveValue債務償還比率"/>
        <xdr:cNvSpPr txBox="1"/>
      </xdr:nvSpPr>
      <xdr:spPr>
        <a:xfrm>
          <a:off x="13087427" y="60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149207</xdr:rowOff>
    </xdr:from>
    <xdr:ext cx="469744" cy="259045"/>
    <xdr:sp macro="" textlink="">
      <xdr:nvSpPr>
        <xdr:cNvPr id="163" name="n_3aveValue債務償還比率"/>
        <xdr:cNvSpPr txBox="1"/>
      </xdr:nvSpPr>
      <xdr:spPr>
        <a:xfrm>
          <a:off x="12325427" y="606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149447</xdr:rowOff>
    </xdr:from>
    <xdr:ext cx="469744" cy="259045"/>
    <xdr:sp macro="" textlink="">
      <xdr:nvSpPr>
        <xdr:cNvPr id="164" name="n_4aveValue債務償還比率"/>
        <xdr:cNvSpPr txBox="1"/>
      </xdr:nvSpPr>
      <xdr:spPr>
        <a:xfrm>
          <a:off x="11563427" y="606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105018</xdr:rowOff>
    </xdr:from>
    <xdr:ext cx="469744" cy="259045"/>
    <xdr:sp macro="" textlink="">
      <xdr:nvSpPr>
        <xdr:cNvPr id="165" name="n_1mainValue債務償還比率"/>
        <xdr:cNvSpPr txBox="1"/>
      </xdr:nvSpPr>
      <xdr:spPr>
        <a:xfrm>
          <a:off x="13836727" y="53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27414</xdr:rowOff>
    </xdr:from>
    <xdr:ext cx="469744" cy="259045"/>
    <xdr:sp macro="" textlink="">
      <xdr:nvSpPr>
        <xdr:cNvPr id="166" name="n_2mainValue債務償還比率"/>
        <xdr:cNvSpPr txBox="1"/>
      </xdr:nvSpPr>
      <xdr:spPr>
        <a:xfrm>
          <a:off x="13087427" y="5256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138172</xdr:rowOff>
    </xdr:from>
    <xdr:ext cx="469744" cy="259045"/>
    <xdr:sp macro="" textlink="">
      <xdr:nvSpPr>
        <xdr:cNvPr id="167" name="n_3mainValue債務償還比率"/>
        <xdr:cNvSpPr txBox="1"/>
      </xdr:nvSpPr>
      <xdr:spPr>
        <a:xfrm>
          <a:off x="12325427" y="519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147647</xdr:rowOff>
    </xdr:from>
    <xdr:ext cx="469744" cy="259045"/>
    <xdr:sp macro="" textlink="">
      <xdr:nvSpPr>
        <xdr:cNvPr id="168" name="n_4mainValue債務償還比率"/>
        <xdr:cNvSpPr txBox="1"/>
      </xdr:nvSpPr>
      <xdr:spPr>
        <a:xfrm>
          <a:off x="11563427" y="5205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34,793
34,316
9.13
16,210,526
15,184,888
846,705
7,574,238
11,635,962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112395</xdr:rowOff>
    </xdr:from>
    <xdr:to>
      <xdr:col>24</xdr:col>
      <xdr:colOff>62865</xdr:colOff>
      <xdr:row>42</xdr:row>
      <xdr:rowOff>26670</xdr:rowOff>
    </xdr:to>
    <xdr:cxnSp macro="">
      <xdr:nvCxnSpPr>
        <xdr:cNvPr id="57" name="直線コネクタ 56"/>
        <xdr:cNvCxnSpPr/>
      </xdr:nvCxnSpPr>
      <xdr:spPr>
        <a:xfrm flipV="1">
          <a:off x="4634865" y="5941695"/>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30497</xdr:rowOff>
    </xdr:from>
    <xdr:ext cx="405111" cy="259045"/>
    <xdr:sp macro="" textlink="">
      <xdr:nvSpPr>
        <xdr:cNvPr id="58" name="【道路】&#10;有形固定資産減価償却率最小値テキスト"/>
        <xdr:cNvSpPr txBox="1"/>
      </xdr:nvSpPr>
      <xdr:spPr>
        <a:xfrm>
          <a:off x="4673600" y="723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26670</xdr:rowOff>
    </xdr:from>
    <xdr:to>
      <xdr:col>24</xdr:col>
      <xdr:colOff>152400</xdr:colOff>
      <xdr:row>42</xdr:row>
      <xdr:rowOff>26670</xdr:rowOff>
    </xdr:to>
    <xdr:cxnSp macro="">
      <xdr:nvCxnSpPr>
        <xdr:cNvPr id="59" name="直線コネクタ 58"/>
        <xdr:cNvCxnSpPr/>
      </xdr:nvCxnSpPr>
      <xdr:spPr>
        <a:xfrm>
          <a:off x="4546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59072</xdr:rowOff>
    </xdr:from>
    <xdr:ext cx="405111" cy="259045"/>
    <xdr:sp macro="" textlink="">
      <xdr:nvSpPr>
        <xdr:cNvPr id="60" name="【道路】&#10;有形固定資産減価償却率最大値テキスト"/>
        <xdr:cNvSpPr txBox="1"/>
      </xdr:nvSpPr>
      <xdr:spPr>
        <a:xfrm>
          <a:off x="4673600" y="571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112395</xdr:rowOff>
    </xdr:from>
    <xdr:to>
      <xdr:col>24</xdr:col>
      <xdr:colOff>152400</xdr:colOff>
      <xdr:row>34</xdr:row>
      <xdr:rowOff>112395</xdr:rowOff>
    </xdr:to>
    <xdr:cxnSp macro="">
      <xdr:nvCxnSpPr>
        <xdr:cNvPr id="61" name="直線コネクタ 60"/>
        <xdr:cNvCxnSpPr/>
      </xdr:nvCxnSpPr>
      <xdr:spPr>
        <a:xfrm>
          <a:off x="4546600" y="594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21607</xdr:rowOff>
    </xdr:from>
    <xdr:ext cx="405111" cy="259045"/>
    <xdr:sp macro="" textlink="">
      <xdr:nvSpPr>
        <xdr:cNvPr id="62" name="【道路】&#10;有形固定資産減価償却率平均値テキスト"/>
        <xdr:cNvSpPr txBox="1"/>
      </xdr:nvSpPr>
      <xdr:spPr>
        <a:xfrm>
          <a:off x="4673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xdr:rowOff>
    </xdr:from>
    <xdr:to>
      <xdr:col>20</xdr:col>
      <xdr:colOff>38100</xdr:colOff>
      <xdr:row>38</xdr:row>
      <xdr:rowOff>106045</xdr:rowOff>
    </xdr:to>
    <xdr:sp macro="" textlink="">
      <xdr:nvSpPr>
        <xdr:cNvPr id="64" name="フローチャート: 判断 63"/>
        <xdr:cNvSpPr/>
      </xdr:nvSpPr>
      <xdr:spPr>
        <a:xfrm>
          <a:off x="3746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82550</xdr:rowOff>
    </xdr:from>
    <xdr:to>
      <xdr:col>6</xdr:col>
      <xdr:colOff>38100</xdr:colOff>
      <xdr:row>38</xdr:row>
      <xdr:rowOff>12700</xdr:rowOff>
    </xdr:to>
    <xdr:sp macro="" textlink="">
      <xdr:nvSpPr>
        <xdr:cNvPr id="67" name="フローチャート: 判断 66"/>
        <xdr:cNvSpPr/>
      </xdr:nvSpPr>
      <xdr:spPr>
        <a:xfrm>
          <a:off x="107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137795</xdr:rowOff>
    </xdr:from>
    <xdr:to>
      <xdr:col>24</xdr:col>
      <xdr:colOff>114300</xdr:colOff>
      <xdr:row>39</xdr:row>
      <xdr:rowOff>67945</xdr:rowOff>
    </xdr:to>
    <xdr:sp macro="" textlink="">
      <xdr:nvSpPr>
        <xdr:cNvPr id="73" name="楕円 72"/>
        <xdr:cNvSpPr/>
      </xdr:nvSpPr>
      <xdr:spPr>
        <a:xfrm>
          <a:off x="45847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116222</xdr:rowOff>
    </xdr:from>
    <xdr:ext cx="405111" cy="259045"/>
    <xdr:sp macro="" textlink="">
      <xdr:nvSpPr>
        <xdr:cNvPr id="74" name="【道路】&#10;有形固定資産減価償却率該当値テキスト"/>
        <xdr:cNvSpPr txBox="1"/>
      </xdr:nvSpPr>
      <xdr:spPr>
        <a:xfrm>
          <a:off x="4673600"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103505</xdr:rowOff>
    </xdr:from>
    <xdr:to>
      <xdr:col>20</xdr:col>
      <xdr:colOff>38100</xdr:colOff>
      <xdr:row>39</xdr:row>
      <xdr:rowOff>33655</xdr:rowOff>
    </xdr:to>
    <xdr:sp macro="" textlink="">
      <xdr:nvSpPr>
        <xdr:cNvPr id="75" name="楕円 74"/>
        <xdr:cNvSpPr/>
      </xdr:nvSpPr>
      <xdr:spPr>
        <a:xfrm>
          <a:off x="3746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154305</xdr:rowOff>
    </xdr:from>
    <xdr:to>
      <xdr:col>24</xdr:col>
      <xdr:colOff>63500</xdr:colOff>
      <xdr:row>39</xdr:row>
      <xdr:rowOff>17145</xdr:rowOff>
    </xdr:to>
    <xdr:cxnSp macro="">
      <xdr:nvCxnSpPr>
        <xdr:cNvPr id="76" name="直線コネクタ 75"/>
        <xdr:cNvCxnSpPr/>
      </xdr:nvCxnSpPr>
      <xdr:spPr>
        <a:xfrm>
          <a:off x="3797300" y="666940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61595</xdr:rowOff>
    </xdr:from>
    <xdr:to>
      <xdr:col>15</xdr:col>
      <xdr:colOff>101600</xdr:colOff>
      <xdr:row>38</xdr:row>
      <xdr:rowOff>163195</xdr:rowOff>
    </xdr:to>
    <xdr:sp macro="" textlink="">
      <xdr:nvSpPr>
        <xdr:cNvPr id="77" name="楕円 76"/>
        <xdr:cNvSpPr/>
      </xdr:nvSpPr>
      <xdr:spPr>
        <a:xfrm>
          <a:off x="2857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112395</xdr:rowOff>
    </xdr:from>
    <xdr:to>
      <xdr:col>19</xdr:col>
      <xdr:colOff>177800</xdr:colOff>
      <xdr:row>38</xdr:row>
      <xdr:rowOff>154305</xdr:rowOff>
    </xdr:to>
    <xdr:cxnSp macro="">
      <xdr:nvCxnSpPr>
        <xdr:cNvPr id="78" name="直線コネクタ 77"/>
        <xdr:cNvCxnSpPr/>
      </xdr:nvCxnSpPr>
      <xdr:spPr>
        <a:xfrm>
          <a:off x="2908300" y="66274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25400</xdr:rowOff>
    </xdr:from>
    <xdr:to>
      <xdr:col>10</xdr:col>
      <xdr:colOff>165100</xdr:colOff>
      <xdr:row>38</xdr:row>
      <xdr:rowOff>127000</xdr:rowOff>
    </xdr:to>
    <xdr:sp macro="" textlink="">
      <xdr:nvSpPr>
        <xdr:cNvPr id="79" name="楕円 78"/>
        <xdr:cNvSpPr/>
      </xdr:nvSpPr>
      <xdr:spPr>
        <a:xfrm>
          <a:off x="196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76200</xdr:rowOff>
    </xdr:from>
    <xdr:to>
      <xdr:col>15</xdr:col>
      <xdr:colOff>50800</xdr:colOff>
      <xdr:row>38</xdr:row>
      <xdr:rowOff>112395</xdr:rowOff>
    </xdr:to>
    <xdr:cxnSp macro="">
      <xdr:nvCxnSpPr>
        <xdr:cNvPr id="80" name="直線コネクタ 79"/>
        <xdr:cNvCxnSpPr/>
      </xdr:nvCxnSpPr>
      <xdr:spPr>
        <a:xfrm>
          <a:off x="2019300" y="65913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122572</xdr:rowOff>
    </xdr:from>
    <xdr:ext cx="405111" cy="259045"/>
    <xdr:sp macro="" textlink="">
      <xdr:nvSpPr>
        <xdr:cNvPr id="81" name="n_1aveValue【道路】&#10;有形固定資産減価償却率"/>
        <xdr:cNvSpPr txBox="1"/>
      </xdr:nvSpPr>
      <xdr:spPr>
        <a:xfrm>
          <a:off x="35820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93997</xdr:rowOff>
    </xdr:from>
    <xdr:ext cx="405111" cy="259045"/>
    <xdr:sp macro="" textlink="">
      <xdr:nvSpPr>
        <xdr:cNvPr id="82" name="n_2aveValue【道路】&#10;有形固定資産減価償却率"/>
        <xdr:cNvSpPr txBox="1"/>
      </xdr:nvSpPr>
      <xdr:spPr>
        <a:xfrm>
          <a:off x="2705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59707</xdr:rowOff>
    </xdr:from>
    <xdr:ext cx="405111" cy="259045"/>
    <xdr:sp macro="" textlink="">
      <xdr:nvSpPr>
        <xdr:cNvPr id="83" name="n_3aveValue【道路】&#10;有形固定資産減価償却率"/>
        <xdr:cNvSpPr txBox="1"/>
      </xdr:nvSpPr>
      <xdr:spPr>
        <a:xfrm>
          <a:off x="1816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29227</xdr:rowOff>
    </xdr:from>
    <xdr:ext cx="405111" cy="259045"/>
    <xdr:sp macro="" textlink="">
      <xdr:nvSpPr>
        <xdr:cNvPr id="84" name="n_4aveValue【道路】&#10;有形固定資産減価償却率"/>
        <xdr:cNvSpPr txBox="1"/>
      </xdr:nvSpPr>
      <xdr:spPr>
        <a:xfrm>
          <a:off x="927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24782</xdr:rowOff>
    </xdr:from>
    <xdr:ext cx="405111" cy="259045"/>
    <xdr:sp macro="" textlink="">
      <xdr:nvSpPr>
        <xdr:cNvPr id="85" name="n_1mainValue【道路】&#10;有形固定資産減価償却率"/>
        <xdr:cNvSpPr txBox="1"/>
      </xdr:nvSpPr>
      <xdr:spPr>
        <a:xfrm>
          <a:off x="3582044"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154322</xdr:rowOff>
    </xdr:from>
    <xdr:ext cx="405111" cy="259045"/>
    <xdr:sp macro="" textlink="">
      <xdr:nvSpPr>
        <xdr:cNvPr id="86" name="n_2mainValue【道路】&#10;有形固定資産減価償却率"/>
        <xdr:cNvSpPr txBox="1"/>
      </xdr:nvSpPr>
      <xdr:spPr>
        <a:xfrm>
          <a:off x="2705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118127</xdr:rowOff>
    </xdr:from>
    <xdr:ext cx="405111" cy="259045"/>
    <xdr:sp macro="" textlink="">
      <xdr:nvSpPr>
        <xdr:cNvPr id="87" name="n_3mainValue【道路】&#10;有形固定資産減価償却率"/>
        <xdr:cNvSpPr txBox="1"/>
      </xdr:nvSpPr>
      <xdr:spPr>
        <a:xfrm>
          <a:off x="1816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130149</xdr:rowOff>
    </xdr:from>
    <xdr:to>
      <xdr:col>54</xdr:col>
      <xdr:colOff>189865</xdr:colOff>
      <xdr:row>41</xdr:row>
      <xdr:rowOff>129121</xdr:rowOff>
    </xdr:to>
    <xdr:cxnSp macro="">
      <xdr:nvCxnSpPr>
        <xdr:cNvPr id="111" name="直線コネクタ 110"/>
        <xdr:cNvCxnSpPr/>
      </xdr:nvCxnSpPr>
      <xdr:spPr>
        <a:xfrm flipV="1">
          <a:off x="10476865" y="5959449"/>
          <a:ext cx="0" cy="1199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132948</xdr:rowOff>
    </xdr:from>
    <xdr:ext cx="469744" cy="259045"/>
    <xdr:sp macro="" textlink="">
      <xdr:nvSpPr>
        <xdr:cNvPr id="112" name="【道路】&#10;一人当たり延長最小値テキスト"/>
        <xdr:cNvSpPr txBox="1"/>
      </xdr:nvSpPr>
      <xdr:spPr>
        <a:xfrm>
          <a:off x="10515600" y="716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129121</xdr:rowOff>
    </xdr:from>
    <xdr:to>
      <xdr:col>55</xdr:col>
      <xdr:colOff>88900</xdr:colOff>
      <xdr:row>41</xdr:row>
      <xdr:rowOff>129121</xdr:rowOff>
    </xdr:to>
    <xdr:cxnSp macro="">
      <xdr:nvCxnSpPr>
        <xdr:cNvPr id="113" name="直線コネクタ 112"/>
        <xdr:cNvCxnSpPr/>
      </xdr:nvCxnSpPr>
      <xdr:spPr>
        <a:xfrm>
          <a:off x="10388600" y="71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76826</xdr:rowOff>
    </xdr:from>
    <xdr:ext cx="534377" cy="259045"/>
    <xdr:sp macro="" textlink="">
      <xdr:nvSpPr>
        <xdr:cNvPr id="114" name="【道路】&#10;一人当たり延長最大値テキスト"/>
        <xdr:cNvSpPr txBox="1"/>
      </xdr:nvSpPr>
      <xdr:spPr>
        <a:xfrm>
          <a:off x="10515600" y="573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130149</xdr:rowOff>
    </xdr:from>
    <xdr:to>
      <xdr:col>55</xdr:col>
      <xdr:colOff>88900</xdr:colOff>
      <xdr:row>34</xdr:row>
      <xdr:rowOff>130149</xdr:rowOff>
    </xdr:to>
    <xdr:cxnSp macro="">
      <xdr:nvCxnSpPr>
        <xdr:cNvPr id="115" name="直線コネクタ 114"/>
        <xdr:cNvCxnSpPr/>
      </xdr:nvCxnSpPr>
      <xdr:spPr>
        <a:xfrm>
          <a:off x="10388600" y="595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162882</xdr:rowOff>
    </xdr:from>
    <xdr:ext cx="469744" cy="259045"/>
    <xdr:sp macro="" textlink="">
      <xdr:nvSpPr>
        <xdr:cNvPr id="116" name="【道路】&#10;一人当たり延長平均値テキスト"/>
        <xdr:cNvSpPr txBox="1"/>
      </xdr:nvSpPr>
      <xdr:spPr>
        <a:xfrm>
          <a:off x="10515600" y="6677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140005</xdr:rowOff>
    </xdr:from>
    <xdr:to>
      <xdr:col>55</xdr:col>
      <xdr:colOff>50800</xdr:colOff>
      <xdr:row>40</xdr:row>
      <xdr:rowOff>70155</xdr:rowOff>
    </xdr:to>
    <xdr:sp macro="" textlink="">
      <xdr:nvSpPr>
        <xdr:cNvPr id="117" name="フローチャート: 判断 116"/>
        <xdr:cNvSpPr/>
      </xdr:nvSpPr>
      <xdr:spPr>
        <a:xfrm>
          <a:off x="10426700" y="682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153264</xdr:rowOff>
    </xdr:from>
    <xdr:to>
      <xdr:col>50</xdr:col>
      <xdr:colOff>165100</xdr:colOff>
      <xdr:row>40</xdr:row>
      <xdr:rowOff>83414</xdr:rowOff>
    </xdr:to>
    <xdr:sp macro="" textlink="">
      <xdr:nvSpPr>
        <xdr:cNvPr id="118" name="フローチャート: 判断 117"/>
        <xdr:cNvSpPr/>
      </xdr:nvSpPr>
      <xdr:spPr>
        <a:xfrm>
          <a:off x="9588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137605</xdr:rowOff>
    </xdr:from>
    <xdr:to>
      <xdr:col>46</xdr:col>
      <xdr:colOff>38100</xdr:colOff>
      <xdr:row>40</xdr:row>
      <xdr:rowOff>67755</xdr:rowOff>
    </xdr:to>
    <xdr:sp macro="" textlink="">
      <xdr:nvSpPr>
        <xdr:cNvPr id="119" name="フローチャート: 判断 118"/>
        <xdr:cNvSpPr/>
      </xdr:nvSpPr>
      <xdr:spPr>
        <a:xfrm>
          <a:off x="8699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135699</xdr:rowOff>
    </xdr:from>
    <xdr:to>
      <xdr:col>41</xdr:col>
      <xdr:colOff>101600</xdr:colOff>
      <xdr:row>40</xdr:row>
      <xdr:rowOff>65849</xdr:rowOff>
    </xdr:to>
    <xdr:sp macro="" textlink="">
      <xdr:nvSpPr>
        <xdr:cNvPr id="120" name="フローチャート: 判断 119"/>
        <xdr:cNvSpPr/>
      </xdr:nvSpPr>
      <xdr:spPr>
        <a:xfrm>
          <a:off x="7810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151054</xdr:rowOff>
    </xdr:from>
    <xdr:to>
      <xdr:col>36</xdr:col>
      <xdr:colOff>165100</xdr:colOff>
      <xdr:row>40</xdr:row>
      <xdr:rowOff>81204</xdr:rowOff>
    </xdr:to>
    <xdr:sp macro="" textlink="">
      <xdr:nvSpPr>
        <xdr:cNvPr id="121" name="フローチャート: 判断 120"/>
        <xdr:cNvSpPr/>
      </xdr:nvSpPr>
      <xdr:spPr>
        <a:xfrm>
          <a:off x="6921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27724</xdr:rowOff>
    </xdr:from>
    <xdr:to>
      <xdr:col>55</xdr:col>
      <xdr:colOff>50800</xdr:colOff>
      <xdr:row>41</xdr:row>
      <xdr:rowOff>129324</xdr:rowOff>
    </xdr:to>
    <xdr:sp macro="" textlink="">
      <xdr:nvSpPr>
        <xdr:cNvPr id="127" name="楕円 126"/>
        <xdr:cNvSpPr/>
      </xdr:nvSpPr>
      <xdr:spPr>
        <a:xfrm>
          <a:off x="10426700" y="705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114101</xdr:rowOff>
    </xdr:from>
    <xdr:ext cx="469744" cy="259045"/>
    <xdr:sp macro="" textlink="">
      <xdr:nvSpPr>
        <xdr:cNvPr id="128" name="【道路】&#10;一人当たり延長該当値テキスト"/>
        <xdr:cNvSpPr txBox="1"/>
      </xdr:nvSpPr>
      <xdr:spPr>
        <a:xfrm>
          <a:off x="10515600" y="697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27801</xdr:rowOff>
    </xdr:from>
    <xdr:to>
      <xdr:col>50</xdr:col>
      <xdr:colOff>165100</xdr:colOff>
      <xdr:row>41</xdr:row>
      <xdr:rowOff>129401</xdr:rowOff>
    </xdr:to>
    <xdr:sp macro="" textlink="">
      <xdr:nvSpPr>
        <xdr:cNvPr id="129" name="楕円 128"/>
        <xdr:cNvSpPr/>
      </xdr:nvSpPr>
      <xdr:spPr>
        <a:xfrm>
          <a:off x="9588500" y="705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78524</xdr:rowOff>
    </xdr:from>
    <xdr:to>
      <xdr:col>55</xdr:col>
      <xdr:colOff>0</xdr:colOff>
      <xdr:row>41</xdr:row>
      <xdr:rowOff>78601</xdr:rowOff>
    </xdr:to>
    <xdr:cxnSp macro="">
      <xdr:nvCxnSpPr>
        <xdr:cNvPr id="130" name="直線コネクタ 129"/>
        <xdr:cNvCxnSpPr/>
      </xdr:nvCxnSpPr>
      <xdr:spPr>
        <a:xfrm flipV="1">
          <a:off x="9639300" y="7107974"/>
          <a:ext cx="8382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27191</xdr:rowOff>
    </xdr:from>
    <xdr:to>
      <xdr:col>46</xdr:col>
      <xdr:colOff>38100</xdr:colOff>
      <xdr:row>41</xdr:row>
      <xdr:rowOff>128791</xdr:rowOff>
    </xdr:to>
    <xdr:sp macro="" textlink="">
      <xdr:nvSpPr>
        <xdr:cNvPr id="131" name="楕円 130"/>
        <xdr:cNvSpPr/>
      </xdr:nvSpPr>
      <xdr:spPr>
        <a:xfrm>
          <a:off x="8699500" y="705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77991</xdr:rowOff>
    </xdr:from>
    <xdr:to>
      <xdr:col>50</xdr:col>
      <xdr:colOff>114300</xdr:colOff>
      <xdr:row>41</xdr:row>
      <xdr:rowOff>78601</xdr:rowOff>
    </xdr:to>
    <xdr:cxnSp macro="">
      <xdr:nvCxnSpPr>
        <xdr:cNvPr id="132" name="直線コネクタ 131"/>
        <xdr:cNvCxnSpPr/>
      </xdr:nvCxnSpPr>
      <xdr:spPr>
        <a:xfrm>
          <a:off x="8750300" y="7107441"/>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27877</xdr:rowOff>
    </xdr:from>
    <xdr:to>
      <xdr:col>41</xdr:col>
      <xdr:colOff>101600</xdr:colOff>
      <xdr:row>41</xdr:row>
      <xdr:rowOff>129477</xdr:rowOff>
    </xdr:to>
    <xdr:sp macro="" textlink="">
      <xdr:nvSpPr>
        <xdr:cNvPr id="133" name="楕円 132"/>
        <xdr:cNvSpPr/>
      </xdr:nvSpPr>
      <xdr:spPr>
        <a:xfrm>
          <a:off x="7810500" y="705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77991</xdr:rowOff>
    </xdr:from>
    <xdr:to>
      <xdr:col>45</xdr:col>
      <xdr:colOff>177800</xdr:colOff>
      <xdr:row>41</xdr:row>
      <xdr:rowOff>78677</xdr:rowOff>
    </xdr:to>
    <xdr:cxnSp macro="">
      <xdr:nvCxnSpPr>
        <xdr:cNvPr id="134" name="直線コネクタ 133"/>
        <xdr:cNvCxnSpPr/>
      </xdr:nvCxnSpPr>
      <xdr:spPr>
        <a:xfrm flipV="1">
          <a:off x="7861300" y="710744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99941</xdr:rowOff>
    </xdr:from>
    <xdr:ext cx="469744" cy="259045"/>
    <xdr:sp macro="" textlink="">
      <xdr:nvSpPr>
        <xdr:cNvPr id="135" name="n_1aveValue【道路】&#10;一人当たり延長"/>
        <xdr:cNvSpPr txBox="1"/>
      </xdr:nvSpPr>
      <xdr:spPr>
        <a:xfrm>
          <a:off x="9391727"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84282</xdr:rowOff>
    </xdr:from>
    <xdr:ext cx="469744" cy="259045"/>
    <xdr:sp macro="" textlink="">
      <xdr:nvSpPr>
        <xdr:cNvPr id="136" name="n_2aveValue【道路】&#10;一人当たり延長"/>
        <xdr:cNvSpPr txBox="1"/>
      </xdr:nvSpPr>
      <xdr:spPr>
        <a:xfrm>
          <a:off x="85154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82376</xdr:rowOff>
    </xdr:from>
    <xdr:ext cx="469744" cy="259045"/>
    <xdr:sp macro="" textlink="">
      <xdr:nvSpPr>
        <xdr:cNvPr id="137" name="n_3aveValue【道路】&#10;一人当たり延長"/>
        <xdr:cNvSpPr txBox="1"/>
      </xdr:nvSpPr>
      <xdr:spPr>
        <a:xfrm>
          <a:off x="7626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97731</xdr:rowOff>
    </xdr:from>
    <xdr:ext cx="469744" cy="259045"/>
    <xdr:sp macro="" textlink="">
      <xdr:nvSpPr>
        <xdr:cNvPr id="138" name="n_4aveValue【道路】&#10;一人当たり延長"/>
        <xdr:cNvSpPr txBox="1"/>
      </xdr:nvSpPr>
      <xdr:spPr>
        <a:xfrm>
          <a:off x="6737427" y="66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120528</xdr:rowOff>
    </xdr:from>
    <xdr:ext cx="469744" cy="259045"/>
    <xdr:sp macro="" textlink="">
      <xdr:nvSpPr>
        <xdr:cNvPr id="139" name="n_1mainValue【道路】&#10;一人当たり延長"/>
        <xdr:cNvSpPr txBox="1"/>
      </xdr:nvSpPr>
      <xdr:spPr>
        <a:xfrm>
          <a:off x="9391727" y="7149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119918</xdr:rowOff>
    </xdr:from>
    <xdr:ext cx="469744" cy="259045"/>
    <xdr:sp macro="" textlink="">
      <xdr:nvSpPr>
        <xdr:cNvPr id="140" name="n_2mainValue【道路】&#10;一人当たり延長"/>
        <xdr:cNvSpPr txBox="1"/>
      </xdr:nvSpPr>
      <xdr:spPr>
        <a:xfrm>
          <a:off x="8515427" y="714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120604</xdr:rowOff>
    </xdr:from>
    <xdr:ext cx="469744" cy="259045"/>
    <xdr:sp macro="" textlink="">
      <xdr:nvSpPr>
        <xdr:cNvPr id="141" name="n_3mainValue【道路】&#10;一人当たり延長"/>
        <xdr:cNvSpPr txBox="1"/>
      </xdr:nvSpPr>
      <xdr:spPr>
        <a:xfrm>
          <a:off x="7626427" y="7150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99604</xdr:rowOff>
    </xdr:from>
    <xdr:to>
      <xdr:col>24</xdr:col>
      <xdr:colOff>62865</xdr:colOff>
      <xdr:row>64</xdr:row>
      <xdr:rowOff>128996</xdr:rowOff>
    </xdr:to>
    <xdr:cxnSp macro="">
      <xdr:nvCxnSpPr>
        <xdr:cNvPr id="167" name="直線コネクタ 166"/>
        <xdr:cNvCxnSpPr/>
      </xdr:nvCxnSpPr>
      <xdr:spPr>
        <a:xfrm flipV="1">
          <a:off x="4634865" y="9529354"/>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68" name="【橋りょう・トンネ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69" name="直線コネクタ 168"/>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46281</xdr:rowOff>
    </xdr:from>
    <xdr:ext cx="340478" cy="259045"/>
    <xdr:sp macro="" textlink="">
      <xdr:nvSpPr>
        <xdr:cNvPr id="170" name="【橋りょう・トンネル】&#10;有形固定資産減価償却率最大値テキスト"/>
        <xdr:cNvSpPr txBox="1"/>
      </xdr:nvSpPr>
      <xdr:spPr>
        <a:xfrm>
          <a:off x="4673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99604</xdr:rowOff>
    </xdr:from>
    <xdr:to>
      <xdr:col>24</xdr:col>
      <xdr:colOff>152400</xdr:colOff>
      <xdr:row>55</xdr:row>
      <xdr:rowOff>99604</xdr:rowOff>
    </xdr:to>
    <xdr:cxnSp macro="">
      <xdr:nvCxnSpPr>
        <xdr:cNvPr id="171" name="直線コネクタ 170"/>
        <xdr:cNvCxnSpPr/>
      </xdr:nvCxnSpPr>
      <xdr:spPr>
        <a:xfrm>
          <a:off x="4546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113773</xdr:rowOff>
    </xdr:from>
    <xdr:ext cx="405111" cy="259045"/>
    <xdr:sp macro="" textlink="">
      <xdr:nvSpPr>
        <xdr:cNvPr id="172" name="【橋りょう・トンネル】&#10;有形固定資産減価償却率平均値テキスト"/>
        <xdr:cNvSpPr txBox="1"/>
      </xdr:nvSpPr>
      <xdr:spPr>
        <a:xfrm>
          <a:off x="4673600" y="1040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3" name="フローチャート: 判断 172"/>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74" name="フローチャート: 判断 173"/>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75" name="フローチャート: 判断 174"/>
        <xdr:cNvSpPr/>
      </xdr:nvSpPr>
      <xdr:spPr>
        <a:xfrm>
          <a:off x="2857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70031</xdr:rowOff>
    </xdr:from>
    <xdr:to>
      <xdr:col>10</xdr:col>
      <xdr:colOff>165100</xdr:colOff>
      <xdr:row>61</xdr:row>
      <xdr:rowOff>181</xdr:rowOff>
    </xdr:to>
    <xdr:sp macro="" textlink="">
      <xdr:nvSpPr>
        <xdr:cNvPr id="176" name="フローチャート: 判断 175"/>
        <xdr:cNvSpPr/>
      </xdr:nvSpPr>
      <xdr:spPr>
        <a:xfrm>
          <a:off x="1968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43906</xdr:rowOff>
    </xdr:from>
    <xdr:to>
      <xdr:col>6</xdr:col>
      <xdr:colOff>38100</xdr:colOff>
      <xdr:row>60</xdr:row>
      <xdr:rowOff>145506</xdr:rowOff>
    </xdr:to>
    <xdr:sp macro="" textlink="">
      <xdr:nvSpPr>
        <xdr:cNvPr id="177" name="フローチャート: 判断 176"/>
        <xdr:cNvSpPr/>
      </xdr:nvSpPr>
      <xdr:spPr>
        <a:xfrm>
          <a:off x="1079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74930</xdr:rowOff>
    </xdr:from>
    <xdr:to>
      <xdr:col>24</xdr:col>
      <xdr:colOff>114300</xdr:colOff>
      <xdr:row>56</xdr:row>
      <xdr:rowOff>5080</xdr:rowOff>
    </xdr:to>
    <xdr:sp macro="" textlink="">
      <xdr:nvSpPr>
        <xdr:cNvPr id="183" name="楕円 182"/>
        <xdr:cNvSpPr/>
      </xdr:nvSpPr>
      <xdr:spPr>
        <a:xfrm>
          <a:off x="4584700" y="95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1831</xdr:rowOff>
    </xdr:from>
    <xdr:ext cx="340478" cy="259045"/>
    <xdr:sp macro="" textlink="">
      <xdr:nvSpPr>
        <xdr:cNvPr id="184" name="【橋りょう・トンネル】&#10;有形固定資産減価償却率該当値テキスト"/>
        <xdr:cNvSpPr txBox="1"/>
      </xdr:nvSpPr>
      <xdr:spPr>
        <a:xfrm>
          <a:off x="4673600" y="9431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43906</xdr:rowOff>
    </xdr:from>
    <xdr:to>
      <xdr:col>20</xdr:col>
      <xdr:colOff>38100</xdr:colOff>
      <xdr:row>55</xdr:row>
      <xdr:rowOff>145506</xdr:rowOff>
    </xdr:to>
    <xdr:sp macro="" textlink="">
      <xdr:nvSpPr>
        <xdr:cNvPr id="185" name="楕円 184"/>
        <xdr:cNvSpPr/>
      </xdr:nvSpPr>
      <xdr:spPr>
        <a:xfrm>
          <a:off x="3746500" y="947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94706</xdr:rowOff>
    </xdr:from>
    <xdr:to>
      <xdr:col>24</xdr:col>
      <xdr:colOff>63500</xdr:colOff>
      <xdr:row>55</xdr:row>
      <xdr:rowOff>125730</xdr:rowOff>
    </xdr:to>
    <xdr:cxnSp macro="">
      <xdr:nvCxnSpPr>
        <xdr:cNvPr id="186" name="直線コネクタ 185"/>
        <xdr:cNvCxnSpPr/>
      </xdr:nvCxnSpPr>
      <xdr:spPr>
        <a:xfrm>
          <a:off x="3797300" y="952445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12881</xdr:rowOff>
    </xdr:from>
    <xdr:to>
      <xdr:col>15</xdr:col>
      <xdr:colOff>101600</xdr:colOff>
      <xdr:row>55</xdr:row>
      <xdr:rowOff>114481</xdr:rowOff>
    </xdr:to>
    <xdr:sp macro="" textlink="">
      <xdr:nvSpPr>
        <xdr:cNvPr id="187" name="楕円 186"/>
        <xdr:cNvSpPr/>
      </xdr:nvSpPr>
      <xdr:spPr>
        <a:xfrm>
          <a:off x="2857500" y="944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63681</xdr:rowOff>
    </xdr:from>
    <xdr:to>
      <xdr:col>19</xdr:col>
      <xdr:colOff>177800</xdr:colOff>
      <xdr:row>55</xdr:row>
      <xdr:rowOff>94706</xdr:rowOff>
    </xdr:to>
    <xdr:cxnSp macro="">
      <xdr:nvCxnSpPr>
        <xdr:cNvPr id="188" name="直線コネクタ 187"/>
        <xdr:cNvCxnSpPr/>
      </xdr:nvCxnSpPr>
      <xdr:spPr>
        <a:xfrm>
          <a:off x="2908300" y="949343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168003</xdr:rowOff>
    </xdr:from>
    <xdr:to>
      <xdr:col>10</xdr:col>
      <xdr:colOff>165100</xdr:colOff>
      <xdr:row>55</xdr:row>
      <xdr:rowOff>98153</xdr:rowOff>
    </xdr:to>
    <xdr:sp macro="" textlink="">
      <xdr:nvSpPr>
        <xdr:cNvPr id="189" name="楕円 188"/>
        <xdr:cNvSpPr/>
      </xdr:nvSpPr>
      <xdr:spPr>
        <a:xfrm>
          <a:off x="1968500" y="942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47353</xdr:rowOff>
    </xdr:from>
    <xdr:to>
      <xdr:col>15</xdr:col>
      <xdr:colOff>50800</xdr:colOff>
      <xdr:row>55</xdr:row>
      <xdr:rowOff>63681</xdr:rowOff>
    </xdr:to>
    <xdr:cxnSp macro="">
      <xdr:nvCxnSpPr>
        <xdr:cNvPr id="190" name="直線コネクタ 189"/>
        <xdr:cNvCxnSpPr/>
      </xdr:nvCxnSpPr>
      <xdr:spPr>
        <a:xfrm>
          <a:off x="2019300" y="947710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54990</xdr:rowOff>
    </xdr:from>
    <xdr:ext cx="405111" cy="259045"/>
    <xdr:sp macro="" textlink="">
      <xdr:nvSpPr>
        <xdr:cNvPr id="191" name="n_1aveValue【橋りょう・トンネル】&#10;有形固定資産減価償却率"/>
        <xdr:cNvSpPr txBox="1"/>
      </xdr:nvSpPr>
      <xdr:spPr>
        <a:xfrm>
          <a:off x="35820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14168</xdr:rowOff>
    </xdr:from>
    <xdr:ext cx="405111" cy="259045"/>
    <xdr:sp macro="" textlink="">
      <xdr:nvSpPr>
        <xdr:cNvPr id="192" name="n_2aveValue【橋りょう・トンネル】&#10;有形固定資産減価償却率"/>
        <xdr:cNvSpPr txBox="1"/>
      </xdr:nvSpPr>
      <xdr:spPr>
        <a:xfrm>
          <a:off x="2705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162758</xdr:rowOff>
    </xdr:from>
    <xdr:ext cx="405111" cy="259045"/>
    <xdr:sp macro="" textlink="">
      <xdr:nvSpPr>
        <xdr:cNvPr id="193" name="n_3aveValue【橋りょう・トンネル】&#10;有形固定資産減価償却率"/>
        <xdr:cNvSpPr txBox="1"/>
      </xdr:nvSpPr>
      <xdr:spPr>
        <a:xfrm>
          <a:off x="1816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162033</xdr:rowOff>
    </xdr:from>
    <xdr:ext cx="405111" cy="259045"/>
    <xdr:sp macro="" textlink="">
      <xdr:nvSpPr>
        <xdr:cNvPr id="194" name="n_4aveValue【橋りょう・トンネル】&#10;有形固定資産減価償却率"/>
        <xdr:cNvSpPr txBox="1"/>
      </xdr:nvSpPr>
      <xdr:spPr>
        <a:xfrm>
          <a:off x="927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53</xdr:row>
      <xdr:rowOff>162033</xdr:rowOff>
    </xdr:from>
    <xdr:ext cx="340478" cy="259045"/>
    <xdr:sp macro="" textlink="">
      <xdr:nvSpPr>
        <xdr:cNvPr id="195" name="n_1mainValue【橋りょう・トンネル】&#10;有形固定資産減価償却率"/>
        <xdr:cNvSpPr txBox="1"/>
      </xdr:nvSpPr>
      <xdr:spPr>
        <a:xfrm>
          <a:off x="3614361" y="92488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53</xdr:row>
      <xdr:rowOff>131008</xdr:rowOff>
    </xdr:from>
    <xdr:ext cx="340478" cy="259045"/>
    <xdr:sp macro="" textlink="">
      <xdr:nvSpPr>
        <xdr:cNvPr id="196" name="n_2mainValue【橋りょう・トンネル】&#10;有形固定資産減価償却率"/>
        <xdr:cNvSpPr txBox="1"/>
      </xdr:nvSpPr>
      <xdr:spPr>
        <a:xfrm>
          <a:off x="2738061" y="92178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53</xdr:row>
      <xdr:rowOff>114680</xdr:rowOff>
    </xdr:from>
    <xdr:ext cx="340478" cy="259045"/>
    <xdr:sp macro="" textlink="">
      <xdr:nvSpPr>
        <xdr:cNvPr id="197" name="n_3mainValue【橋りょう・トンネル】&#10;有形固定資産減価償却率"/>
        <xdr:cNvSpPr txBox="1"/>
      </xdr:nvSpPr>
      <xdr:spPr>
        <a:xfrm>
          <a:off x="1849061" y="92015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1" name="テキスト ボックス 21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3" name="テキスト ボックス 21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5" name="テキスト ボックス 21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28485</xdr:rowOff>
    </xdr:from>
    <xdr:to>
      <xdr:col>54</xdr:col>
      <xdr:colOff>189865</xdr:colOff>
      <xdr:row>64</xdr:row>
      <xdr:rowOff>74783</xdr:rowOff>
    </xdr:to>
    <xdr:cxnSp macro="">
      <xdr:nvCxnSpPr>
        <xdr:cNvPr id="221" name="直線コネクタ 220"/>
        <xdr:cNvCxnSpPr/>
      </xdr:nvCxnSpPr>
      <xdr:spPr>
        <a:xfrm flipV="1">
          <a:off x="10476865" y="9629685"/>
          <a:ext cx="0" cy="141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22" name="【橋りょう・トンネル】&#10;一人当たり有形固定資産（償却資産）額最小値テキスト"/>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23" name="直線コネクタ 222"/>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146612</xdr:rowOff>
    </xdr:from>
    <xdr:ext cx="690189" cy="259045"/>
    <xdr:sp macro="" textlink="">
      <xdr:nvSpPr>
        <xdr:cNvPr id="224" name="【橋りょう・トンネル】&#10;一人当たり有形固定資産（償却資産）額最大値テキスト"/>
        <xdr:cNvSpPr txBox="1"/>
      </xdr:nvSpPr>
      <xdr:spPr>
        <a:xfrm>
          <a:off x="10515600" y="94049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28485</xdr:rowOff>
    </xdr:from>
    <xdr:to>
      <xdr:col>55</xdr:col>
      <xdr:colOff>88900</xdr:colOff>
      <xdr:row>56</xdr:row>
      <xdr:rowOff>28485</xdr:rowOff>
    </xdr:to>
    <xdr:cxnSp macro="">
      <xdr:nvCxnSpPr>
        <xdr:cNvPr id="225" name="直線コネクタ 224"/>
        <xdr:cNvCxnSpPr/>
      </xdr:nvCxnSpPr>
      <xdr:spPr>
        <a:xfrm>
          <a:off x="10388600" y="962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16436</xdr:rowOff>
    </xdr:from>
    <xdr:ext cx="599010" cy="259045"/>
    <xdr:sp macro="" textlink="">
      <xdr:nvSpPr>
        <xdr:cNvPr id="226" name="【橋りょう・トンネル】&#10;一人当たり有形固定資産（償却資産）額平均値テキスト"/>
        <xdr:cNvSpPr txBox="1"/>
      </xdr:nvSpPr>
      <xdr:spPr>
        <a:xfrm>
          <a:off x="10515600" y="1064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165009</xdr:rowOff>
    </xdr:from>
    <xdr:to>
      <xdr:col>55</xdr:col>
      <xdr:colOff>50800</xdr:colOff>
      <xdr:row>63</xdr:row>
      <xdr:rowOff>95159</xdr:rowOff>
    </xdr:to>
    <xdr:sp macro="" textlink="">
      <xdr:nvSpPr>
        <xdr:cNvPr id="227" name="フローチャート: 判断 226"/>
        <xdr:cNvSpPr/>
      </xdr:nvSpPr>
      <xdr:spPr>
        <a:xfrm>
          <a:off x="10426700" y="1079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160336</xdr:rowOff>
    </xdr:from>
    <xdr:to>
      <xdr:col>50</xdr:col>
      <xdr:colOff>165100</xdr:colOff>
      <xdr:row>63</xdr:row>
      <xdr:rowOff>90486</xdr:rowOff>
    </xdr:to>
    <xdr:sp macro="" textlink="">
      <xdr:nvSpPr>
        <xdr:cNvPr id="228" name="フローチャート: 判断 227"/>
        <xdr:cNvSpPr/>
      </xdr:nvSpPr>
      <xdr:spPr>
        <a:xfrm>
          <a:off x="9588500" y="1079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109991</xdr:rowOff>
    </xdr:from>
    <xdr:to>
      <xdr:col>46</xdr:col>
      <xdr:colOff>38100</xdr:colOff>
      <xdr:row>63</xdr:row>
      <xdr:rowOff>40141</xdr:rowOff>
    </xdr:to>
    <xdr:sp macro="" textlink="">
      <xdr:nvSpPr>
        <xdr:cNvPr id="229" name="フローチャート: 判断 228"/>
        <xdr:cNvSpPr/>
      </xdr:nvSpPr>
      <xdr:spPr>
        <a:xfrm>
          <a:off x="8699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124426</xdr:rowOff>
    </xdr:from>
    <xdr:to>
      <xdr:col>41</xdr:col>
      <xdr:colOff>101600</xdr:colOff>
      <xdr:row>63</xdr:row>
      <xdr:rowOff>54576</xdr:rowOff>
    </xdr:to>
    <xdr:sp macro="" textlink="">
      <xdr:nvSpPr>
        <xdr:cNvPr id="230" name="フローチャート: 判断 229"/>
        <xdr:cNvSpPr/>
      </xdr:nvSpPr>
      <xdr:spPr>
        <a:xfrm>
          <a:off x="7810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31" name="フローチャート: 判断 230"/>
        <xdr:cNvSpPr/>
      </xdr:nvSpPr>
      <xdr:spPr>
        <a:xfrm>
          <a:off x="6921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23983</xdr:rowOff>
    </xdr:from>
    <xdr:to>
      <xdr:col>55</xdr:col>
      <xdr:colOff>50800</xdr:colOff>
      <xdr:row>64</xdr:row>
      <xdr:rowOff>125583</xdr:rowOff>
    </xdr:to>
    <xdr:sp macro="" textlink="">
      <xdr:nvSpPr>
        <xdr:cNvPr id="237" name="楕円 236"/>
        <xdr:cNvSpPr/>
      </xdr:nvSpPr>
      <xdr:spPr>
        <a:xfrm>
          <a:off x="10426700" y="1099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110360</xdr:rowOff>
    </xdr:from>
    <xdr:ext cx="469744" cy="259045"/>
    <xdr:sp macro="" textlink="">
      <xdr:nvSpPr>
        <xdr:cNvPr id="238" name="【橋りょう・トンネル】&#10;一人当たり有形固定資産（償却資産）額該当値テキスト"/>
        <xdr:cNvSpPr txBox="1"/>
      </xdr:nvSpPr>
      <xdr:spPr>
        <a:xfrm>
          <a:off x="10515600" y="10911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23979</xdr:rowOff>
    </xdr:from>
    <xdr:to>
      <xdr:col>50</xdr:col>
      <xdr:colOff>165100</xdr:colOff>
      <xdr:row>64</xdr:row>
      <xdr:rowOff>125579</xdr:rowOff>
    </xdr:to>
    <xdr:sp macro="" textlink="">
      <xdr:nvSpPr>
        <xdr:cNvPr id="239" name="楕円 238"/>
        <xdr:cNvSpPr/>
      </xdr:nvSpPr>
      <xdr:spPr>
        <a:xfrm>
          <a:off x="9588500" y="1099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74779</xdr:rowOff>
    </xdr:from>
    <xdr:to>
      <xdr:col>55</xdr:col>
      <xdr:colOff>0</xdr:colOff>
      <xdr:row>64</xdr:row>
      <xdr:rowOff>74783</xdr:rowOff>
    </xdr:to>
    <xdr:cxnSp macro="">
      <xdr:nvCxnSpPr>
        <xdr:cNvPr id="240" name="直線コネクタ 239"/>
        <xdr:cNvCxnSpPr/>
      </xdr:nvCxnSpPr>
      <xdr:spPr>
        <a:xfrm>
          <a:off x="9639300" y="11047579"/>
          <a:ext cx="8382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23971</xdr:rowOff>
    </xdr:from>
    <xdr:to>
      <xdr:col>46</xdr:col>
      <xdr:colOff>38100</xdr:colOff>
      <xdr:row>64</xdr:row>
      <xdr:rowOff>125571</xdr:rowOff>
    </xdr:to>
    <xdr:sp macro="" textlink="">
      <xdr:nvSpPr>
        <xdr:cNvPr id="241" name="楕円 240"/>
        <xdr:cNvSpPr/>
      </xdr:nvSpPr>
      <xdr:spPr>
        <a:xfrm>
          <a:off x="8699500" y="1099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74771</xdr:rowOff>
    </xdr:from>
    <xdr:to>
      <xdr:col>50</xdr:col>
      <xdr:colOff>114300</xdr:colOff>
      <xdr:row>64</xdr:row>
      <xdr:rowOff>74779</xdr:rowOff>
    </xdr:to>
    <xdr:cxnSp macro="">
      <xdr:nvCxnSpPr>
        <xdr:cNvPr id="242" name="直線コネクタ 241"/>
        <xdr:cNvCxnSpPr/>
      </xdr:nvCxnSpPr>
      <xdr:spPr>
        <a:xfrm>
          <a:off x="8750300" y="11047571"/>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24815</xdr:rowOff>
    </xdr:from>
    <xdr:to>
      <xdr:col>41</xdr:col>
      <xdr:colOff>101600</xdr:colOff>
      <xdr:row>64</xdr:row>
      <xdr:rowOff>126415</xdr:rowOff>
    </xdr:to>
    <xdr:sp macro="" textlink="">
      <xdr:nvSpPr>
        <xdr:cNvPr id="243" name="楕円 242"/>
        <xdr:cNvSpPr/>
      </xdr:nvSpPr>
      <xdr:spPr>
        <a:xfrm>
          <a:off x="7810500" y="1099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74771</xdr:rowOff>
    </xdr:from>
    <xdr:to>
      <xdr:col>45</xdr:col>
      <xdr:colOff>177800</xdr:colOff>
      <xdr:row>64</xdr:row>
      <xdr:rowOff>75615</xdr:rowOff>
    </xdr:to>
    <xdr:cxnSp macro="">
      <xdr:nvCxnSpPr>
        <xdr:cNvPr id="244" name="直線コネクタ 243"/>
        <xdr:cNvCxnSpPr/>
      </xdr:nvCxnSpPr>
      <xdr:spPr>
        <a:xfrm flipV="1">
          <a:off x="7861300" y="11047571"/>
          <a:ext cx="889000" cy="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107013</xdr:rowOff>
    </xdr:from>
    <xdr:ext cx="599010" cy="259045"/>
    <xdr:sp macro="" textlink="">
      <xdr:nvSpPr>
        <xdr:cNvPr id="245" name="n_1aveValue【橋りょう・トンネル】&#10;一人当たり有形固定資産（償却資産）額"/>
        <xdr:cNvSpPr txBox="1"/>
      </xdr:nvSpPr>
      <xdr:spPr>
        <a:xfrm>
          <a:off x="9327095" y="1056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56668</xdr:rowOff>
    </xdr:from>
    <xdr:ext cx="599010" cy="259045"/>
    <xdr:sp macro="" textlink="">
      <xdr:nvSpPr>
        <xdr:cNvPr id="246" name="n_2aveValue【橋りょう・トンネル】&#10;一人当たり有形固定資産（償却資産）額"/>
        <xdr:cNvSpPr txBox="1"/>
      </xdr:nvSpPr>
      <xdr:spPr>
        <a:xfrm>
          <a:off x="84507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71103</xdr:rowOff>
    </xdr:from>
    <xdr:ext cx="599010" cy="259045"/>
    <xdr:sp macro="" textlink="">
      <xdr:nvSpPr>
        <xdr:cNvPr id="247" name="n_3aveValue【橋りょう・トンネル】&#10;一人当たり有形固定資産（償却資産）額"/>
        <xdr:cNvSpPr txBox="1"/>
      </xdr:nvSpPr>
      <xdr:spPr>
        <a:xfrm>
          <a:off x="7561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72407</xdr:rowOff>
    </xdr:from>
    <xdr:ext cx="599010" cy="259045"/>
    <xdr:sp macro="" textlink="">
      <xdr:nvSpPr>
        <xdr:cNvPr id="248" name="n_4aveValue【橋りょう・トンネル】&#10;一人当たり有形固定資産（償却資産）額"/>
        <xdr:cNvSpPr txBox="1"/>
      </xdr:nvSpPr>
      <xdr:spPr>
        <a:xfrm>
          <a:off x="66727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116706</xdr:rowOff>
    </xdr:from>
    <xdr:ext cx="469744" cy="259045"/>
    <xdr:sp macro="" textlink="">
      <xdr:nvSpPr>
        <xdr:cNvPr id="249" name="n_1mainValue【橋りょう・トンネル】&#10;一人当たり有形固定資産（償却資産）額"/>
        <xdr:cNvSpPr txBox="1"/>
      </xdr:nvSpPr>
      <xdr:spPr>
        <a:xfrm>
          <a:off x="9391728" y="11089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116698</xdr:rowOff>
    </xdr:from>
    <xdr:ext cx="469744" cy="259045"/>
    <xdr:sp macro="" textlink="">
      <xdr:nvSpPr>
        <xdr:cNvPr id="250" name="n_2mainValue【橋りょう・トンネル】&#10;一人当たり有形固定資産（償却資産）額"/>
        <xdr:cNvSpPr txBox="1"/>
      </xdr:nvSpPr>
      <xdr:spPr>
        <a:xfrm>
          <a:off x="8515428" y="110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64</xdr:row>
      <xdr:rowOff>117542</xdr:rowOff>
    </xdr:from>
    <xdr:ext cx="378565" cy="259045"/>
    <xdr:sp macro="" textlink="">
      <xdr:nvSpPr>
        <xdr:cNvPr id="251" name="n_3mainValue【橋りょう・トンネル】&#10;一人当たり有形固定資産（償却資産）額"/>
        <xdr:cNvSpPr txBox="1"/>
      </xdr:nvSpPr>
      <xdr:spPr>
        <a:xfrm>
          <a:off x="7672017" y="1109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3" name="直線コネクタ 26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4" name="テキスト ボックス 26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5" name="直線コネクタ 26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6" name="テキスト ボックス 26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7" name="直線コネクタ 26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8" name="テキスト ボックス 26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9" name="直線コネクタ 26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0" name="テキスト ボックス 26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1" name="直線コネクタ 27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2" name="テキスト ボックス 27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3" name="直線コネクタ 27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4" name="テキスト ボックス 27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154032</xdr:rowOff>
    </xdr:from>
    <xdr:to>
      <xdr:col>24</xdr:col>
      <xdr:colOff>62865</xdr:colOff>
      <xdr:row>86</xdr:row>
      <xdr:rowOff>168729</xdr:rowOff>
    </xdr:to>
    <xdr:cxnSp macro="">
      <xdr:nvCxnSpPr>
        <xdr:cNvPr id="277" name="直線コネクタ 276"/>
        <xdr:cNvCxnSpPr/>
      </xdr:nvCxnSpPr>
      <xdr:spPr>
        <a:xfrm flipV="1">
          <a:off x="4634865" y="1335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8"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9" name="直線コネクタ 27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100709</xdr:rowOff>
    </xdr:from>
    <xdr:ext cx="340478" cy="259045"/>
    <xdr:sp macro="" textlink="">
      <xdr:nvSpPr>
        <xdr:cNvPr id="280" name="【公営住宅】&#10;有形固定資産減価償却率最大値テキスト"/>
        <xdr:cNvSpPr txBox="1"/>
      </xdr:nvSpPr>
      <xdr:spPr>
        <a:xfrm>
          <a:off x="4673600" y="1313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154032</xdr:rowOff>
    </xdr:from>
    <xdr:to>
      <xdr:col>24</xdr:col>
      <xdr:colOff>152400</xdr:colOff>
      <xdr:row>77</xdr:row>
      <xdr:rowOff>154032</xdr:rowOff>
    </xdr:to>
    <xdr:cxnSp macro="">
      <xdr:nvCxnSpPr>
        <xdr:cNvPr id="281" name="直線コネクタ 280"/>
        <xdr:cNvCxnSpPr/>
      </xdr:nvCxnSpPr>
      <xdr:spPr>
        <a:xfrm>
          <a:off x="4546600" y="1335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6911</xdr:rowOff>
    </xdr:from>
    <xdr:ext cx="405111" cy="259045"/>
    <xdr:sp macro="" textlink="">
      <xdr:nvSpPr>
        <xdr:cNvPr id="282" name="【公営住宅】&#10;有形固定資産減価償却率平均値テキスト"/>
        <xdr:cNvSpPr txBox="1"/>
      </xdr:nvSpPr>
      <xdr:spPr>
        <a:xfrm>
          <a:off x="4673600" y="1406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83" name="フローチャート: 判断 282"/>
        <xdr:cNvSpPr/>
      </xdr:nvSpPr>
      <xdr:spPr>
        <a:xfrm>
          <a:off x="4584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41184</xdr:rowOff>
    </xdr:from>
    <xdr:to>
      <xdr:col>20</xdr:col>
      <xdr:colOff>38100</xdr:colOff>
      <xdr:row>83</xdr:row>
      <xdr:rowOff>142784</xdr:rowOff>
    </xdr:to>
    <xdr:sp macro="" textlink="">
      <xdr:nvSpPr>
        <xdr:cNvPr id="284" name="フローチャート: 判断 283"/>
        <xdr:cNvSpPr/>
      </xdr:nvSpPr>
      <xdr:spPr>
        <a:xfrm>
          <a:off x="3746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285" name="フローチャート: 判断 284"/>
        <xdr:cNvSpPr/>
      </xdr:nvSpPr>
      <xdr:spPr>
        <a:xfrm>
          <a:off x="2857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36286</xdr:rowOff>
    </xdr:from>
    <xdr:to>
      <xdr:col>10</xdr:col>
      <xdr:colOff>165100</xdr:colOff>
      <xdr:row>83</xdr:row>
      <xdr:rowOff>137886</xdr:rowOff>
    </xdr:to>
    <xdr:sp macro="" textlink="">
      <xdr:nvSpPr>
        <xdr:cNvPr id="286" name="フローチャート: 判断 285"/>
        <xdr:cNvSpPr/>
      </xdr:nvSpPr>
      <xdr:spPr>
        <a:xfrm>
          <a:off x="1968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287" name="フローチャート: 判断 286"/>
        <xdr:cNvSpPr/>
      </xdr:nvSpPr>
      <xdr:spPr>
        <a:xfrm>
          <a:off x="1079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26488</xdr:rowOff>
    </xdr:from>
    <xdr:to>
      <xdr:col>24</xdr:col>
      <xdr:colOff>114300</xdr:colOff>
      <xdr:row>84</xdr:row>
      <xdr:rowOff>128088</xdr:rowOff>
    </xdr:to>
    <xdr:sp macro="" textlink="">
      <xdr:nvSpPr>
        <xdr:cNvPr id="293" name="楕円 292"/>
        <xdr:cNvSpPr/>
      </xdr:nvSpPr>
      <xdr:spPr>
        <a:xfrm>
          <a:off x="4584700" y="14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4915</xdr:rowOff>
    </xdr:from>
    <xdr:ext cx="405111" cy="259045"/>
    <xdr:sp macro="" textlink="">
      <xdr:nvSpPr>
        <xdr:cNvPr id="294" name="【公営住宅】&#10;有形固定資産減価償却率該当値テキスト"/>
        <xdr:cNvSpPr txBox="1"/>
      </xdr:nvSpPr>
      <xdr:spPr>
        <a:xfrm>
          <a:off x="4673600"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160382</xdr:rowOff>
    </xdr:from>
    <xdr:to>
      <xdr:col>20</xdr:col>
      <xdr:colOff>38100</xdr:colOff>
      <xdr:row>84</xdr:row>
      <xdr:rowOff>90532</xdr:rowOff>
    </xdr:to>
    <xdr:sp macro="" textlink="">
      <xdr:nvSpPr>
        <xdr:cNvPr id="295" name="楕円 294"/>
        <xdr:cNvSpPr/>
      </xdr:nvSpPr>
      <xdr:spPr>
        <a:xfrm>
          <a:off x="3746500" y="143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39732</xdr:rowOff>
    </xdr:from>
    <xdr:to>
      <xdr:col>24</xdr:col>
      <xdr:colOff>63500</xdr:colOff>
      <xdr:row>84</xdr:row>
      <xdr:rowOff>77288</xdr:rowOff>
    </xdr:to>
    <xdr:cxnSp macro="">
      <xdr:nvCxnSpPr>
        <xdr:cNvPr id="296" name="直線コネクタ 295"/>
        <xdr:cNvCxnSpPr/>
      </xdr:nvCxnSpPr>
      <xdr:spPr>
        <a:xfrm>
          <a:off x="3797300" y="1444153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122827</xdr:rowOff>
    </xdr:from>
    <xdr:to>
      <xdr:col>15</xdr:col>
      <xdr:colOff>101600</xdr:colOff>
      <xdr:row>84</xdr:row>
      <xdr:rowOff>52977</xdr:rowOff>
    </xdr:to>
    <xdr:sp macro="" textlink="">
      <xdr:nvSpPr>
        <xdr:cNvPr id="297" name="楕円 296"/>
        <xdr:cNvSpPr/>
      </xdr:nvSpPr>
      <xdr:spPr>
        <a:xfrm>
          <a:off x="2857500" y="1435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2177</xdr:rowOff>
    </xdr:from>
    <xdr:to>
      <xdr:col>19</xdr:col>
      <xdr:colOff>177800</xdr:colOff>
      <xdr:row>84</xdr:row>
      <xdr:rowOff>39732</xdr:rowOff>
    </xdr:to>
    <xdr:cxnSp macro="">
      <xdr:nvCxnSpPr>
        <xdr:cNvPr id="298" name="直線コネクタ 297"/>
        <xdr:cNvCxnSpPr/>
      </xdr:nvCxnSpPr>
      <xdr:spPr>
        <a:xfrm>
          <a:off x="2908300" y="14403977"/>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86905</xdr:rowOff>
    </xdr:from>
    <xdr:to>
      <xdr:col>10</xdr:col>
      <xdr:colOff>165100</xdr:colOff>
      <xdr:row>84</xdr:row>
      <xdr:rowOff>17055</xdr:rowOff>
    </xdr:to>
    <xdr:sp macro="" textlink="">
      <xdr:nvSpPr>
        <xdr:cNvPr id="299" name="楕円 298"/>
        <xdr:cNvSpPr/>
      </xdr:nvSpPr>
      <xdr:spPr>
        <a:xfrm>
          <a:off x="1968500" y="143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137705</xdr:rowOff>
    </xdr:from>
    <xdr:to>
      <xdr:col>15</xdr:col>
      <xdr:colOff>50800</xdr:colOff>
      <xdr:row>84</xdr:row>
      <xdr:rowOff>2177</xdr:rowOff>
    </xdr:to>
    <xdr:cxnSp macro="">
      <xdr:nvCxnSpPr>
        <xdr:cNvPr id="300" name="直線コネクタ 299"/>
        <xdr:cNvCxnSpPr/>
      </xdr:nvCxnSpPr>
      <xdr:spPr>
        <a:xfrm>
          <a:off x="2019300" y="1436805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159311</xdr:rowOff>
    </xdr:from>
    <xdr:ext cx="405111" cy="259045"/>
    <xdr:sp macro="" textlink="">
      <xdr:nvSpPr>
        <xdr:cNvPr id="301" name="n_1aveValue【公営住宅】&#10;有形固定資産減価償却率"/>
        <xdr:cNvSpPr txBox="1"/>
      </xdr:nvSpPr>
      <xdr:spPr>
        <a:xfrm>
          <a:off x="35820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162577</xdr:rowOff>
    </xdr:from>
    <xdr:ext cx="405111" cy="259045"/>
    <xdr:sp macro="" textlink="">
      <xdr:nvSpPr>
        <xdr:cNvPr id="302" name="n_2aveValue【公営住宅】&#10;有形固定資産減価償却率"/>
        <xdr:cNvSpPr txBox="1"/>
      </xdr:nvSpPr>
      <xdr:spPr>
        <a:xfrm>
          <a:off x="2705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154413</xdr:rowOff>
    </xdr:from>
    <xdr:ext cx="405111" cy="259045"/>
    <xdr:sp macro="" textlink="">
      <xdr:nvSpPr>
        <xdr:cNvPr id="303" name="n_3aveValue【公営住宅】&#10;有形固定資産減価償却率"/>
        <xdr:cNvSpPr txBox="1"/>
      </xdr:nvSpPr>
      <xdr:spPr>
        <a:xfrm>
          <a:off x="1816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82566</xdr:rowOff>
    </xdr:from>
    <xdr:ext cx="405111" cy="259045"/>
    <xdr:sp macro="" textlink="">
      <xdr:nvSpPr>
        <xdr:cNvPr id="304" name="n_4aveValue【公営住宅】&#10;有形固定資産減価償却率"/>
        <xdr:cNvSpPr txBox="1"/>
      </xdr:nvSpPr>
      <xdr:spPr>
        <a:xfrm>
          <a:off x="927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81659</xdr:rowOff>
    </xdr:from>
    <xdr:ext cx="405111" cy="259045"/>
    <xdr:sp macro="" textlink="">
      <xdr:nvSpPr>
        <xdr:cNvPr id="305" name="n_1mainValue【公営住宅】&#10;有形固定資産減価償却率"/>
        <xdr:cNvSpPr txBox="1"/>
      </xdr:nvSpPr>
      <xdr:spPr>
        <a:xfrm>
          <a:off x="3582044" y="1448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44104</xdr:rowOff>
    </xdr:from>
    <xdr:ext cx="405111" cy="259045"/>
    <xdr:sp macro="" textlink="">
      <xdr:nvSpPr>
        <xdr:cNvPr id="306" name="n_2mainValue【公営住宅】&#10;有形固定資産減価償却率"/>
        <xdr:cNvSpPr txBox="1"/>
      </xdr:nvSpPr>
      <xdr:spPr>
        <a:xfrm>
          <a:off x="2705744" y="1444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8182</xdr:rowOff>
    </xdr:from>
    <xdr:ext cx="405111" cy="259045"/>
    <xdr:sp macro="" textlink="">
      <xdr:nvSpPr>
        <xdr:cNvPr id="307" name="n_3mainValue【公営住宅】&#10;有形固定資産減価償却率"/>
        <xdr:cNvSpPr txBox="1"/>
      </xdr:nvSpPr>
      <xdr:spPr>
        <a:xfrm>
          <a:off x="1816744" y="1440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8" name="直線コネクタ 31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9" name="テキスト ボックス 31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0" name="直線コネクタ 31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1" name="テキスト ボックス 32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2" name="直線コネクタ 32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3" name="テキスト ボックス 32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4" name="直線コネクタ 32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5" name="テキスト ボックス 32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7" name="テキスト ボックス 32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128169</xdr:rowOff>
    </xdr:from>
    <xdr:to>
      <xdr:col>54</xdr:col>
      <xdr:colOff>189865</xdr:colOff>
      <xdr:row>86</xdr:row>
      <xdr:rowOff>35128</xdr:rowOff>
    </xdr:to>
    <xdr:cxnSp macro="">
      <xdr:nvCxnSpPr>
        <xdr:cNvPr id="329" name="直線コネクタ 328"/>
        <xdr:cNvCxnSpPr/>
      </xdr:nvCxnSpPr>
      <xdr:spPr>
        <a:xfrm flipV="1">
          <a:off x="10476865" y="13501269"/>
          <a:ext cx="0" cy="127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30" name="【公営住宅】&#10;一人当たり面積最小値テキスト"/>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31" name="直線コネクタ 330"/>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74846</xdr:rowOff>
    </xdr:from>
    <xdr:ext cx="469744" cy="259045"/>
    <xdr:sp macro="" textlink="">
      <xdr:nvSpPr>
        <xdr:cNvPr id="332" name="【公営住宅】&#10;一人当たり面積最大値テキスト"/>
        <xdr:cNvSpPr txBox="1"/>
      </xdr:nvSpPr>
      <xdr:spPr>
        <a:xfrm>
          <a:off x="10515600" y="1327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128169</xdr:rowOff>
    </xdr:from>
    <xdr:to>
      <xdr:col>55</xdr:col>
      <xdr:colOff>88900</xdr:colOff>
      <xdr:row>78</xdr:row>
      <xdr:rowOff>128169</xdr:rowOff>
    </xdr:to>
    <xdr:cxnSp macro="">
      <xdr:nvCxnSpPr>
        <xdr:cNvPr id="333" name="直線コネクタ 332"/>
        <xdr:cNvCxnSpPr/>
      </xdr:nvCxnSpPr>
      <xdr:spPr>
        <a:xfrm>
          <a:off x="10388600" y="13501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51325</xdr:rowOff>
    </xdr:from>
    <xdr:ext cx="469744" cy="259045"/>
    <xdr:sp macro="" textlink="">
      <xdr:nvSpPr>
        <xdr:cNvPr id="334" name="【公営住宅】&#10;一人当たり面積平均値テキスト"/>
        <xdr:cNvSpPr txBox="1"/>
      </xdr:nvSpPr>
      <xdr:spPr>
        <a:xfrm>
          <a:off x="10515600" y="14453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28448</xdr:rowOff>
    </xdr:from>
    <xdr:to>
      <xdr:col>55</xdr:col>
      <xdr:colOff>50800</xdr:colOff>
      <xdr:row>85</xdr:row>
      <xdr:rowOff>130048</xdr:rowOff>
    </xdr:to>
    <xdr:sp macro="" textlink="">
      <xdr:nvSpPr>
        <xdr:cNvPr id="335" name="フローチャート: 判断 334"/>
        <xdr:cNvSpPr/>
      </xdr:nvSpPr>
      <xdr:spPr>
        <a:xfrm>
          <a:off x="10426700" y="1460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34162</xdr:rowOff>
    </xdr:from>
    <xdr:to>
      <xdr:col>50</xdr:col>
      <xdr:colOff>165100</xdr:colOff>
      <xdr:row>85</xdr:row>
      <xdr:rowOff>135762</xdr:rowOff>
    </xdr:to>
    <xdr:sp macro="" textlink="">
      <xdr:nvSpPr>
        <xdr:cNvPr id="336" name="フローチャート: 判断 335"/>
        <xdr:cNvSpPr/>
      </xdr:nvSpPr>
      <xdr:spPr>
        <a:xfrm>
          <a:off x="9588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20447</xdr:rowOff>
    </xdr:from>
    <xdr:to>
      <xdr:col>46</xdr:col>
      <xdr:colOff>38100</xdr:colOff>
      <xdr:row>85</xdr:row>
      <xdr:rowOff>122047</xdr:rowOff>
    </xdr:to>
    <xdr:sp macro="" textlink="">
      <xdr:nvSpPr>
        <xdr:cNvPr id="337" name="フローチャート: 判断 336"/>
        <xdr:cNvSpPr/>
      </xdr:nvSpPr>
      <xdr:spPr>
        <a:xfrm>
          <a:off x="8699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20676</xdr:rowOff>
    </xdr:from>
    <xdr:to>
      <xdr:col>41</xdr:col>
      <xdr:colOff>101600</xdr:colOff>
      <xdr:row>85</xdr:row>
      <xdr:rowOff>122276</xdr:rowOff>
    </xdr:to>
    <xdr:sp macro="" textlink="">
      <xdr:nvSpPr>
        <xdr:cNvPr id="338" name="フローチャート: 判断 337"/>
        <xdr:cNvSpPr/>
      </xdr:nvSpPr>
      <xdr:spPr>
        <a:xfrm>
          <a:off x="7810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35077</xdr:rowOff>
    </xdr:from>
    <xdr:to>
      <xdr:col>36</xdr:col>
      <xdr:colOff>165100</xdr:colOff>
      <xdr:row>85</xdr:row>
      <xdr:rowOff>136677</xdr:rowOff>
    </xdr:to>
    <xdr:sp macro="" textlink="">
      <xdr:nvSpPr>
        <xdr:cNvPr id="339" name="フローチャート: 判断 338"/>
        <xdr:cNvSpPr/>
      </xdr:nvSpPr>
      <xdr:spPr>
        <a:xfrm>
          <a:off x="6921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0" name="テキスト ボックス 33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1" name="テキスト ボックス 34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2" name="テキスト ボックス 34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3" name="テキスト ボックス 34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4" name="テキスト ボックス 34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153036</xdr:rowOff>
    </xdr:from>
    <xdr:to>
      <xdr:col>55</xdr:col>
      <xdr:colOff>50800</xdr:colOff>
      <xdr:row>86</xdr:row>
      <xdr:rowOff>83186</xdr:rowOff>
    </xdr:to>
    <xdr:sp macro="" textlink="">
      <xdr:nvSpPr>
        <xdr:cNvPr id="345" name="楕円 344"/>
        <xdr:cNvSpPr/>
      </xdr:nvSpPr>
      <xdr:spPr>
        <a:xfrm>
          <a:off x="10426700" y="1472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67963</xdr:rowOff>
    </xdr:from>
    <xdr:ext cx="469744" cy="259045"/>
    <xdr:sp macro="" textlink="">
      <xdr:nvSpPr>
        <xdr:cNvPr id="346" name="【公営住宅】&#10;一人当たり面積該当値テキスト"/>
        <xdr:cNvSpPr txBox="1"/>
      </xdr:nvSpPr>
      <xdr:spPr>
        <a:xfrm>
          <a:off x="10515600" y="1464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153036</xdr:rowOff>
    </xdr:from>
    <xdr:to>
      <xdr:col>50</xdr:col>
      <xdr:colOff>165100</xdr:colOff>
      <xdr:row>86</xdr:row>
      <xdr:rowOff>83186</xdr:rowOff>
    </xdr:to>
    <xdr:sp macro="" textlink="">
      <xdr:nvSpPr>
        <xdr:cNvPr id="347" name="楕円 346"/>
        <xdr:cNvSpPr/>
      </xdr:nvSpPr>
      <xdr:spPr>
        <a:xfrm>
          <a:off x="9588500" y="1472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32386</xdr:rowOff>
    </xdr:from>
    <xdr:to>
      <xdr:col>55</xdr:col>
      <xdr:colOff>0</xdr:colOff>
      <xdr:row>86</xdr:row>
      <xdr:rowOff>32386</xdr:rowOff>
    </xdr:to>
    <xdr:cxnSp macro="">
      <xdr:nvCxnSpPr>
        <xdr:cNvPr id="348" name="直線コネクタ 347"/>
        <xdr:cNvCxnSpPr/>
      </xdr:nvCxnSpPr>
      <xdr:spPr>
        <a:xfrm>
          <a:off x="9639300" y="147770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153036</xdr:rowOff>
    </xdr:from>
    <xdr:to>
      <xdr:col>46</xdr:col>
      <xdr:colOff>38100</xdr:colOff>
      <xdr:row>86</xdr:row>
      <xdr:rowOff>83186</xdr:rowOff>
    </xdr:to>
    <xdr:sp macro="" textlink="">
      <xdr:nvSpPr>
        <xdr:cNvPr id="349" name="楕円 348"/>
        <xdr:cNvSpPr/>
      </xdr:nvSpPr>
      <xdr:spPr>
        <a:xfrm>
          <a:off x="8699500" y="1472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32386</xdr:rowOff>
    </xdr:from>
    <xdr:to>
      <xdr:col>50</xdr:col>
      <xdr:colOff>114300</xdr:colOff>
      <xdr:row>86</xdr:row>
      <xdr:rowOff>32386</xdr:rowOff>
    </xdr:to>
    <xdr:cxnSp macro="">
      <xdr:nvCxnSpPr>
        <xdr:cNvPr id="350" name="直線コネクタ 349"/>
        <xdr:cNvCxnSpPr/>
      </xdr:nvCxnSpPr>
      <xdr:spPr>
        <a:xfrm>
          <a:off x="8750300" y="147770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153036</xdr:rowOff>
    </xdr:from>
    <xdr:to>
      <xdr:col>41</xdr:col>
      <xdr:colOff>101600</xdr:colOff>
      <xdr:row>86</xdr:row>
      <xdr:rowOff>83186</xdr:rowOff>
    </xdr:to>
    <xdr:sp macro="" textlink="">
      <xdr:nvSpPr>
        <xdr:cNvPr id="351" name="楕円 350"/>
        <xdr:cNvSpPr/>
      </xdr:nvSpPr>
      <xdr:spPr>
        <a:xfrm>
          <a:off x="7810500" y="1472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32386</xdr:rowOff>
    </xdr:from>
    <xdr:to>
      <xdr:col>45</xdr:col>
      <xdr:colOff>177800</xdr:colOff>
      <xdr:row>86</xdr:row>
      <xdr:rowOff>32386</xdr:rowOff>
    </xdr:to>
    <xdr:cxnSp macro="">
      <xdr:nvCxnSpPr>
        <xdr:cNvPr id="352" name="直線コネクタ 351"/>
        <xdr:cNvCxnSpPr/>
      </xdr:nvCxnSpPr>
      <xdr:spPr>
        <a:xfrm>
          <a:off x="7861300" y="147770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152289</xdr:rowOff>
    </xdr:from>
    <xdr:ext cx="469744" cy="259045"/>
    <xdr:sp macro="" textlink="">
      <xdr:nvSpPr>
        <xdr:cNvPr id="353" name="n_1aveValue【公営住宅】&#10;一人当たり面積"/>
        <xdr:cNvSpPr txBox="1"/>
      </xdr:nvSpPr>
      <xdr:spPr>
        <a:xfrm>
          <a:off x="93917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138574</xdr:rowOff>
    </xdr:from>
    <xdr:ext cx="469744" cy="259045"/>
    <xdr:sp macro="" textlink="">
      <xdr:nvSpPr>
        <xdr:cNvPr id="354" name="n_2aveValue【公営住宅】&#10;一人当たり面積"/>
        <xdr:cNvSpPr txBox="1"/>
      </xdr:nvSpPr>
      <xdr:spPr>
        <a:xfrm>
          <a:off x="8515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138803</xdr:rowOff>
    </xdr:from>
    <xdr:ext cx="469744" cy="259045"/>
    <xdr:sp macro="" textlink="">
      <xdr:nvSpPr>
        <xdr:cNvPr id="355" name="n_3aveValue【公営住宅】&#10;一人当たり面積"/>
        <xdr:cNvSpPr txBox="1"/>
      </xdr:nvSpPr>
      <xdr:spPr>
        <a:xfrm>
          <a:off x="7626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153204</xdr:rowOff>
    </xdr:from>
    <xdr:ext cx="469744" cy="259045"/>
    <xdr:sp macro="" textlink="">
      <xdr:nvSpPr>
        <xdr:cNvPr id="356" name="n_4aveValue【公営住宅】&#10;一人当たり面積"/>
        <xdr:cNvSpPr txBox="1"/>
      </xdr:nvSpPr>
      <xdr:spPr>
        <a:xfrm>
          <a:off x="6737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74313</xdr:rowOff>
    </xdr:from>
    <xdr:ext cx="469744" cy="259045"/>
    <xdr:sp macro="" textlink="">
      <xdr:nvSpPr>
        <xdr:cNvPr id="357" name="n_1mainValue【公営住宅】&#10;一人当たり面積"/>
        <xdr:cNvSpPr txBox="1"/>
      </xdr:nvSpPr>
      <xdr:spPr>
        <a:xfrm>
          <a:off x="9391727" y="148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74313</xdr:rowOff>
    </xdr:from>
    <xdr:ext cx="469744" cy="259045"/>
    <xdr:sp macro="" textlink="">
      <xdr:nvSpPr>
        <xdr:cNvPr id="358" name="n_2mainValue【公営住宅】&#10;一人当たり面積"/>
        <xdr:cNvSpPr txBox="1"/>
      </xdr:nvSpPr>
      <xdr:spPr>
        <a:xfrm>
          <a:off x="8515427" y="148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74313</xdr:rowOff>
    </xdr:from>
    <xdr:ext cx="469744" cy="259045"/>
    <xdr:sp macro="" textlink="">
      <xdr:nvSpPr>
        <xdr:cNvPr id="359" name="n_3mainValue【公営住宅】&#10;一人当たり面積"/>
        <xdr:cNvSpPr txBox="1"/>
      </xdr:nvSpPr>
      <xdr:spPr>
        <a:xfrm>
          <a:off x="7626427" y="148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0" name="正方形/長方形 35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1" name="正方形/長方形 36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2" name="正方形/長方形 36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3" name="正方形/長方形 36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4" name="正方形/長方形 36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5" name="正方形/長方形 36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6" name="正方形/長方形 36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正方形/長方形 36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8" name="正方形/長方形 36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9" name="正方形/長方形 36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0" name="正方形/長方形 36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1" name="正方形/長方形 37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2" name="正方形/長方形 37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3" name="正方形/長方形 37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4" name="正方形/長方形 37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5" name="正方形/長方形 37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6" name="正方形/長方形 3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7" name="正方形/長方形 3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8" name="正方形/長方形 3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9" name="正方形/長方形 3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0" name="正方形/長方形 3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1" name="正方形/長方形 3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2" name="正方形/長方形 3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3" name="正方形/長方形 38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4" name="テキスト ボックス 38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5" name="直線コネクタ 38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6" name="テキスト ボックス 38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7" name="直線コネクタ 38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8" name="テキスト ボックス 38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9" name="直線コネクタ 38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0" name="テキスト ボックス 38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1" name="直線コネクタ 39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2" name="テキスト ボックス 39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3" name="直線コネクタ 39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4" name="テキスト ボックス 39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5" name="直線コネクタ 39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6" name="テキスト ボックス 39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7" name="直線コネクタ 39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8" name="テキスト ボックス 39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9" name="直線コネクタ 39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401" name="直線コネクタ 400"/>
        <xdr:cNvCxnSpPr/>
      </xdr:nvCxnSpPr>
      <xdr:spPr>
        <a:xfrm flipV="1">
          <a:off x="16318864"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2"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3" name="直線コネクタ 40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404" name="【認定こども園・幼稚園・保育所】&#10;有形固定資産減価償却率最大値テキスト"/>
        <xdr:cNvSpPr txBox="1"/>
      </xdr:nvSpPr>
      <xdr:spPr>
        <a:xfrm>
          <a:off x="16357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405" name="直線コネクタ 404"/>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924</xdr:rowOff>
    </xdr:from>
    <xdr:ext cx="405111" cy="259045"/>
    <xdr:sp macro="" textlink="">
      <xdr:nvSpPr>
        <xdr:cNvPr id="406" name="【認定こども園・幼稚園・保育所】&#10;有形固定資産減価償却率平均値テキスト"/>
        <xdr:cNvSpPr txBox="1"/>
      </xdr:nvSpPr>
      <xdr:spPr>
        <a:xfrm>
          <a:off x="16357600" y="634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149497</xdr:rowOff>
    </xdr:from>
    <xdr:to>
      <xdr:col>85</xdr:col>
      <xdr:colOff>177800</xdr:colOff>
      <xdr:row>38</xdr:row>
      <xdr:rowOff>79647</xdr:rowOff>
    </xdr:to>
    <xdr:sp macro="" textlink="">
      <xdr:nvSpPr>
        <xdr:cNvPr id="407" name="フローチャート: 判断 406"/>
        <xdr:cNvSpPr/>
      </xdr:nvSpPr>
      <xdr:spPr>
        <a:xfrm>
          <a:off x="16268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136434</xdr:rowOff>
    </xdr:from>
    <xdr:to>
      <xdr:col>81</xdr:col>
      <xdr:colOff>101600</xdr:colOff>
      <xdr:row>38</xdr:row>
      <xdr:rowOff>66584</xdr:rowOff>
    </xdr:to>
    <xdr:sp macro="" textlink="">
      <xdr:nvSpPr>
        <xdr:cNvPr id="408" name="フローチャート: 判断 407"/>
        <xdr:cNvSpPr/>
      </xdr:nvSpPr>
      <xdr:spPr>
        <a:xfrm>
          <a:off x="15430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133169</xdr:rowOff>
    </xdr:from>
    <xdr:to>
      <xdr:col>76</xdr:col>
      <xdr:colOff>165100</xdr:colOff>
      <xdr:row>38</xdr:row>
      <xdr:rowOff>63319</xdr:rowOff>
    </xdr:to>
    <xdr:sp macro="" textlink="">
      <xdr:nvSpPr>
        <xdr:cNvPr id="409" name="フローチャート: 判断 408"/>
        <xdr:cNvSpPr/>
      </xdr:nvSpPr>
      <xdr:spPr>
        <a:xfrm>
          <a:off x="14541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154396</xdr:rowOff>
    </xdr:from>
    <xdr:to>
      <xdr:col>72</xdr:col>
      <xdr:colOff>38100</xdr:colOff>
      <xdr:row>38</xdr:row>
      <xdr:rowOff>84545</xdr:rowOff>
    </xdr:to>
    <xdr:sp macro="" textlink="">
      <xdr:nvSpPr>
        <xdr:cNvPr id="410" name="フローチャート: 判断 409"/>
        <xdr:cNvSpPr/>
      </xdr:nvSpPr>
      <xdr:spPr>
        <a:xfrm>
          <a:off x="13652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411" name="フローチャート: 判断 410"/>
        <xdr:cNvSpPr/>
      </xdr:nvSpPr>
      <xdr:spPr>
        <a:xfrm>
          <a:off x="12763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2" name="テキスト ボックス 41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3" name="テキスト ボックス 41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4" name="テキスト ボックス 41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5" name="テキスト ボックス 41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6" name="テキスト ボックス 41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165826</xdr:rowOff>
    </xdr:from>
    <xdr:to>
      <xdr:col>85</xdr:col>
      <xdr:colOff>177800</xdr:colOff>
      <xdr:row>39</xdr:row>
      <xdr:rowOff>95976</xdr:rowOff>
    </xdr:to>
    <xdr:sp macro="" textlink="">
      <xdr:nvSpPr>
        <xdr:cNvPr id="417" name="楕円 416"/>
        <xdr:cNvSpPr/>
      </xdr:nvSpPr>
      <xdr:spPr>
        <a:xfrm>
          <a:off x="162687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144253</xdr:rowOff>
    </xdr:from>
    <xdr:ext cx="405111" cy="259045"/>
    <xdr:sp macro="" textlink="">
      <xdr:nvSpPr>
        <xdr:cNvPr id="418" name="【認定こども園・幼稚園・保育所】&#10;有形固定資産減価償却率該当値テキスト"/>
        <xdr:cNvSpPr txBox="1"/>
      </xdr:nvSpPr>
      <xdr:spPr>
        <a:xfrm>
          <a:off x="16357600"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111941</xdr:rowOff>
    </xdr:from>
    <xdr:to>
      <xdr:col>81</xdr:col>
      <xdr:colOff>101600</xdr:colOff>
      <xdr:row>39</xdr:row>
      <xdr:rowOff>42091</xdr:rowOff>
    </xdr:to>
    <xdr:sp macro="" textlink="">
      <xdr:nvSpPr>
        <xdr:cNvPr id="419" name="楕円 418"/>
        <xdr:cNvSpPr/>
      </xdr:nvSpPr>
      <xdr:spPr>
        <a:xfrm>
          <a:off x="154305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162741</xdr:rowOff>
    </xdr:from>
    <xdr:to>
      <xdr:col>85</xdr:col>
      <xdr:colOff>127000</xdr:colOff>
      <xdr:row>39</xdr:row>
      <xdr:rowOff>45176</xdr:rowOff>
    </xdr:to>
    <xdr:cxnSp macro="">
      <xdr:nvCxnSpPr>
        <xdr:cNvPr id="420" name="直線コネクタ 419"/>
        <xdr:cNvCxnSpPr/>
      </xdr:nvCxnSpPr>
      <xdr:spPr>
        <a:xfrm>
          <a:off x="15481300" y="6677841"/>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56424</xdr:rowOff>
    </xdr:from>
    <xdr:to>
      <xdr:col>76</xdr:col>
      <xdr:colOff>165100</xdr:colOff>
      <xdr:row>38</xdr:row>
      <xdr:rowOff>158024</xdr:rowOff>
    </xdr:to>
    <xdr:sp macro="" textlink="">
      <xdr:nvSpPr>
        <xdr:cNvPr id="421" name="楕円 420"/>
        <xdr:cNvSpPr/>
      </xdr:nvSpPr>
      <xdr:spPr>
        <a:xfrm>
          <a:off x="145415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107224</xdr:rowOff>
    </xdr:from>
    <xdr:to>
      <xdr:col>81</xdr:col>
      <xdr:colOff>50800</xdr:colOff>
      <xdr:row>38</xdr:row>
      <xdr:rowOff>162741</xdr:rowOff>
    </xdr:to>
    <xdr:cxnSp macro="">
      <xdr:nvCxnSpPr>
        <xdr:cNvPr id="422" name="直線コネクタ 421"/>
        <xdr:cNvCxnSpPr/>
      </xdr:nvCxnSpPr>
      <xdr:spPr>
        <a:xfrm>
          <a:off x="14592300" y="6622324"/>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907</xdr:rowOff>
    </xdr:from>
    <xdr:to>
      <xdr:col>72</xdr:col>
      <xdr:colOff>38100</xdr:colOff>
      <xdr:row>38</xdr:row>
      <xdr:rowOff>102507</xdr:rowOff>
    </xdr:to>
    <xdr:sp macro="" textlink="">
      <xdr:nvSpPr>
        <xdr:cNvPr id="423" name="楕円 422"/>
        <xdr:cNvSpPr/>
      </xdr:nvSpPr>
      <xdr:spPr>
        <a:xfrm>
          <a:off x="13652500" y="651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51707</xdr:rowOff>
    </xdr:from>
    <xdr:to>
      <xdr:col>76</xdr:col>
      <xdr:colOff>114300</xdr:colOff>
      <xdr:row>38</xdr:row>
      <xdr:rowOff>107224</xdr:rowOff>
    </xdr:to>
    <xdr:cxnSp macro="">
      <xdr:nvCxnSpPr>
        <xdr:cNvPr id="424" name="直線コネクタ 423"/>
        <xdr:cNvCxnSpPr/>
      </xdr:nvCxnSpPr>
      <xdr:spPr>
        <a:xfrm>
          <a:off x="13703300" y="656680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83111</xdr:rowOff>
    </xdr:from>
    <xdr:ext cx="405111" cy="259045"/>
    <xdr:sp macro="" textlink="">
      <xdr:nvSpPr>
        <xdr:cNvPr id="425" name="n_1aveValue【認定こども園・幼稚園・保育所】&#10;有形固定資産減価償却率"/>
        <xdr:cNvSpPr txBox="1"/>
      </xdr:nvSpPr>
      <xdr:spPr>
        <a:xfrm>
          <a:off x="152660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79846</xdr:rowOff>
    </xdr:from>
    <xdr:ext cx="405111" cy="259045"/>
    <xdr:sp macro="" textlink="">
      <xdr:nvSpPr>
        <xdr:cNvPr id="426" name="n_2aveValue【認定こども園・幼稚園・保育所】&#10;有形固定資産減価償却率"/>
        <xdr:cNvSpPr txBox="1"/>
      </xdr:nvSpPr>
      <xdr:spPr>
        <a:xfrm>
          <a:off x="14389744" y="62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101073</xdr:rowOff>
    </xdr:from>
    <xdr:ext cx="405111" cy="259045"/>
    <xdr:sp macro="" textlink="">
      <xdr:nvSpPr>
        <xdr:cNvPr id="427" name="n_3aveValue【認定こども園・幼稚園・保育所】&#10;有形固定資産減価償却率"/>
        <xdr:cNvSpPr txBox="1"/>
      </xdr:nvSpPr>
      <xdr:spPr>
        <a:xfrm>
          <a:off x="13500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99440</xdr:rowOff>
    </xdr:from>
    <xdr:ext cx="405111" cy="259045"/>
    <xdr:sp macro="" textlink="">
      <xdr:nvSpPr>
        <xdr:cNvPr id="428" name="n_4aveValue【認定こども園・幼稚園・保育所】&#10;有形固定資産減価償却率"/>
        <xdr:cNvSpPr txBox="1"/>
      </xdr:nvSpPr>
      <xdr:spPr>
        <a:xfrm>
          <a:off x="12611744" y="627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33218</xdr:rowOff>
    </xdr:from>
    <xdr:ext cx="405111" cy="259045"/>
    <xdr:sp macro="" textlink="">
      <xdr:nvSpPr>
        <xdr:cNvPr id="429" name="n_1mainValue【認定こども園・幼稚園・保育所】&#10;有形固定資産減価償却率"/>
        <xdr:cNvSpPr txBox="1"/>
      </xdr:nvSpPr>
      <xdr:spPr>
        <a:xfrm>
          <a:off x="15266044" y="671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149151</xdr:rowOff>
    </xdr:from>
    <xdr:ext cx="405111" cy="259045"/>
    <xdr:sp macro="" textlink="">
      <xdr:nvSpPr>
        <xdr:cNvPr id="430" name="n_2mainValue【認定こども園・幼稚園・保育所】&#10;有形固定資産減価償却率"/>
        <xdr:cNvSpPr txBox="1"/>
      </xdr:nvSpPr>
      <xdr:spPr>
        <a:xfrm>
          <a:off x="143897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93634</xdr:rowOff>
    </xdr:from>
    <xdr:ext cx="405111" cy="259045"/>
    <xdr:sp macro="" textlink="">
      <xdr:nvSpPr>
        <xdr:cNvPr id="431" name="n_3mainValue【認定こども園・幼稚園・保育所】&#10;有形固定資産減価償却率"/>
        <xdr:cNvSpPr txBox="1"/>
      </xdr:nvSpPr>
      <xdr:spPr>
        <a:xfrm>
          <a:off x="13500744"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2" name="直線コネクタ 44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3" name="テキスト ボックス 44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4" name="直線コネクタ 44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5" name="テキスト ボックス 44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6" name="直線コネクタ 44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7" name="テキスト ボックス 44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8" name="直線コネクタ 44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9" name="テキスト ボックス 44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1" name="テキスト ボックス 45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128778</xdr:rowOff>
    </xdr:from>
    <xdr:to>
      <xdr:col>116</xdr:col>
      <xdr:colOff>62864</xdr:colOff>
      <xdr:row>41</xdr:row>
      <xdr:rowOff>115062</xdr:rowOff>
    </xdr:to>
    <xdr:cxnSp macro="">
      <xdr:nvCxnSpPr>
        <xdr:cNvPr id="453" name="直線コネクタ 452"/>
        <xdr:cNvCxnSpPr/>
      </xdr:nvCxnSpPr>
      <xdr:spPr>
        <a:xfrm flipV="1">
          <a:off x="22160864" y="595807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54"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55" name="直線コネクタ 454"/>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75455</xdr:rowOff>
    </xdr:from>
    <xdr:ext cx="469744" cy="259045"/>
    <xdr:sp macro="" textlink="">
      <xdr:nvSpPr>
        <xdr:cNvPr id="456" name="【認定こども園・幼稚園・保育所】&#10;一人当たり面積最大値テキスト"/>
        <xdr:cNvSpPr txBox="1"/>
      </xdr:nvSpPr>
      <xdr:spPr>
        <a:xfrm>
          <a:off x="22199600" y="57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128778</xdr:rowOff>
    </xdr:from>
    <xdr:to>
      <xdr:col>116</xdr:col>
      <xdr:colOff>152400</xdr:colOff>
      <xdr:row>34</xdr:row>
      <xdr:rowOff>128778</xdr:rowOff>
    </xdr:to>
    <xdr:cxnSp macro="">
      <xdr:nvCxnSpPr>
        <xdr:cNvPr id="457" name="直線コネクタ 456"/>
        <xdr:cNvCxnSpPr/>
      </xdr:nvCxnSpPr>
      <xdr:spPr>
        <a:xfrm>
          <a:off x="22072600" y="595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169435</xdr:rowOff>
    </xdr:from>
    <xdr:ext cx="469744" cy="259045"/>
    <xdr:sp macro="" textlink="">
      <xdr:nvSpPr>
        <xdr:cNvPr id="458" name="【認定こども園・幼稚園・保育所】&#10;一人当たり面積平均値テキスト"/>
        <xdr:cNvSpPr txBox="1"/>
      </xdr:nvSpPr>
      <xdr:spPr>
        <a:xfrm>
          <a:off x="22199600" y="6684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459" name="フローチャート: 判断 458"/>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139700</xdr:rowOff>
    </xdr:from>
    <xdr:to>
      <xdr:col>112</xdr:col>
      <xdr:colOff>38100</xdr:colOff>
      <xdr:row>40</xdr:row>
      <xdr:rowOff>69850</xdr:rowOff>
    </xdr:to>
    <xdr:sp macro="" textlink="">
      <xdr:nvSpPr>
        <xdr:cNvPr id="460" name="フローチャート: 判断 459"/>
        <xdr:cNvSpPr/>
      </xdr:nvSpPr>
      <xdr:spPr>
        <a:xfrm>
          <a:off x="21272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121412</xdr:rowOff>
    </xdr:from>
    <xdr:to>
      <xdr:col>107</xdr:col>
      <xdr:colOff>101600</xdr:colOff>
      <xdr:row>40</xdr:row>
      <xdr:rowOff>51562</xdr:rowOff>
    </xdr:to>
    <xdr:sp macro="" textlink="">
      <xdr:nvSpPr>
        <xdr:cNvPr id="461" name="フローチャート: 判断 460"/>
        <xdr:cNvSpPr/>
      </xdr:nvSpPr>
      <xdr:spPr>
        <a:xfrm>
          <a:off x="20383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462" name="フローチャート: 判断 461"/>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463" name="フローチャート: 判断 462"/>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77978</xdr:rowOff>
    </xdr:from>
    <xdr:to>
      <xdr:col>116</xdr:col>
      <xdr:colOff>114300</xdr:colOff>
      <xdr:row>41</xdr:row>
      <xdr:rowOff>8128</xdr:rowOff>
    </xdr:to>
    <xdr:sp macro="" textlink="">
      <xdr:nvSpPr>
        <xdr:cNvPr id="469" name="楕円 468"/>
        <xdr:cNvSpPr/>
      </xdr:nvSpPr>
      <xdr:spPr>
        <a:xfrm>
          <a:off x="22110700" y="693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56405</xdr:rowOff>
    </xdr:from>
    <xdr:ext cx="469744" cy="259045"/>
    <xdr:sp macro="" textlink="">
      <xdr:nvSpPr>
        <xdr:cNvPr id="470" name="【認定こども園・幼稚園・保育所】&#10;一人当たり面積該当値テキスト"/>
        <xdr:cNvSpPr txBox="1"/>
      </xdr:nvSpPr>
      <xdr:spPr>
        <a:xfrm>
          <a:off x="22199600" y="691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75692</xdr:rowOff>
    </xdr:from>
    <xdr:to>
      <xdr:col>112</xdr:col>
      <xdr:colOff>38100</xdr:colOff>
      <xdr:row>41</xdr:row>
      <xdr:rowOff>5842</xdr:rowOff>
    </xdr:to>
    <xdr:sp macro="" textlink="">
      <xdr:nvSpPr>
        <xdr:cNvPr id="471" name="楕円 470"/>
        <xdr:cNvSpPr/>
      </xdr:nvSpPr>
      <xdr:spPr>
        <a:xfrm>
          <a:off x="21272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126492</xdr:rowOff>
    </xdr:from>
    <xdr:to>
      <xdr:col>116</xdr:col>
      <xdr:colOff>63500</xdr:colOff>
      <xdr:row>40</xdr:row>
      <xdr:rowOff>128778</xdr:rowOff>
    </xdr:to>
    <xdr:cxnSp macro="">
      <xdr:nvCxnSpPr>
        <xdr:cNvPr id="472" name="直線コネクタ 471"/>
        <xdr:cNvCxnSpPr/>
      </xdr:nvCxnSpPr>
      <xdr:spPr>
        <a:xfrm>
          <a:off x="21323300" y="698449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75692</xdr:rowOff>
    </xdr:from>
    <xdr:to>
      <xdr:col>107</xdr:col>
      <xdr:colOff>101600</xdr:colOff>
      <xdr:row>41</xdr:row>
      <xdr:rowOff>5842</xdr:rowOff>
    </xdr:to>
    <xdr:sp macro="" textlink="">
      <xdr:nvSpPr>
        <xdr:cNvPr id="473" name="楕円 472"/>
        <xdr:cNvSpPr/>
      </xdr:nvSpPr>
      <xdr:spPr>
        <a:xfrm>
          <a:off x="20383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126492</xdr:rowOff>
    </xdr:from>
    <xdr:to>
      <xdr:col>111</xdr:col>
      <xdr:colOff>177800</xdr:colOff>
      <xdr:row>40</xdr:row>
      <xdr:rowOff>126492</xdr:rowOff>
    </xdr:to>
    <xdr:cxnSp macro="">
      <xdr:nvCxnSpPr>
        <xdr:cNvPr id="474" name="直線コネクタ 473"/>
        <xdr:cNvCxnSpPr/>
      </xdr:nvCxnSpPr>
      <xdr:spPr>
        <a:xfrm>
          <a:off x="20434300" y="698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75692</xdr:rowOff>
    </xdr:from>
    <xdr:to>
      <xdr:col>102</xdr:col>
      <xdr:colOff>165100</xdr:colOff>
      <xdr:row>41</xdr:row>
      <xdr:rowOff>5842</xdr:rowOff>
    </xdr:to>
    <xdr:sp macro="" textlink="">
      <xdr:nvSpPr>
        <xdr:cNvPr id="475" name="楕円 474"/>
        <xdr:cNvSpPr/>
      </xdr:nvSpPr>
      <xdr:spPr>
        <a:xfrm>
          <a:off x="19494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126492</xdr:rowOff>
    </xdr:from>
    <xdr:to>
      <xdr:col>107</xdr:col>
      <xdr:colOff>50800</xdr:colOff>
      <xdr:row>40</xdr:row>
      <xdr:rowOff>126492</xdr:rowOff>
    </xdr:to>
    <xdr:cxnSp macro="">
      <xdr:nvCxnSpPr>
        <xdr:cNvPr id="476" name="直線コネクタ 475"/>
        <xdr:cNvCxnSpPr/>
      </xdr:nvCxnSpPr>
      <xdr:spPr>
        <a:xfrm>
          <a:off x="19545300" y="698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86377</xdr:rowOff>
    </xdr:from>
    <xdr:ext cx="469744" cy="259045"/>
    <xdr:sp macro="" textlink="">
      <xdr:nvSpPr>
        <xdr:cNvPr id="477" name="n_1aveValue【認定こども園・幼稚園・保育所】&#10;一人当たり面積"/>
        <xdr:cNvSpPr txBox="1"/>
      </xdr:nvSpPr>
      <xdr:spPr>
        <a:xfrm>
          <a:off x="210757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68089</xdr:rowOff>
    </xdr:from>
    <xdr:ext cx="469744" cy="259045"/>
    <xdr:sp macro="" textlink="">
      <xdr:nvSpPr>
        <xdr:cNvPr id="478" name="n_2aveValue【認定こども園・幼稚園・保育所】&#10;一人当たり面積"/>
        <xdr:cNvSpPr txBox="1"/>
      </xdr:nvSpPr>
      <xdr:spPr>
        <a:xfrm>
          <a:off x="201994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79519</xdr:rowOff>
    </xdr:from>
    <xdr:ext cx="469744" cy="259045"/>
    <xdr:sp macro="" textlink="">
      <xdr:nvSpPr>
        <xdr:cNvPr id="479" name="n_3aveValue【認定こども園・幼稚園・保育所】&#10;一人当たり面積"/>
        <xdr:cNvSpPr txBox="1"/>
      </xdr:nvSpPr>
      <xdr:spPr>
        <a:xfrm>
          <a:off x="19310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79519</xdr:rowOff>
    </xdr:from>
    <xdr:ext cx="469744" cy="259045"/>
    <xdr:sp macro="" textlink="">
      <xdr:nvSpPr>
        <xdr:cNvPr id="480" name="n_4aveValue【認定こども園・幼稚園・保育所】&#10;一人当たり面積"/>
        <xdr:cNvSpPr txBox="1"/>
      </xdr:nvSpPr>
      <xdr:spPr>
        <a:xfrm>
          <a:off x="18421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168419</xdr:rowOff>
    </xdr:from>
    <xdr:ext cx="469744" cy="259045"/>
    <xdr:sp macro="" textlink="">
      <xdr:nvSpPr>
        <xdr:cNvPr id="481" name="n_1mainValue【認定こども園・幼稚園・保育所】&#10;一人当たり面積"/>
        <xdr:cNvSpPr txBox="1"/>
      </xdr:nvSpPr>
      <xdr:spPr>
        <a:xfrm>
          <a:off x="21075727" y="70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168419</xdr:rowOff>
    </xdr:from>
    <xdr:ext cx="469744" cy="259045"/>
    <xdr:sp macro="" textlink="">
      <xdr:nvSpPr>
        <xdr:cNvPr id="482" name="n_2mainValue【認定こども園・幼稚園・保育所】&#10;一人当たり面積"/>
        <xdr:cNvSpPr txBox="1"/>
      </xdr:nvSpPr>
      <xdr:spPr>
        <a:xfrm>
          <a:off x="20199427" y="70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168419</xdr:rowOff>
    </xdr:from>
    <xdr:ext cx="469744" cy="259045"/>
    <xdr:sp macro="" textlink="">
      <xdr:nvSpPr>
        <xdr:cNvPr id="483" name="n_3mainValue【認定こども園・幼稚園・保育所】&#10;一人当たり面積"/>
        <xdr:cNvSpPr txBox="1"/>
      </xdr:nvSpPr>
      <xdr:spPr>
        <a:xfrm>
          <a:off x="19310427" y="70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2" name="テキスト ボックス 49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4" name="テキスト ボックス 49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5" name="直線コネクタ 49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6" name="テキスト ボックス 49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7" name="直線コネクタ 49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8" name="テキスト ボックス 49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9" name="直線コネクタ 49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0" name="テキスト ボックス 49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1" name="直線コネクタ 50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2" name="テキスト ボックス 50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3" name="直線コネクタ 50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4" name="テキスト ボックス 50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6" name="テキスト ボックス 50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0</xdr:rowOff>
    </xdr:from>
    <xdr:to>
      <xdr:col>85</xdr:col>
      <xdr:colOff>126364</xdr:colOff>
      <xdr:row>63</xdr:row>
      <xdr:rowOff>78105</xdr:rowOff>
    </xdr:to>
    <xdr:cxnSp macro="">
      <xdr:nvCxnSpPr>
        <xdr:cNvPr id="508" name="直線コネクタ 507"/>
        <xdr:cNvCxnSpPr/>
      </xdr:nvCxnSpPr>
      <xdr:spPr>
        <a:xfrm flipV="1">
          <a:off x="16318864" y="9772650"/>
          <a:ext cx="0" cy="110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09" name="【学校施設】&#10;有形固定資産減価償却率最小値テキスト"/>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10" name="直線コネクタ 509"/>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118127</xdr:rowOff>
    </xdr:from>
    <xdr:ext cx="405111" cy="259045"/>
    <xdr:sp macro="" textlink="">
      <xdr:nvSpPr>
        <xdr:cNvPr id="511" name="【学校施設】&#10;有形固定資産減価償却率最大値テキスト"/>
        <xdr:cNvSpPr txBox="1"/>
      </xdr:nvSpPr>
      <xdr:spPr>
        <a:xfrm>
          <a:off x="16357600" y="954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0</xdr:rowOff>
    </xdr:from>
    <xdr:to>
      <xdr:col>86</xdr:col>
      <xdr:colOff>25400</xdr:colOff>
      <xdr:row>57</xdr:row>
      <xdr:rowOff>0</xdr:rowOff>
    </xdr:to>
    <xdr:cxnSp macro="">
      <xdr:nvCxnSpPr>
        <xdr:cNvPr id="512" name="直線コネクタ 511"/>
        <xdr:cNvCxnSpPr/>
      </xdr:nvCxnSpPr>
      <xdr:spPr>
        <a:xfrm>
          <a:off x="16230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50182</xdr:rowOff>
    </xdr:from>
    <xdr:ext cx="405111" cy="259045"/>
    <xdr:sp macro="" textlink="">
      <xdr:nvSpPr>
        <xdr:cNvPr id="513" name="【学校施設】&#10;有形固定資産減価償却率平均値テキスト"/>
        <xdr:cNvSpPr txBox="1"/>
      </xdr:nvSpPr>
      <xdr:spPr>
        <a:xfrm>
          <a:off x="16357600" y="1016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27305</xdr:rowOff>
    </xdr:from>
    <xdr:to>
      <xdr:col>85</xdr:col>
      <xdr:colOff>177800</xdr:colOff>
      <xdr:row>60</xdr:row>
      <xdr:rowOff>128905</xdr:rowOff>
    </xdr:to>
    <xdr:sp macro="" textlink="">
      <xdr:nvSpPr>
        <xdr:cNvPr id="514" name="フローチャート: 判断 513"/>
        <xdr:cNvSpPr/>
      </xdr:nvSpPr>
      <xdr:spPr>
        <a:xfrm>
          <a:off x="16268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515" name="フローチャート: 判断 514"/>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516" name="フローチャート: 判断 515"/>
        <xdr:cNvSpPr/>
      </xdr:nvSpPr>
      <xdr:spPr>
        <a:xfrm>
          <a:off x="14541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2540</xdr:rowOff>
    </xdr:from>
    <xdr:to>
      <xdr:col>72</xdr:col>
      <xdr:colOff>38100</xdr:colOff>
      <xdr:row>60</xdr:row>
      <xdr:rowOff>104140</xdr:rowOff>
    </xdr:to>
    <xdr:sp macro="" textlink="">
      <xdr:nvSpPr>
        <xdr:cNvPr id="517" name="フローチャート: 判断 516"/>
        <xdr:cNvSpPr/>
      </xdr:nvSpPr>
      <xdr:spPr>
        <a:xfrm>
          <a:off x="13652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147320</xdr:rowOff>
    </xdr:from>
    <xdr:to>
      <xdr:col>67</xdr:col>
      <xdr:colOff>101600</xdr:colOff>
      <xdr:row>60</xdr:row>
      <xdr:rowOff>77470</xdr:rowOff>
    </xdr:to>
    <xdr:sp macro="" textlink="">
      <xdr:nvSpPr>
        <xdr:cNvPr id="518" name="フローチャート: 判断 517"/>
        <xdr:cNvSpPr/>
      </xdr:nvSpPr>
      <xdr:spPr>
        <a:xfrm>
          <a:off x="12763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118745</xdr:rowOff>
    </xdr:from>
    <xdr:to>
      <xdr:col>85</xdr:col>
      <xdr:colOff>177800</xdr:colOff>
      <xdr:row>61</xdr:row>
      <xdr:rowOff>48895</xdr:rowOff>
    </xdr:to>
    <xdr:sp macro="" textlink="">
      <xdr:nvSpPr>
        <xdr:cNvPr id="524" name="楕円 523"/>
        <xdr:cNvSpPr/>
      </xdr:nvSpPr>
      <xdr:spPr>
        <a:xfrm>
          <a:off x="1626870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97172</xdr:rowOff>
    </xdr:from>
    <xdr:ext cx="405111" cy="259045"/>
    <xdr:sp macro="" textlink="">
      <xdr:nvSpPr>
        <xdr:cNvPr id="525" name="【学校施設】&#10;有形固定資産減価償却率該当値テキスト"/>
        <xdr:cNvSpPr txBox="1"/>
      </xdr:nvSpPr>
      <xdr:spPr>
        <a:xfrm>
          <a:off x="16357600"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34925</xdr:rowOff>
    </xdr:from>
    <xdr:to>
      <xdr:col>81</xdr:col>
      <xdr:colOff>101600</xdr:colOff>
      <xdr:row>61</xdr:row>
      <xdr:rowOff>136525</xdr:rowOff>
    </xdr:to>
    <xdr:sp macro="" textlink="">
      <xdr:nvSpPr>
        <xdr:cNvPr id="526" name="楕円 525"/>
        <xdr:cNvSpPr/>
      </xdr:nvSpPr>
      <xdr:spPr>
        <a:xfrm>
          <a:off x="15430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169545</xdr:rowOff>
    </xdr:from>
    <xdr:to>
      <xdr:col>85</xdr:col>
      <xdr:colOff>127000</xdr:colOff>
      <xdr:row>61</xdr:row>
      <xdr:rowOff>85725</xdr:rowOff>
    </xdr:to>
    <xdr:cxnSp macro="">
      <xdr:nvCxnSpPr>
        <xdr:cNvPr id="527" name="直線コネクタ 526"/>
        <xdr:cNvCxnSpPr/>
      </xdr:nvCxnSpPr>
      <xdr:spPr>
        <a:xfrm flipV="1">
          <a:off x="15481300" y="10456545"/>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164465</xdr:rowOff>
    </xdr:from>
    <xdr:to>
      <xdr:col>76</xdr:col>
      <xdr:colOff>165100</xdr:colOff>
      <xdr:row>61</xdr:row>
      <xdr:rowOff>94615</xdr:rowOff>
    </xdr:to>
    <xdr:sp macro="" textlink="">
      <xdr:nvSpPr>
        <xdr:cNvPr id="528" name="楕円 527"/>
        <xdr:cNvSpPr/>
      </xdr:nvSpPr>
      <xdr:spPr>
        <a:xfrm>
          <a:off x="14541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43815</xdr:rowOff>
    </xdr:from>
    <xdr:to>
      <xdr:col>81</xdr:col>
      <xdr:colOff>50800</xdr:colOff>
      <xdr:row>61</xdr:row>
      <xdr:rowOff>85725</xdr:rowOff>
    </xdr:to>
    <xdr:cxnSp macro="">
      <xdr:nvCxnSpPr>
        <xdr:cNvPr id="529" name="直線コネクタ 528"/>
        <xdr:cNvCxnSpPr/>
      </xdr:nvCxnSpPr>
      <xdr:spPr>
        <a:xfrm>
          <a:off x="14592300" y="105022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17780</xdr:rowOff>
    </xdr:from>
    <xdr:to>
      <xdr:col>72</xdr:col>
      <xdr:colOff>38100</xdr:colOff>
      <xdr:row>61</xdr:row>
      <xdr:rowOff>119380</xdr:rowOff>
    </xdr:to>
    <xdr:sp macro="" textlink="">
      <xdr:nvSpPr>
        <xdr:cNvPr id="530" name="楕円 529"/>
        <xdr:cNvSpPr/>
      </xdr:nvSpPr>
      <xdr:spPr>
        <a:xfrm>
          <a:off x="13652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43815</xdr:rowOff>
    </xdr:from>
    <xdr:to>
      <xdr:col>76</xdr:col>
      <xdr:colOff>114300</xdr:colOff>
      <xdr:row>61</xdr:row>
      <xdr:rowOff>68580</xdr:rowOff>
    </xdr:to>
    <xdr:cxnSp macro="">
      <xdr:nvCxnSpPr>
        <xdr:cNvPr id="531" name="直線コネクタ 530"/>
        <xdr:cNvCxnSpPr/>
      </xdr:nvCxnSpPr>
      <xdr:spPr>
        <a:xfrm flipV="1">
          <a:off x="13703300" y="105022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130192</xdr:rowOff>
    </xdr:from>
    <xdr:ext cx="405111" cy="259045"/>
    <xdr:sp macro="" textlink="">
      <xdr:nvSpPr>
        <xdr:cNvPr id="532" name="n_1aveValue【学校施設】&#10;有形固定資産減価償却率"/>
        <xdr:cNvSpPr txBox="1"/>
      </xdr:nvSpPr>
      <xdr:spPr>
        <a:xfrm>
          <a:off x="152660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114952</xdr:rowOff>
    </xdr:from>
    <xdr:ext cx="405111" cy="259045"/>
    <xdr:sp macro="" textlink="">
      <xdr:nvSpPr>
        <xdr:cNvPr id="533" name="n_2aveValue【学校施設】&#10;有形固定資産減価償却率"/>
        <xdr:cNvSpPr txBox="1"/>
      </xdr:nvSpPr>
      <xdr:spPr>
        <a:xfrm>
          <a:off x="14389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120667</xdr:rowOff>
    </xdr:from>
    <xdr:ext cx="405111" cy="259045"/>
    <xdr:sp macro="" textlink="">
      <xdr:nvSpPr>
        <xdr:cNvPr id="534" name="n_3aveValue【学校施設】&#10;有形固定資産減価償却率"/>
        <xdr:cNvSpPr txBox="1"/>
      </xdr:nvSpPr>
      <xdr:spPr>
        <a:xfrm>
          <a:off x="13500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93997</xdr:rowOff>
    </xdr:from>
    <xdr:ext cx="405111" cy="259045"/>
    <xdr:sp macro="" textlink="">
      <xdr:nvSpPr>
        <xdr:cNvPr id="535" name="n_4aveValue【学校施設】&#10;有形固定資産減価償却率"/>
        <xdr:cNvSpPr txBox="1"/>
      </xdr:nvSpPr>
      <xdr:spPr>
        <a:xfrm>
          <a:off x="12611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127652</xdr:rowOff>
    </xdr:from>
    <xdr:ext cx="405111" cy="259045"/>
    <xdr:sp macro="" textlink="">
      <xdr:nvSpPr>
        <xdr:cNvPr id="536" name="n_1mainValue【学校施設】&#10;有形固定資産減価償却率"/>
        <xdr:cNvSpPr txBox="1"/>
      </xdr:nvSpPr>
      <xdr:spPr>
        <a:xfrm>
          <a:off x="15266044"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85742</xdr:rowOff>
    </xdr:from>
    <xdr:ext cx="405111" cy="259045"/>
    <xdr:sp macro="" textlink="">
      <xdr:nvSpPr>
        <xdr:cNvPr id="537" name="n_2mainValue【学校施設】&#10;有形固定資産減価償却率"/>
        <xdr:cNvSpPr txBox="1"/>
      </xdr:nvSpPr>
      <xdr:spPr>
        <a:xfrm>
          <a:off x="14389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110507</xdr:rowOff>
    </xdr:from>
    <xdr:ext cx="405111" cy="259045"/>
    <xdr:sp macro="" textlink="">
      <xdr:nvSpPr>
        <xdr:cNvPr id="538" name="n_3mainValue【学校施設】&#10;有形固定資産減価償却率"/>
        <xdr:cNvSpPr txBox="1"/>
      </xdr:nvSpPr>
      <xdr:spPr>
        <a:xfrm>
          <a:off x="13500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9" name="テキスト ボックス 54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50" name="直線コネクタ 54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1" name="テキスト ボックス 55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2" name="直線コネクタ 55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3" name="テキスト ボックス 55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4" name="直線コネクタ 55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5" name="テキスト ボックス 55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6" name="直線コネクタ 55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57" name="テキスト ボックス 55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58" name="直線コネクタ 55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59" name="テキスト ボックス 55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0" name="直線コネクタ 55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61" name="テキスト ボックス 56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2" name="直線コネクタ 56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3" name="テキスト ボックス 56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160347</xdr:rowOff>
    </xdr:from>
    <xdr:to>
      <xdr:col>116</xdr:col>
      <xdr:colOff>62864</xdr:colOff>
      <xdr:row>63</xdr:row>
      <xdr:rowOff>74785</xdr:rowOff>
    </xdr:to>
    <xdr:cxnSp macro="">
      <xdr:nvCxnSpPr>
        <xdr:cNvPr id="565" name="直線コネクタ 564"/>
        <xdr:cNvCxnSpPr/>
      </xdr:nvCxnSpPr>
      <xdr:spPr>
        <a:xfrm flipV="1">
          <a:off x="22160864" y="9590097"/>
          <a:ext cx="0" cy="1286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78612</xdr:rowOff>
    </xdr:from>
    <xdr:ext cx="469744" cy="259045"/>
    <xdr:sp macro="" textlink="">
      <xdr:nvSpPr>
        <xdr:cNvPr id="566" name="【学校施設】&#10;一人当たり面積最小値テキスト"/>
        <xdr:cNvSpPr txBox="1"/>
      </xdr:nvSpPr>
      <xdr:spPr>
        <a:xfrm>
          <a:off x="22199600" y="108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74785</xdr:rowOff>
    </xdr:from>
    <xdr:to>
      <xdr:col>116</xdr:col>
      <xdr:colOff>152400</xdr:colOff>
      <xdr:row>63</xdr:row>
      <xdr:rowOff>74785</xdr:rowOff>
    </xdr:to>
    <xdr:cxnSp macro="">
      <xdr:nvCxnSpPr>
        <xdr:cNvPr id="567" name="直線コネクタ 566"/>
        <xdr:cNvCxnSpPr/>
      </xdr:nvCxnSpPr>
      <xdr:spPr>
        <a:xfrm>
          <a:off x="22072600" y="108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107024</xdr:rowOff>
    </xdr:from>
    <xdr:ext cx="469744" cy="259045"/>
    <xdr:sp macro="" textlink="">
      <xdr:nvSpPr>
        <xdr:cNvPr id="568" name="【学校施設】&#10;一人当たり面積最大値テキスト"/>
        <xdr:cNvSpPr txBox="1"/>
      </xdr:nvSpPr>
      <xdr:spPr>
        <a:xfrm>
          <a:off x="22199600" y="936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160347</xdr:rowOff>
    </xdr:from>
    <xdr:to>
      <xdr:col>116</xdr:col>
      <xdr:colOff>152400</xdr:colOff>
      <xdr:row>55</xdr:row>
      <xdr:rowOff>160347</xdr:rowOff>
    </xdr:to>
    <xdr:cxnSp macro="">
      <xdr:nvCxnSpPr>
        <xdr:cNvPr id="569" name="直線コネクタ 568"/>
        <xdr:cNvCxnSpPr/>
      </xdr:nvCxnSpPr>
      <xdr:spPr>
        <a:xfrm>
          <a:off x="22072600" y="959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132097</xdr:rowOff>
    </xdr:from>
    <xdr:ext cx="469744" cy="259045"/>
    <xdr:sp macro="" textlink="">
      <xdr:nvSpPr>
        <xdr:cNvPr id="570" name="【学校施設】&#10;一人当たり面積平均値テキスト"/>
        <xdr:cNvSpPr txBox="1"/>
      </xdr:nvSpPr>
      <xdr:spPr>
        <a:xfrm>
          <a:off x="22199600" y="1024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109220</xdr:rowOff>
    </xdr:from>
    <xdr:to>
      <xdr:col>116</xdr:col>
      <xdr:colOff>114300</xdr:colOff>
      <xdr:row>61</xdr:row>
      <xdr:rowOff>39370</xdr:rowOff>
    </xdr:to>
    <xdr:sp macro="" textlink="">
      <xdr:nvSpPr>
        <xdr:cNvPr id="571" name="フローチャート: 判断 570"/>
        <xdr:cNvSpPr/>
      </xdr:nvSpPr>
      <xdr:spPr>
        <a:xfrm>
          <a:off x="22110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117711</xdr:rowOff>
    </xdr:from>
    <xdr:to>
      <xdr:col>112</xdr:col>
      <xdr:colOff>38100</xdr:colOff>
      <xdr:row>61</xdr:row>
      <xdr:rowOff>47861</xdr:rowOff>
    </xdr:to>
    <xdr:sp macro="" textlink="">
      <xdr:nvSpPr>
        <xdr:cNvPr id="572" name="フローチャート: 判断 571"/>
        <xdr:cNvSpPr/>
      </xdr:nvSpPr>
      <xdr:spPr>
        <a:xfrm>
          <a:off x="21272500" y="104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98116</xdr:rowOff>
    </xdr:from>
    <xdr:to>
      <xdr:col>107</xdr:col>
      <xdr:colOff>101600</xdr:colOff>
      <xdr:row>61</xdr:row>
      <xdr:rowOff>28266</xdr:rowOff>
    </xdr:to>
    <xdr:sp macro="" textlink="">
      <xdr:nvSpPr>
        <xdr:cNvPr id="573" name="フローチャート: 判断 572"/>
        <xdr:cNvSpPr/>
      </xdr:nvSpPr>
      <xdr:spPr>
        <a:xfrm>
          <a:off x="20383500" y="1038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574" name="フローチャート: 判断 573"/>
        <xdr:cNvSpPr/>
      </xdr:nvSpPr>
      <xdr:spPr>
        <a:xfrm>
          <a:off x="19494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126202</xdr:rowOff>
    </xdr:from>
    <xdr:to>
      <xdr:col>98</xdr:col>
      <xdr:colOff>38100</xdr:colOff>
      <xdr:row>61</xdr:row>
      <xdr:rowOff>56352</xdr:rowOff>
    </xdr:to>
    <xdr:sp macro="" textlink="">
      <xdr:nvSpPr>
        <xdr:cNvPr id="575" name="フローチャート: 判断 574"/>
        <xdr:cNvSpPr/>
      </xdr:nvSpPr>
      <xdr:spPr>
        <a:xfrm>
          <a:off x="18605500" y="1041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6" name="テキスト ボックス 57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7" name="テキスト ボックス 57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8" name="テキスト ボックス 57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9" name="テキスト ボックス 57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0" name="テキスト ボックス 57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99750</xdr:rowOff>
    </xdr:from>
    <xdr:to>
      <xdr:col>116</xdr:col>
      <xdr:colOff>114300</xdr:colOff>
      <xdr:row>62</xdr:row>
      <xdr:rowOff>29900</xdr:rowOff>
    </xdr:to>
    <xdr:sp macro="" textlink="">
      <xdr:nvSpPr>
        <xdr:cNvPr id="581" name="楕円 580"/>
        <xdr:cNvSpPr/>
      </xdr:nvSpPr>
      <xdr:spPr>
        <a:xfrm>
          <a:off x="22110700" y="1055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78177</xdr:rowOff>
    </xdr:from>
    <xdr:ext cx="469744" cy="259045"/>
    <xdr:sp macro="" textlink="">
      <xdr:nvSpPr>
        <xdr:cNvPr id="582" name="【学校施設】&#10;一人当たり面積該当値テキスト"/>
        <xdr:cNvSpPr txBox="1"/>
      </xdr:nvSpPr>
      <xdr:spPr>
        <a:xfrm>
          <a:off x="22199600" y="1053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88646</xdr:rowOff>
    </xdr:from>
    <xdr:to>
      <xdr:col>112</xdr:col>
      <xdr:colOff>38100</xdr:colOff>
      <xdr:row>62</xdr:row>
      <xdr:rowOff>18796</xdr:rowOff>
    </xdr:to>
    <xdr:sp macro="" textlink="">
      <xdr:nvSpPr>
        <xdr:cNvPr id="583" name="楕円 582"/>
        <xdr:cNvSpPr/>
      </xdr:nvSpPr>
      <xdr:spPr>
        <a:xfrm>
          <a:off x="21272500" y="105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139446</xdr:rowOff>
    </xdr:from>
    <xdr:to>
      <xdr:col>116</xdr:col>
      <xdr:colOff>63500</xdr:colOff>
      <xdr:row>61</xdr:row>
      <xdr:rowOff>150550</xdr:rowOff>
    </xdr:to>
    <xdr:cxnSp macro="">
      <xdr:nvCxnSpPr>
        <xdr:cNvPr id="584" name="直線コネクタ 583"/>
        <xdr:cNvCxnSpPr/>
      </xdr:nvCxnSpPr>
      <xdr:spPr>
        <a:xfrm>
          <a:off x="21323300" y="10597896"/>
          <a:ext cx="8382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83420</xdr:rowOff>
    </xdr:from>
    <xdr:to>
      <xdr:col>107</xdr:col>
      <xdr:colOff>101600</xdr:colOff>
      <xdr:row>62</xdr:row>
      <xdr:rowOff>13570</xdr:rowOff>
    </xdr:to>
    <xdr:sp macro="" textlink="">
      <xdr:nvSpPr>
        <xdr:cNvPr id="585" name="楕円 584"/>
        <xdr:cNvSpPr/>
      </xdr:nvSpPr>
      <xdr:spPr>
        <a:xfrm>
          <a:off x="20383500" y="1054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134220</xdr:rowOff>
    </xdr:from>
    <xdr:to>
      <xdr:col>111</xdr:col>
      <xdr:colOff>177800</xdr:colOff>
      <xdr:row>61</xdr:row>
      <xdr:rowOff>139446</xdr:rowOff>
    </xdr:to>
    <xdr:cxnSp macro="">
      <xdr:nvCxnSpPr>
        <xdr:cNvPr id="586" name="直線コネクタ 585"/>
        <xdr:cNvCxnSpPr/>
      </xdr:nvCxnSpPr>
      <xdr:spPr>
        <a:xfrm>
          <a:off x="20434300" y="10592670"/>
          <a:ext cx="8890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86034</xdr:rowOff>
    </xdr:from>
    <xdr:to>
      <xdr:col>102</xdr:col>
      <xdr:colOff>165100</xdr:colOff>
      <xdr:row>62</xdr:row>
      <xdr:rowOff>16184</xdr:rowOff>
    </xdr:to>
    <xdr:sp macro="" textlink="">
      <xdr:nvSpPr>
        <xdr:cNvPr id="587" name="楕円 586"/>
        <xdr:cNvSpPr/>
      </xdr:nvSpPr>
      <xdr:spPr>
        <a:xfrm>
          <a:off x="19494500" y="1054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134220</xdr:rowOff>
    </xdr:from>
    <xdr:to>
      <xdr:col>107</xdr:col>
      <xdr:colOff>50800</xdr:colOff>
      <xdr:row>61</xdr:row>
      <xdr:rowOff>136834</xdr:rowOff>
    </xdr:to>
    <xdr:cxnSp macro="">
      <xdr:nvCxnSpPr>
        <xdr:cNvPr id="588" name="直線コネクタ 587"/>
        <xdr:cNvCxnSpPr/>
      </xdr:nvCxnSpPr>
      <xdr:spPr>
        <a:xfrm flipV="1">
          <a:off x="19545300" y="10592670"/>
          <a:ext cx="889000" cy="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64388</xdr:rowOff>
    </xdr:from>
    <xdr:ext cx="469744" cy="259045"/>
    <xdr:sp macro="" textlink="">
      <xdr:nvSpPr>
        <xdr:cNvPr id="589" name="n_1aveValue【学校施設】&#10;一人当たり面積"/>
        <xdr:cNvSpPr txBox="1"/>
      </xdr:nvSpPr>
      <xdr:spPr>
        <a:xfrm>
          <a:off x="21075727" y="1017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44793</xdr:rowOff>
    </xdr:from>
    <xdr:ext cx="469744" cy="259045"/>
    <xdr:sp macro="" textlink="">
      <xdr:nvSpPr>
        <xdr:cNvPr id="590" name="n_2aveValue【学校施設】&#10;一人当たり面積"/>
        <xdr:cNvSpPr txBox="1"/>
      </xdr:nvSpPr>
      <xdr:spPr>
        <a:xfrm>
          <a:off x="20199427" y="1016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59162</xdr:rowOff>
    </xdr:from>
    <xdr:ext cx="469744" cy="259045"/>
    <xdr:sp macro="" textlink="">
      <xdr:nvSpPr>
        <xdr:cNvPr id="591" name="n_3aveValue【学校施設】&#10;一人当たり面積"/>
        <xdr:cNvSpPr txBox="1"/>
      </xdr:nvSpPr>
      <xdr:spPr>
        <a:xfrm>
          <a:off x="193104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72879</xdr:rowOff>
    </xdr:from>
    <xdr:ext cx="469744" cy="259045"/>
    <xdr:sp macro="" textlink="">
      <xdr:nvSpPr>
        <xdr:cNvPr id="592" name="n_4aveValue【学校施設】&#10;一人当たり面積"/>
        <xdr:cNvSpPr txBox="1"/>
      </xdr:nvSpPr>
      <xdr:spPr>
        <a:xfrm>
          <a:off x="18421427" y="1018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9923</xdr:rowOff>
    </xdr:from>
    <xdr:ext cx="469744" cy="259045"/>
    <xdr:sp macro="" textlink="">
      <xdr:nvSpPr>
        <xdr:cNvPr id="593" name="n_1mainValue【学校施設】&#10;一人当たり面積"/>
        <xdr:cNvSpPr txBox="1"/>
      </xdr:nvSpPr>
      <xdr:spPr>
        <a:xfrm>
          <a:off x="21075727" y="1063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4697</xdr:rowOff>
    </xdr:from>
    <xdr:ext cx="469744" cy="259045"/>
    <xdr:sp macro="" textlink="">
      <xdr:nvSpPr>
        <xdr:cNvPr id="594" name="n_2mainValue【学校施設】&#10;一人当たり面積"/>
        <xdr:cNvSpPr txBox="1"/>
      </xdr:nvSpPr>
      <xdr:spPr>
        <a:xfrm>
          <a:off x="20199427" y="10634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7311</xdr:rowOff>
    </xdr:from>
    <xdr:ext cx="469744" cy="259045"/>
    <xdr:sp macro="" textlink="">
      <xdr:nvSpPr>
        <xdr:cNvPr id="595" name="n_3mainValue【学校施設】&#10;一人当たり面積"/>
        <xdr:cNvSpPr txBox="1"/>
      </xdr:nvSpPr>
      <xdr:spPr>
        <a:xfrm>
          <a:off x="19310427" y="1063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6" name="正方形/長方形 5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7" name="正方形/長方形 59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8" name="正方形/長方形 59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9" name="正方形/長方形 59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0" name="正方形/長方形 59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1" name="正方形/長方形 60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2" name="正方形/長方形 60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3" name="正方形/長方形 60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4" name="正方形/長方形 60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5" name="正方形/長方形 60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6" name="正方形/長方形 60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7" name="正方形/長方形 60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8" name="正方形/長方形 60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9" name="正方形/長方形 60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0" name="正方形/長方形 60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1" name="正方形/長方形 61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2" name="正方形/長方形 61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3" name="正方形/長方形 61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4" name="正方形/長方形 61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5" name="正方形/長方形 61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6" name="正方形/長方形 61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7" name="正方形/長方形 61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8" name="正方形/長方形 61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9" name="正方形/長方形 61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0" name="テキスト ボックス 61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1" name="直線コネクタ 62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2" name="テキスト ボックス 62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3" name="直線コネクタ 62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4" name="テキスト ボックス 62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5" name="直線コネクタ 62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6" name="テキスト ボックス 62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7" name="直線コネクタ 62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8" name="テキスト ボックス 62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9" name="直線コネクタ 62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0" name="テキスト ボックス 62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1" name="直線コネクタ 63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2" name="テキスト ボックス 63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3" name="直線コネクタ 63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4" name="テキスト ボックス 63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5" name="直線コネクタ 63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108</xdr:row>
      <xdr:rowOff>144780</xdr:rowOff>
    </xdr:to>
    <xdr:cxnSp macro="">
      <xdr:nvCxnSpPr>
        <xdr:cNvPr id="637" name="直線コネクタ 636"/>
        <xdr:cNvCxnSpPr/>
      </xdr:nvCxnSpPr>
      <xdr:spPr>
        <a:xfrm flipV="1">
          <a:off x="16318864" y="17160784"/>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638" name="【公民館】&#10;有形固定資産減価償却率最小値テキスト"/>
        <xdr:cNvSpPr txBox="1"/>
      </xdr:nvSpPr>
      <xdr:spPr>
        <a:xfrm>
          <a:off x="16357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639" name="直線コネクタ 638"/>
        <xdr:cNvCxnSpPr/>
      </xdr:nvCxnSpPr>
      <xdr:spPr>
        <a:xfrm>
          <a:off x="16230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640" name="【公民館】&#10;有形固定資産減価償却率最大値テキスト"/>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641" name="直線コネクタ 640"/>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76035</xdr:rowOff>
    </xdr:from>
    <xdr:ext cx="405111" cy="259045"/>
    <xdr:sp macro="" textlink="">
      <xdr:nvSpPr>
        <xdr:cNvPr id="642" name="【公民館】&#10;有形固定資産減価償却率平均値テキスト"/>
        <xdr:cNvSpPr txBox="1"/>
      </xdr:nvSpPr>
      <xdr:spPr>
        <a:xfrm>
          <a:off x="16357600" y="179068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53158</xdr:rowOff>
    </xdr:from>
    <xdr:to>
      <xdr:col>85</xdr:col>
      <xdr:colOff>177800</xdr:colOff>
      <xdr:row>105</xdr:row>
      <xdr:rowOff>154758</xdr:rowOff>
    </xdr:to>
    <xdr:sp macro="" textlink="">
      <xdr:nvSpPr>
        <xdr:cNvPr id="643" name="フローチャート: 判断 642"/>
        <xdr:cNvSpPr/>
      </xdr:nvSpPr>
      <xdr:spPr>
        <a:xfrm>
          <a:off x="162687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87449</xdr:rowOff>
    </xdr:from>
    <xdr:to>
      <xdr:col>81</xdr:col>
      <xdr:colOff>101600</xdr:colOff>
      <xdr:row>106</xdr:row>
      <xdr:rowOff>17599</xdr:rowOff>
    </xdr:to>
    <xdr:sp macro="" textlink="">
      <xdr:nvSpPr>
        <xdr:cNvPr id="644" name="フローチャート: 判断 643"/>
        <xdr:cNvSpPr/>
      </xdr:nvSpPr>
      <xdr:spPr>
        <a:xfrm>
          <a:off x="15430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77651</xdr:rowOff>
    </xdr:from>
    <xdr:to>
      <xdr:col>76</xdr:col>
      <xdr:colOff>165100</xdr:colOff>
      <xdr:row>106</xdr:row>
      <xdr:rowOff>7801</xdr:rowOff>
    </xdr:to>
    <xdr:sp macro="" textlink="">
      <xdr:nvSpPr>
        <xdr:cNvPr id="645" name="フローチャート: 判断 644"/>
        <xdr:cNvSpPr/>
      </xdr:nvSpPr>
      <xdr:spPr>
        <a:xfrm>
          <a:off x="14541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71120</xdr:rowOff>
    </xdr:from>
    <xdr:to>
      <xdr:col>72</xdr:col>
      <xdr:colOff>38100</xdr:colOff>
      <xdr:row>106</xdr:row>
      <xdr:rowOff>1270</xdr:rowOff>
    </xdr:to>
    <xdr:sp macro="" textlink="">
      <xdr:nvSpPr>
        <xdr:cNvPr id="646" name="フローチャート: 判断 645"/>
        <xdr:cNvSpPr/>
      </xdr:nvSpPr>
      <xdr:spPr>
        <a:xfrm>
          <a:off x="1365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647" name="フローチャート: 判断 646"/>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8" name="テキスト ボックス 64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9" name="テキスト ボックス 64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0" name="テキスト ボックス 64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1" name="テキスト ボックス 65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2" name="テキスト ボックス 65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53158</xdr:rowOff>
    </xdr:from>
    <xdr:to>
      <xdr:col>85</xdr:col>
      <xdr:colOff>177800</xdr:colOff>
      <xdr:row>105</xdr:row>
      <xdr:rowOff>154758</xdr:rowOff>
    </xdr:to>
    <xdr:sp macro="" textlink="">
      <xdr:nvSpPr>
        <xdr:cNvPr id="653" name="楕円 652"/>
        <xdr:cNvSpPr/>
      </xdr:nvSpPr>
      <xdr:spPr>
        <a:xfrm>
          <a:off x="16268700" y="180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31585</xdr:rowOff>
    </xdr:from>
    <xdr:ext cx="405111" cy="259045"/>
    <xdr:sp macro="" textlink="">
      <xdr:nvSpPr>
        <xdr:cNvPr id="654" name="【公民館】&#10;有形固定資産減価償却率該当値テキスト"/>
        <xdr:cNvSpPr txBox="1"/>
      </xdr:nvSpPr>
      <xdr:spPr>
        <a:xfrm>
          <a:off x="16357600"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9071</xdr:rowOff>
    </xdr:from>
    <xdr:to>
      <xdr:col>81</xdr:col>
      <xdr:colOff>101600</xdr:colOff>
      <xdr:row>105</xdr:row>
      <xdr:rowOff>110671</xdr:rowOff>
    </xdr:to>
    <xdr:sp macro="" textlink="">
      <xdr:nvSpPr>
        <xdr:cNvPr id="655" name="楕円 654"/>
        <xdr:cNvSpPr/>
      </xdr:nvSpPr>
      <xdr:spPr>
        <a:xfrm>
          <a:off x="154305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59871</xdr:rowOff>
    </xdr:from>
    <xdr:to>
      <xdr:col>85</xdr:col>
      <xdr:colOff>127000</xdr:colOff>
      <xdr:row>105</xdr:row>
      <xdr:rowOff>103958</xdr:rowOff>
    </xdr:to>
    <xdr:cxnSp macro="">
      <xdr:nvCxnSpPr>
        <xdr:cNvPr id="656" name="直線コネクタ 655"/>
        <xdr:cNvCxnSpPr/>
      </xdr:nvCxnSpPr>
      <xdr:spPr>
        <a:xfrm>
          <a:off x="15481300" y="18062121"/>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138068</xdr:rowOff>
    </xdr:from>
    <xdr:to>
      <xdr:col>76</xdr:col>
      <xdr:colOff>165100</xdr:colOff>
      <xdr:row>105</xdr:row>
      <xdr:rowOff>68218</xdr:rowOff>
    </xdr:to>
    <xdr:sp macro="" textlink="">
      <xdr:nvSpPr>
        <xdr:cNvPr id="657" name="楕円 656"/>
        <xdr:cNvSpPr/>
      </xdr:nvSpPr>
      <xdr:spPr>
        <a:xfrm>
          <a:off x="145415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17418</xdr:rowOff>
    </xdr:from>
    <xdr:to>
      <xdr:col>81</xdr:col>
      <xdr:colOff>50800</xdr:colOff>
      <xdr:row>105</xdr:row>
      <xdr:rowOff>59871</xdr:rowOff>
    </xdr:to>
    <xdr:cxnSp macro="">
      <xdr:nvCxnSpPr>
        <xdr:cNvPr id="658" name="直線コネクタ 657"/>
        <xdr:cNvCxnSpPr/>
      </xdr:nvCxnSpPr>
      <xdr:spPr>
        <a:xfrm>
          <a:off x="14592300" y="18019668"/>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77651</xdr:rowOff>
    </xdr:from>
    <xdr:to>
      <xdr:col>72</xdr:col>
      <xdr:colOff>38100</xdr:colOff>
      <xdr:row>107</xdr:row>
      <xdr:rowOff>7801</xdr:rowOff>
    </xdr:to>
    <xdr:sp macro="" textlink="">
      <xdr:nvSpPr>
        <xdr:cNvPr id="659" name="楕円 658"/>
        <xdr:cNvSpPr/>
      </xdr:nvSpPr>
      <xdr:spPr>
        <a:xfrm>
          <a:off x="136525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17418</xdr:rowOff>
    </xdr:from>
    <xdr:to>
      <xdr:col>76</xdr:col>
      <xdr:colOff>114300</xdr:colOff>
      <xdr:row>106</xdr:row>
      <xdr:rowOff>128451</xdr:rowOff>
    </xdr:to>
    <xdr:cxnSp macro="">
      <xdr:nvCxnSpPr>
        <xdr:cNvPr id="660" name="直線コネクタ 659"/>
        <xdr:cNvCxnSpPr/>
      </xdr:nvCxnSpPr>
      <xdr:spPr>
        <a:xfrm flipV="1">
          <a:off x="13703300" y="18019668"/>
          <a:ext cx="889000" cy="28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8726</xdr:rowOff>
    </xdr:from>
    <xdr:ext cx="405111" cy="259045"/>
    <xdr:sp macro="" textlink="">
      <xdr:nvSpPr>
        <xdr:cNvPr id="661" name="n_1aveValue【公民館】&#10;有形固定資産減価償却率"/>
        <xdr:cNvSpPr txBox="1"/>
      </xdr:nvSpPr>
      <xdr:spPr>
        <a:xfrm>
          <a:off x="15266044"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170378</xdr:rowOff>
    </xdr:from>
    <xdr:ext cx="405111" cy="259045"/>
    <xdr:sp macro="" textlink="">
      <xdr:nvSpPr>
        <xdr:cNvPr id="662" name="n_2aveValue【公民館】&#10;有形固定資産減価償却率"/>
        <xdr:cNvSpPr txBox="1"/>
      </xdr:nvSpPr>
      <xdr:spPr>
        <a:xfrm>
          <a:off x="14389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17797</xdr:rowOff>
    </xdr:from>
    <xdr:ext cx="405111" cy="259045"/>
    <xdr:sp macro="" textlink="">
      <xdr:nvSpPr>
        <xdr:cNvPr id="663" name="n_3aveValue【公民館】&#10;有形固定資産減価償却率"/>
        <xdr:cNvSpPr txBox="1"/>
      </xdr:nvSpPr>
      <xdr:spPr>
        <a:xfrm>
          <a:off x="13500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664" name="n_4aveValue【公民館】&#10;有形固定資産減価償却率"/>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127198</xdr:rowOff>
    </xdr:from>
    <xdr:ext cx="405111" cy="259045"/>
    <xdr:sp macro="" textlink="">
      <xdr:nvSpPr>
        <xdr:cNvPr id="665" name="n_1mainValue【公民館】&#10;有形固定資産減価償却率"/>
        <xdr:cNvSpPr txBox="1"/>
      </xdr:nvSpPr>
      <xdr:spPr>
        <a:xfrm>
          <a:off x="15266044" y="1778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84745</xdr:rowOff>
    </xdr:from>
    <xdr:ext cx="405111" cy="259045"/>
    <xdr:sp macro="" textlink="">
      <xdr:nvSpPr>
        <xdr:cNvPr id="666" name="n_2mainValue【公民館】&#10;有形固定資産減価償却率"/>
        <xdr:cNvSpPr txBox="1"/>
      </xdr:nvSpPr>
      <xdr:spPr>
        <a:xfrm>
          <a:off x="14389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170378</xdr:rowOff>
    </xdr:from>
    <xdr:ext cx="405111" cy="259045"/>
    <xdr:sp macro="" textlink="">
      <xdr:nvSpPr>
        <xdr:cNvPr id="667" name="n_3mainValue【公民館】&#10;有形固定資産減価償却率"/>
        <xdr:cNvSpPr txBox="1"/>
      </xdr:nvSpPr>
      <xdr:spPr>
        <a:xfrm>
          <a:off x="13500744" y="1834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8" name="正方形/長方形 66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9" name="正方形/長方形 66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0" name="正方形/長方形 66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1" name="正方形/長方形 67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2" name="正方形/長方形 67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3" name="正方形/長方形 67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4" name="正方形/長方形 67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5" name="正方形/長方形 67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6" name="テキスト ボックス 67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7" name="直線コネクタ 67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8" name="直線コネクタ 67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9" name="テキスト ボックス 67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0" name="直線コネクタ 67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1" name="テキスト ボックス 68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2" name="直線コネクタ 68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3" name="テキスト ボックス 68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4" name="直線コネクタ 68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5" name="テキスト ボックス 68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6" name="直線コネクタ 68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7" name="テキスト ボックス 68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8" name="直線コネクタ 68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9" name="テキスト ボックス 68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0" name="直線コネクタ 68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1" name="テキスト ボックス 69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118655</xdr:rowOff>
    </xdr:from>
    <xdr:to>
      <xdr:col>116</xdr:col>
      <xdr:colOff>62864</xdr:colOff>
      <xdr:row>109</xdr:row>
      <xdr:rowOff>32113</xdr:rowOff>
    </xdr:to>
    <xdr:cxnSp macro="">
      <xdr:nvCxnSpPr>
        <xdr:cNvPr id="693" name="直線コネクタ 692"/>
        <xdr:cNvCxnSpPr/>
      </xdr:nvCxnSpPr>
      <xdr:spPr>
        <a:xfrm flipV="1">
          <a:off x="22160864" y="17263655"/>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694" name="【公民館】&#10;一人当たり面積最小値テキスト"/>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695" name="直線コネクタ 694"/>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65332</xdr:rowOff>
    </xdr:from>
    <xdr:ext cx="469744" cy="259045"/>
    <xdr:sp macro="" textlink="">
      <xdr:nvSpPr>
        <xdr:cNvPr id="696" name="【公民館】&#10;一人当たり面積最大値テキスト"/>
        <xdr:cNvSpPr txBox="1"/>
      </xdr:nvSpPr>
      <xdr:spPr>
        <a:xfrm>
          <a:off x="22199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118655</xdr:rowOff>
    </xdr:from>
    <xdr:to>
      <xdr:col>116</xdr:col>
      <xdr:colOff>152400</xdr:colOff>
      <xdr:row>100</xdr:row>
      <xdr:rowOff>118655</xdr:rowOff>
    </xdr:to>
    <xdr:cxnSp macro="">
      <xdr:nvCxnSpPr>
        <xdr:cNvPr id="697" name="直線コネクタ 696"/>
        <xdr:cNvCxnSpPr/>
      </xdr:nvCxnSpPr>
      <xdr:spPr>
        <a:xfrm>
          <a:off x="22072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129920</xdr:rowOff>
    </xdr:from>
    <xdr:ext cx="469744" cy="259045"/>
    <xdr:sp macro="" textlink="">
      <xdr:nvSpPr>
        <xdr:cNvPr id="698" name="【公民館】&#10;一人当たり面積平均値テキスト"/>
        <xdr:cNvSpPr txBox="1"/>
      </xdr:nvSpPr>
      <xdr:spPr>
        <a:xfrm>
          <a:off x="22199600" y="1813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107043</xdr:rowOff>
    </xdr:from>
    <xdr:to>
      <xdr:col>116</xdr:col>
      <xdr:colOff>114300</xdr:colOff>
      <xdr:row>107</xdr:row>
      <xdr:rowOff>37193</xdr:rowOff>
    </xdr:to>
    <xdr:sp macro="" textlink="">
      <xdr:nvSpPr>
        <xdr:cNvPr id="699" name="フローチャート: 判断 698"/>
        <xdr:cNvSpPr/>
      </xdr:nvSpPr>
      <xdr:spPr>
        <a:xfrm>
          <a:off x="221107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700" name="フローチャート: 判断 699"/>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701" name="フローチャート: 判断 700"/>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702" name="フローチャート: 判断 701"/>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703" name="フローチャート: 判断 702"/>
        <xdr:cNvSpPr/>
      </xdr:nvSpPr>
      <xdr:spPr>
        <a:xfrm>
          <a:off x="18605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4" name="テキスト ボックス 70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5" name="テキスト ボックス 70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6" name="テキスト ボックス 70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7" name="テキスト ボックス 70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8" name="テキスト ボックス 70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92348</xdr:rowOff>
    </xdr:from>
    <xdr:to>
      <xdr:col>116</xdr:col>
      <xdr:colOff>114300</xdr:colOff>
      <xdr:row>108</xdr:row>
      <xdr:rowOff>22498</xdr:rowOff>
    </xdr:to>
    <xdr:sp macro="" textlink="">
      <xdr:nvSpPr>
        <xdr:cNvPr id="709" name="楕円 708"/>
        <xdr:cNvSpPr/>
      </xdr:nvSpPr>
      <xdr:spPr>
        <a:xfrm>
          <a:off x="221107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70775</xdr:rowOff>
    </xdr:from>
    <xdr:ext cx="469744" cy="259045"/>
    <xdr:sp macro="" textlink="">
      <xdr:nvSpPr>
        <xdr:cNvPr id="710" name="【公民館】&#10;一人当たり面積該当値テキスト"/>
        <xdr:cNvSpPr txBox="1"/>
      </xdr:nvSpPr>
      <xdr:spPr>
        <a:xfrm>
          <a:off x="22199600"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92348</xdr:rowOff>
    </xdr:from>
    <xdr:to>
      <xdr:col>112</xdr:col>
      <xdr:colOff>38100</xdr:colOff>
      <xdr:row>108</xdr:row>
      <xdr:rowOff>22498</xdr:rowOff>
    </xdr:to>
    <xdr:sp macro="" textlink="">
      <xdr:nvSpPr>
        <xdr:cNvPr id="711" name="楕円 710"/>
        <xdr:cNvSpPr/>
      </xdr:nvSpPr>
      <xdr:spPr>
        <a:xfrm>
          <a:off x="21272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143148</xdr:rowOff>
    </xdr:from>
    <xdr:to>
      <xdr:col>116</xdr:col>
      <xdr:colOff>63500</xdr:colOff>
      <xdr:row>107</xdr:row>
      <xdr:rowOff>143148</xdr:rowOff>
    </xdr:to>
    <xdr:cxnSp macro="">
      <xdr:nvCxnSpPr>
        <xdr:cNvPr id="712" name="直線コネクタ 711"/>
        <xdr:cNvCxnSpPr/>
      </xdr:nvCxnSpPr>
      <xdr:spPr>
        <a:xfrm>
          <a:off x="21323300" y="184882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89081</xdr:rowOff>
    </xdr:from>
    <xdr:to>
      <xdr:col>107</xdr:col>
      <xdr:colOff>101600</xdr:colOff>
      <xdr:row>108</xdr:row>
      <xdr:rowOff>19231</xdr:rowOff>
    </xdr:to>
    <xdr:sp macro="" textlink="">
      <xdr:nvSpPr>
        <xdr:cNvPr id="713" name="楕円 712"/>
        <xdr:cNvSpPr/>
      </xdr:nvSpPr>
      <xdr:spPr>
        <a:xfrm>
          <a:off x="20383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139881</xdr:rowOff>
    </xdr:from>
    <xdr:to>
      <xdr:col>111</xdr:col>
      <xdr:colOff>177800</xdr:colOff>
      <xdr:row>107</xdr:row>
      <xdr:rowOff>143148</xdr:rowOff>
    </xdr:to>
    <xdr:cxnSp macro="">
      <xdr:nvCxnSpPr>
        <xdr:cNvPr id="714" name="直線コネクタ 713"/>
        <xdr:cNvCxnSpPr/>
      </xdr:nvCxnSpPr>
      <xdr:spPr>
        <a:xfrm>
          <a:off x="20434300" y="1848503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89081</xdr:rowOff>
    </xdr:from>
    <xdr:to>
      <xdr:col>102</xdr:col>
      <xdr:colOff>165100</xdr:colOff>
      <xdr:row>108</xdr:row>
      <xdr:rowOff>19231</xdr:rowOff>
    </xdr:to>
    <xdr:sp macro="" textlink="">
      <xdr:nvSpPr>
        <xdr:cNvPr id="715" name="楕円 714"/>
        <xdr:cNvSpPr/>
      </xdr:nvSpPr>
      <xdr:spPr>
        <a:xfrm>
          <a:off x="19494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139881</xdr:rowOff>
    </xdr:from>
    <xdr:to>
      <xdr:col>107</xdr:col>
      <xdr:colOff>50800</xdr:colOff>
      <xdr:row>107</xdr:row>
      <xdr:rowOff>139881</xdr:rowOff>
    </xdr:to>
    <xdr:cxnSp macro="">
      <xdr:nvCxnSpPr>
        <xdr:cNvPr id="716" name="直線コネクタ 715"/>
        <xdr:cNvCxnSpPr/>
      </xdr:nvCxnSpPr>
      <xdr:spPr>
        <a:xfrm>
          <a:off x="19545300" y="184850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717" name="n_1aveValue【公民館】&#10;一人当たり面積"/>
        <xdr:cNvSpPr txBox="1"/>
      </xdr:nvSpPr>
      <xdr:spPr>
        <a:xfrm>
          <a:off x="21075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40657</xdr:rowOff>
    </xdr:from>
    <xdr:ext cx="469744" cy="259045"/>
    <xdr:sp macro="" textlink="">
      <xdr:nvSpPr>
        <xdr:cNvPr id="718" name="n_2aveValue【公民館】&#10;一人当たり面積"/>
        <xdr:cNvSpPr txBox="1"/>
      </xdr:nvSpPr>
      <xdr:spPr>
        <a:xfrm>
          <a:off x="20199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53720</xdr:rowOff>
    </xdr:from>
    <xdr:ext cx="469744" cy="259045"/>
    <xdr:sp macro="" textlink="">
      <xdr:nvSpPr>
        <xdr:cNvPr id="719" name="n_3aveValue【公民館】&#10;一人当たり面積"/>
        <xdr:cNvSpPr txBox="1"/>
      </xdr:nvSpPr>
      <xdr:spPr>
        <a:xfrm>
          <a:off x="19310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53720</xdr:rowOff>
    </xdr:from>
    <xdr:ext cx="469744" cy="259045"/>
    <xdr:sp macro="" textlink="">
      <xdr:nvSpPr>
        <xdr:cNvPr id="720" name="n_4aveValue【公民館】&#10;一人当たり面積"/>
        <xdr:cNvSpPr txBox="1"/>
      </xdr:nvSpPr>
      <xdr:spPr>
        <a:xfrm>
          <a:off x="18421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13625</xdr:rowOff>
    </xdr:from>
    <xdr:ext cx="469744" cy="259045"/>
    <xdr:sp macro="" textlink="">
      <xdr:nvSpPr>
        <xdr:cNvPr id="721" name="n_1mainValue【公民館】&#10;一人当たり面積"/>
        <xdr:cNvSpPr txBox="1"/>
      </xdr:nvSpPr>
      <xdr:spPr>
        <a:xfrm>
          <a:off x="21075727"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10358</xdr:rowOff>
    </xdr:from>
    <xdr:ext cx="469744" cy="259045"/>
    <xdr:sp macro="" textlink="">
      <xdr:nvSpPr>
        <xdr:cNvPr id="722" name="n_2mainValue【公民館】&#10;一人当たり面積"/>
        <xdr:cNvSpPr txBox="1"/>
      </xdr:nvSpPr>
      <xdr:spPr>
        <a:xfrm>
          <a:off x="20199427"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10358</xdr:rowOff>
    </xdr:from>
    <xdr:ext cx="469744" cy="259045"/>
    <xdr:sp macro="" textlink="">
      <xdr:nvSpPr>
        <xdr:cNvPr id="723" name="n_3mainValue【公民館】&#10;一人当たり面積"/>
        <xdr:cNvSpPr txBox="1"/>
      </xdr:nvSpPr>
      <xdr:spPr>
        <a:xfrm>
          <a:off x="19310427"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4" name="正方形/長方形 72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5" name="正方形/長方形 72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6" name="テキスト ボックス 72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各公共施設等は建設時期から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年近く経過しており、それぞれの有形固定資産減価償却率はほとんど類似団体平均値を上回っている。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また一人当たりの面積・延長・有形固定資産額は、町域が狭く、人口密度も高いため全体的に下回る結果となった。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いては、建築後の経過年数が播磨中学校５７年、播磨小学校４９年になるなど、全体的に老朽化が進んでおり、有形固定資産減価償却率が類似団体平均値に比べ高い値となっているが、令和３年度に２小学校の大規模改修を行ったため、数値が改善している。</a:t>
          </a:r>
        </a:p>
        <a:p>
          <a:r>
            <a:rPr kumimoji="1" lang="ja-JP" altLang="en-US" sz="1300">
              <a:latin typeface="ＭＳ Ｐゴシック" panose="020B0600070205080204" pitchFamily="50" charset="-128"/>
              <a:ea typeface="ＭＳ Ｐゴシック" panose="020B0600070205080204" pitchFamily="50" charset="-128"/>
            </a:rPr>
            <a:t>今後も、計画的に改修等工事を実施しているため、徐々に有形固定資産減価償却率は下がっていくと思われる。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34,793
34,316
9.13
16,210,526
15,184,888
846,705
7,574,238
11,635,962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84365</xdr:rowOff>
    </xdr:to>
    <xdr:cxnSp macro="">
      <xdr:nvCxnSpPr>
        <xdr:cNvPr id="58" name="直線コネクタ 57"/>
        <xdr:cNvCxnSpPr/>
      </xdr:nvCxnSpPr>
      <xdr:spPr>
        <a:xfrm flipV="1">
          <a:off x="4634865" y="5660572"/>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103794</xdr:rowOff>
    </xdr:from>
    <xdr:ext cx="405111" cy="259045"/>
    <xdr:sp macro="" textlink="">
      <xdr:nvSpPr>
        <xdr:cNvPr id="63" name="【図書館】&#10;有形固定資産減価償却率平均値テキスト"/>
        <xdr:cNvSpPr txBox="1"/>
      </xdr:nvSpPr>
      <xdr:spPr>
        <a:xfrm>
          <a:off x="4673600" y="62759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80917</xdr:rowOff>
    </xdr:from>
    <xdr:to>
      <xdr:col>24</xdr:col>
      <xdr:colOff>114300</xdr:colOff>
      <xdr:row>38</xdr:row>
      <xdr:rowOff>11068</xdr:rowOff>
    </xdr:to>
    <xdr:sp macro="" textlink="">
      <xdr:nvSpPr>
        <xdr:cNvPr id="64" name="フローチャート: 判断 63"/>
        <xdr:cNvSpPr/>
      </xdr:nvSpPr>
      <xdr:spPr>
        <a:xfrm>
          <a:off x="45847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41728</xdr:rowOff>
    </xdr:from>
    <xdr:to>
      <xdr:col>20</xdr:col>
      <xdr:colOff>38100</xdr:colOff>
      <xdr:row>37</xdr:row>
      <xdr:rowOff>143328</xdr:rowOff>
    </xdr:to>
    <xdr:sp macro="" textlink="">
      <xdr:nvSpPr>
        <xdr:cNvPr id="65" name="フローチャート: 判断 64"/>
        <xdr:cNvSpPr/>
      </xdr:nvSpPr>
      <xdr:spPr>
        <a:xfrm>
          <a:off x="3746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xdr:cNvSpPr/>
      </xdr:nvSpPr>
      <xdr:spPr>
        <a:xfrm>
          <a:off x="2857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9072</xdr:rowOff>
    </xdr:from>
    <xdr:to>
      <xdr:col>10</xdr:col>
      <xdr:colOff>165100</xdr:colOff>
      <xdr:row>37</xdr:row>
      <xdr:rowOff>110672</xdr:rowOff>
    </xdr:to>
    <xdr:sp macro="" textlink="">
      <xdr:nvSpPr>
        <xdr:cNvPr id="67" name="フローチャート: 判断 66"/>
        <xdr:cNvSpPr/>
      </xdr:nvSpPr>
      <xdr:spPr>
        <a:xfrm>
          <a:off x="1968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64588</xdr:rowOff>
    </xdr:from>
    <xdr:to>
      <xdr:col>24</xdr:col>
      <xdr:colOff>114300</xdr:colOff>
      <xdr:row>39</xdr:row>
      <xdr:rowOff>166188</xdr:rowOff>
    </xdr:to>
    <xdr:sp macro="" textlink="">
      <xdr:nvSpPr>
        <xdr:cNvPr id="74" name="楕円 73"/>
        <xdr:cNvSpPr/>
      </xdr:nvSpPr>
      <xdr:spPr>
        <a:xfrm>
          <a:off x="4584700" y="675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43015</xdr:rowOff>
    </xdr:from>
    <xdr:ext cx="405111" cy="259045"/>
    <xdr:sp macro="" textlink="">
      <xdr:nvSpPr>
        <xdr:cNvPr id="75" name="【図書館】&#10;有形固定資産減価償却率該当値テキスト"/>
        <xdr:cNvSpPr txBox="1"/>
      </xdr:nvSpPr>
      <xdr:spPr>
        <a:xfrm>
          <a:off x="4673600"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79284</xdr:rowOff>
    </xdr:from>
    <xdr:to>
      <xdr:col>20</xdr:col>
      <xdr:colOff>38100</xdr:colOff>
      <xdr:row>40</xdr:row>
      <xdr:rowOff>9434</xdr:rowOff>
    </xdr:to>
    <xdr:sp macro="" textlink="">
      <xdr:nvSpPr>
        <xdr:cNvPr id="76" name="楕円 75"/>
        <xdr:cNvSpPr/>
      </xdr:nvSpPr>
      <xdr:spPr>
        <a:xfrm>
          <a:off x="37465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115388</xdr:rowOff>
    </xdr:from>
    <xdr:to>
      <xdr:col>24</xdr:col>
      <xdr:colOff>63500</xdr:colOff>
      <xdr:row>39</xdr:row>
      <xdr:rowOff>130084</xdr:rowOff>
    </xdr:to>
    <xdr:cxnSp macro="">
      <xdr:nvCxnSpPr>
        <xdr:cNvPr id="77" name="直線コネクタ 76"/>
        <xdr:cNvCxnSpPr/>
      </xdr:nvCxnSpPr>
      <xdr:spPr>
        <a:xfrm flipV="1">
          <a:off x="3797300" y="6801938"/>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44994</xdr:rowOff>
    </xdr:from>
    <xdr:to>
      <xdr:col>15</xdr:col>
      <xdr:colOff>101600</xdr:colOff>
      <xdr:row>39</xdr:row>
      <xdr:rowOff>146594</xdr:rowOff>
    </xdr:to>
    <xdr:sp macro="" textlink="">
      <xdr:nvSpPr>
        <xdr:cNvPr id="78" name="楕円 77"/>
        <xdr:cNvSpPr/>
      </xdr:nvSpPr>
      <xdr:spPr>
        <a:xfrm>
          <a:off x="2857500" y="67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95794</xdr:rowOff>
    </xdr:from>
    <xdr:to>
      <xdr:col>19</xdr:col>
      <xdr:colOff>177800</xdr:colOff>
      <xdr:row>39</xdr:row>
      <xdr:rowOff>130084</xdr:rowOff>
    </xdr:to>
    <xdr:cxnSp macro="">
      <xdr:nvCxnSpPr>
        <xdr:cNvPr id="79" name="直線コネクタ 78"/>
        <xdr:cNvCxnSpPr/>
      </xdr:nvCxnSpPr>
      <xdr:spPr>
        <a:xfrm>
          <a:off x="2908300" y="67823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12337</xdr:rowOff>
    </xdr:from>
    <xdr:to>
      <xdr:col>10</xdr:col>
      <xdr:colOff>165100</xdr:colOff>
      <xdr:row>39</xdr:row>
      <xdr:rowOff>113937</xdr:rowOff>
    </xdr:to>
    <xdr:sp macro="" textlink="">
      <xdr:nvSpPr>
        <xdr:cNvPr id="80" name="楕円 79"/>
        <xdr:cNvSpPr/>
      </xdr:nvSpPr>
      <xdr:spPr>
        <a:xfrm>
          <a:off x="1968500" y="66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63137</xdr:rowOff>
    </xdr:from>
    <xdr:to>
      <xdr:col>15</xdr:col>
      <xdr:colOff>50800</xdr:colOff>
      <xdr:row>39</xdr:row>
      <xdr:rowOff>95794</xdr:rowOff>
    </xdr:to>
    <xdr:cxnSp macro="">
      <xdr:nvCxnSpPr>
        <xdr:cNvPr id="81" name="直線コネクタ 80"/>
        <xdr:cNvCxnSpPr/>
      </xdr:nvCxnSpPr>
      <xdr:spPr>
        <a:xfrm>
          <a:off x="2019300" y="67496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159855</xdr:rowOff>
    </xdr:from>
    <xdr:ext cx="405111" cy="259045"/>
    <xdr:sp macro="" textlink="">
      <xdr:nvSpPr>
        <xdr:cNvPr id="82" name="n_1aveValue【図書館】&#10;有形固定資産減価償却率"/>
        <xdr:cNvSpPr txBox="1"/>
      </xdr:nvSpPr>
      <xdr:spPr>
        <a:xfrm>
          <a:off x="35820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133730</xdr:rowOff>
    </xdr:from>
    <xdr:ext cx="405111" cy="259045"/>
    <xdr:sp macro="" textlink="">
      <xdr:nvSpPr>
        <xdr:cNvPr id="83" name="n_2aveValue【図書館】&#10;有形固定資産減価償却率"/>
        <xdr:cNvSpPr txBox="1"/>
      </xdr:nvSpPr>
      <xdr:spPr>
        <a:xfrm>
          <a:off x="2705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127199</xdr:rowOff>
    </xdr:from>
    <xdr:ext cx="405111" cy="259045"/>
    <xdr:sp macro="" textlink="">
      <xdr:nvSpPr>
        <xdr:cNvPr id="84" name="n_3aveValue【図書館】&#10;有形固定資産減価償却率"/>
        <xdr:cNvSpPr txBox="1"/>
      </xdr:nvSpPr>
      <xdr:spPr>
        <a:xfrm>
          <a:off x="1816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5" name="n_4aveValue【図書館】&#10;有形固定資産減価償却率"/>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561</xdr:rowOff>
    </xdr:from>
    <xdr:ext cx="405111" cy="259045"/>
    <xdr:sp macro="" textlink="">
      <xdr:nvSpPr>
        <xdr:cNvPr id="86" name="n_1mainValue【図書館】&#10;有形固定資産減価償却率"/>
        <xdr:cNvSpPr txBox="1"/>
      </xdr:nvSpPr>
      <xdr:spPr>
        <a:xfrm>
          <a:off x="3582044" y="685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137721</xdr:rowOff>
    </xdr:from>
    <xdr:ext cx="405111" cy="259045"/>
    <xdr:sp macro="" textlink="">
      <xdr:nvSpPr>
        <xdr:cNvPr id="87" name="n_2mainValue【図書館】&#10;有形固定資産減価償却率"/>
        <xdr:cNvSpPr txBox="1"/>
      </xdr:nvSpPr>
      <xdr:spPr>
        <a:xfrm>
          <a:off x="2705744" y="682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105064</xdr:rowOff>
    </xdr:from>
    <xdr:ext cx="405111" cy="259045"/>
    <xdr:sp macro="" textlink="">
      <xdr:nvSpPr>
        <xdr:cNvPr id="88" name="n_3mainValue【図書館】&#10;有形固定資産減価償却率"/>
        <xdr:cNvSpPr txBox="1"/>
      </xdr:nvSpPr>
      <xdr:spPr>
        <a:xfrm>
          <a:off x="18167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95250</xdr:rowOff>
    </xdr:from>
    <xdr:to>
      <xdr:col>54</xdr:col>
      <xdr:colOff>189865</xdr:colOff>
      <xdr:row>41</xdr:row>
      <xdr:rowOff>160020</xdr:rowOff>
    </xdr:to>
    <xdr:cxnSp macro="">
      <xdr:nvCxnSpPr>
        <xdr:cNvPr id="112" name="直線コネクタ 111"/>
        <xdr:cNvCxnSpPr/>
      </xdr:nvCxnSpPr>
      <xdr:spPr>
        <a:xfrm flipV="1">
          <a:off x="10476865" y="592455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3" name="【図書館】&#10;一人当たり面積最小値テキスト"/>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4" name="直線コネクタ 113"/>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41927</xdr:rowOff>
    </xdr:from>
    <xdr:ext cx="469744" cy="259045"/>
    <xdr:sp macro="" textlink="">
      <xdr:nvSpPr>
        <xdr:cNvPr id="115" name="【図書館】&#10;一人当たり面積最大値テキスト"/>
        <xdr:cNvSpPr txBox="1"/>
      </xdr:nvSpPr>
      <xdr:spPr>
        <a:xfrm>
          <a:off x="10515600" y="569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95250</xdr:rowOff>
    </xdr:from>
    <xdr:to>
      <xdr:col>55</xdr:col>
      <xdr:colOff>88900</xdr:colOff>
      <xdr:row>34</xdr:row>
      <xdr:rowOff>95250</xdr:rowOff>
    </xdr:to>
    <xdr:cxnSp macro="">
      <xdr:nvCxnSpPr>
        <xdr:cNvPr id="116" name="直線コネクタ 115"/>
        <xdr:cNvCxnSpPr/>
      </xdr:nvCxnSpPr>
      <xdr:spPr>
        <a:xfrm>
          <a:off x="10388600" y="592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109237</xdr:rowOff>
    </xdr:from>
    <xdr:ext cx="469744" cy="259045"/>
    <xdr:sp macro="" textlink="">
      <xdr:nvSpPr>
        <xdr:cNvPr id="117" name="【図書館】&#10;一人当たり面積平均値テキスト"/>
        <xdr:cNvSpPr txBox="1"/>
      </xdr:nvSpPr>
      <xdr:spPr>
        <a:xfrm>
          <a:off x="10515600" y="6795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86360</xdr:rowOff>
    </xdr:from>
    <xdr:to>
      <xdr:col>55</xdr:col>
      <xdr:colOff>50800</xdr:colOff>
      <xdr:row>41</xdr:row>
      <xdr:rowOff>16510</xdr:rowOff>
    </xdr:to>
    <xdr:sp macro="" textlink="">
      <xdr:nvSpPr>
        <xdr:cNvPr id="118" name="フローチャート: 判断 117"/>
        <xdr:cNvSpPr/>
      </xdr:nvSpPr>
      <xdr:spPr>
        <a:xfrm>
          <a:off x="104267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90170</xdr:rowOff>
    </xdr:from>
    <xdr:to>
      <xdr:col>50</xdr:col>
      <xdr:colOff>165100</xdr:colOff>
      <xdr:row>41</xdr:row>
      <xdr:rowOff>20320</xdr:rowOff>
    </xdr:to>
    <xdr:sp macro="" textlink="">
      <xdr:nvSpPr>
        <xdr:cNvPr id="119" name="フローチャート: 判断 118"/>
        <xdr:cNvSpPr/>
      </xdr:nvSpPr>
      <xdr:spPr>
        <a:xfrm>
          <a:off x="9588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0" name="フローチャート: 判断 119"/>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1" name="フローチャート: 判断 120"/>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2" name="フローチャート: 判断 121"/>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29210</xdr:rowOff>
    </xdr:from>
    <xdr:to>
      <xdr:col>55</xdr:col>
      <xdr:colOff>50800</xdr:colOff>
      <xdr:row>41</xdr:row>
      <xdr:rowOff>130810</xdr:rowOff>
    </xdr:to>
    <xdr:sp macro="" textlink="">
      <xdr:nvSpPr>
        <xdr:cNvPr id="128" name="楕円 127"/>
        <xdr:cNvSpPr/>
      </xdr:nvSpPr>
      <xdr:spPr>
        <a:xfrm>
          <a:off x="104267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115587</xdr:rowOff>
    </xdr:from>
    <xdr:ext cx="469744" cy="259045"/>
    <xdr:sp macro="" textlink="">
      <xdr:nvSpPr>
        <xdr:cNvPr id="129" name="【図書館】&#10;一人当たり面積該当値テキスト"/>
        <xdr:cNvSpPr txBox="1"/>
      </xdr:nvSpPr>
      <xdr:spPr>
        <a:xfrm>
          <a:off x="10515600" y="697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29210</xdr:rowOff>
    </xdr:from>
    <xdr:to>
      <xdr:col>50</xdr:col>
      <xdr:colOff>165100</xdr:colOff>
      <xdr:row>41</xdr:row>
      <xdr:rowOff>130810</xdr:rowOff>
    </xdr:to>
    <xdr:sp macro="" textlink="">
      <xdr:nvSpPr>
        <xdr:cNvPr id="130" name="楕円 129"/>
        <xdr:cNvSpPr/>
      </xdr:nvSpPr>
      <xdr:spPr>
        <a:xfrm>
          <a:off x="9588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80010</xdr:rowOff>
    </xdr:from>
    <xdr:to>
      <xdr:col>55</xdr:col>
      <xdr:colOff>0</xdr:colOff>
      <xdr:row>41</xdr:row>
      <xdr:rowOff>80010</xdr:rowOff>
    </xdr:to>
    <xdr:cxnSp macro="">
      <xdr:nvCxnSpPr>
        <xdr:cNvPr id="131" name="直線コネクタ 130"/>
        <xdr:cNvCxnSpPr/>
      </xdr:nvCxnSpPr>
      <xdr:spPr>
        <a:xfrm>
          <a:off x="9639300" y="7109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29210</xdr:rowOff>
    </xdr:from>
    <xdr:to>
      <xdr:col>46</xdr:col>
      <xdr:colOff>38100</xdr:colOff>
      <xdr:row>41</xdr:row>
      <xdr:rowOff>130810</xdr:rowOff>
    </xdr:to>
    <xdr:sp macro="" textlink="">
      <xdr:nvSpPr>
        <xdr:cNvPr id="132" name="楕円 131"/>
        <xdr:cNvSpPr/>
      </xdr:nvSpPr>
      <xdr:spPr>
        <a:xfrm>
          <a:off x="8699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80010</xdr:rowOff>
    </xdr:from>
    <xdr:to>
      <xdr:col>50</xdr:col>
      <xdr:colOff>114300</xdr:colOff>
      <xdr:row>41</xdr:row>
      <xdr:rowOff>80010</xdr:rowOff>
    </xdr:to>
    <xdr:cxnSp macro="">
      <xdr:nvCxnSpPr>
        <xdr:cNvPr id="133" name="直線コネクタ 132"/>
        <xdr:cNvCxnSpPr/>
      </xdr:nvCxnSpPr>
      <xdr:spPr>
        <a:xfrm>
          <a:off x="8750300" y="710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29210</xdr:rowOff>
    </xdr:from>
    <xdr:to>
      <xdr:col>41</xdr:col>
      <xdr:colOff>101600</xdr:colOff>
      <xdr:row>41</xdr:row>
      <xdr:rowOff>130810</xdr:rowOff>
    </xdr:to>
    <xdr:sp macro="" textlink="">
      <xdr:nvSpPr>
        <xdr:cNvPr id="134" name="楕円 133"/>
        <xdr:cNvSpPr/>
      </xdr:nvSpPr>
      <xdr:spPr>
        <a:xfrm>
          <a:off x="7810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80010</xdr:rowOff>
    </xdr:from>
    <xdr:to>
      <xdr:col>45</xdr:col>
      <xdr:colOff>177800</xdr:colOff>
      <xdr:row>41</xdr:row>
      <xdr:rowOff>80010</xdr:rowOff>
    </xdr:to>
    <xdr:cxnSp macro="">
      <xdr:nvCxnSpPr>
        <xdr:cNvPr id="135" name="直線コネクタ 134"/>
        <xdr:cNvCxnSpPr/>
      </xdr:nvCxnSpPr>
      <xdr:spPr>
        <a:xfrm>
          <a:off x="7861300" y="710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36847</xdr:rowOff>
    </xdr:from>
    <xdr:ext cx="469744" cy="259045"/>
    <xdr:sp macro="" textlink="">
      <xdr:nvSpPr>
        <xdr:cNvPr id="136" name="n_1aveValue【図書館】&#10;一人当たり面積"/>
        <xdr:cNvSpPr txBox="1"/>
      </xdr:nvSpPr>
      <xdr:spPr>
        <a:xfrm>
          <a:off x="93917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37" name="n_2aveValue【図書館】&#10;一人当たり面積"/>
        <xdr:cNvSpPr txBox="1"/>
      </xdr:nvSpPr>
      <xdr:spPr>
        <a:xfrm>
          <a:off x="8515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59707</xdr:rowOff>
    </xdr:from>
    <xdr:ext cx="469744" cy="259045"/>
    <xdr:sp macro="" textlink="">
      <xdr:nvSpPr>
        <xdr:cNvPr id="138" name="n_3aveValue【図書館】&#10;一人当たり面積"/>
        <xdr:cNvSpPr txBox="1"/>
      </xdr:nvSpPr>
      <xdr:spPr>
        <a:xfrm>
          <a:off x="7626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59707</xdr:rowOff>
    </xdr:from>
    <xdr:ext cx="469744" cy="259045"/>
    <xdr:sp macro="" textlink="">
      <xdr:nvSpPr>
        <xdr:cNvPr id="139" name="n_4aveValue【図書館】&#10;一人当たり面積"/>
        <xdr:cNvSpPr txBox="1"/>
      </xdr:nvSpPr>
      <xdr:spPr>
        <a:xfrm>
          <a:off x="6737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121937</xdr:rowOff>
    </xdr:from>
    <xdr:ext cx="469744" cy="259045"/>
    <xdr:sp macro="" textlink="">
      <xdr:nvSpPr>
        <xdr:cNvPr id="140" name="n_1mainValue【図書館】&#10;一人当たり面積"/>
        <xdr:cNvSpPr txBox="1"/>
      </xdr:nvSpPr>
      <xdr:spPr>
        <a:xfrm>
          <a:off x="93917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121937</xdr:rowOff>
    </xdr:from>
    <xdr:ext cx="469744" cy="259045"/>
    <xdr:sp macro="" textlink="">
      <xdr:nvSpPr>
        <xdr:cNvPr id="141" name="n_2mainValue【図書館】&#10;一人当たり面積"/>
        <xdr:cNvSpPr txBox="1"/>
      </xdr:nvSpPr>
      <xdr:spPr>
        <a:xfrm>
          <a:off x="8515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121937</xdr:rowOff>
    </xdr:from>
    <xdr:ext cx="469744" cy="259045"/>
    <xdr:sp macro="" textlink="">
      <xdr:nvSpPr>
        <xdr:cNvPr id="142" name="n_3mainValue【図書館】&#10;一人当たり面積"/>
        <xdr:cNvSpPr txBox="1"/>
      </xdr:nvSpPr>
      <xdr:spPr>
        <a:xfrm>
          <a:off x="7626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112667</xdr:rowOff>
    </xdr:from>
    <xdr:to>
      <xdr:col>24</xdr:col>
      <xdr:colOff>62865</xdr:colOff>
      <xdr:row>64</xdr:row>
      <xdr:rowOff>130628</xdr:rowOff>
    </xdr:to>
    <xdr:cxnSp macro="">
      <xdr:nvCxnSpPr>
        <xdr:cNvPr id="168" name="直線コネクタ 167"/>
        <xdr:cNvCxnSpPr/>
      </xdr:nvCxnSpPr>
      <xdr:spPr>
        <a:xfrm flipV="1">
          <a:off x="4634865" y="954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9"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0" name="直線コネクタ 169"/>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59344</xdr:rowOff>
    </xdr:from>
    <xdr:ext cx="340478" cy="259045"/>
    <xdr:sp macro="" textlink="">
      <xdr:nvSpPr>
        <xdr:cNvPr id="171" name="【体育館・プール】&#10;有形固定資産減価償却率最大値テキスト"/>
        <xdr:cNvSpPr txBox="1"/>
      </xdr:nvSpPr>
      <xdr:spPr>
        <a:xfrm>
          <a:off x="4673600" y="931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112667</xdr:rowOff>
    </xdr:from>
    <xdr:to>
      <xdr:col>24</xdr:col>
      <xdr:colOff>152400</xdr:colOff>
      <xdr:row>55</xdr:row>
      <xdr:rowOff>112667</xdr:rowOff>
    </xdr:to>
    <xdr:cxnSp macro="">
      <xdr:nvCxnSpPr>
        <xdr:cNvPr id="172" name="直線コネクタ 171"/>
        <xdr:cNvCxnSpPr/>
      </xdr:nvCxnSpPr>
      <xdr:spPr>
        <a:xfrm>
          <a:off x="4546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42290</xdr:rowOff>
    </xdr:from>
    <xdr:ext cx="405111" cy="259045"/>
    <xdr:sp macro="" textlink="">
      <xdr:nvSpPr>
        <xdr:cNvPr id="173" name="【体育館・プール】&#10;有形固定資産減価償却率平均値テキスト"/>
        <xdr:cNvSpPr txBox="1"/>
      </xdr:nvSpPr>
      <xdr:spPr>
        <a:xfrm>
          <a:off x="4673600" y="10329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74" name="フローチャート: 判断 173"/>
        <xdr:cNvSpPr/>
      </xdr:nvSpPr>
      <xdr:spPr>
        <a:xfrm>
          <a:off x="45847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14515</xdr:rowOff>
    </xdr:from>
    <xdr:to>
      <xdr:col>20</xdr:col>
      <xdr:colOff>38100</xdr:colOff>
      <xdr:row>61</xdr:row>
      <xdr:rowOff>116115</xdr:rowOff>
    </xdr:to>
    <xdr:sp macro="" textlink="">
      <xdr:nvSpPr>
        <xdr:cNvPr id="175" name="フローチャート: 判断 174"/>
        <xdr:cNvSpPr/>
      </xdr:nvSpPr>
      <xdr:spPr>
        <a:xfrm>
          <a:off x="3746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76" name="フローチャート: 判断 175"/>
        <xdr:cNvSpPr/>
      </xdr:nvSpPr>
      <xdr:spPr>
        <a:xfrm>
          <a:off x="2857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77" name="フローチャート: 判断 176"/>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105954</xdr:rowOff>
    </xdr:from>
    <xdr:to>
      <xdr:col>6</xdr:col>
      <xdr:colOff>38100</xdr:colOff>
      <xdr:row>61</xdr:row>
      <xdr:rowOff>36104</xdr:rowOff>
    </xdr:to>
    <xdr:sp macro="" textlink="">
      <xdr:nvSpPr>
        <xdr:cNvPr id="178" name="フローチャート: 判断 177"/>
        <xdr:cNvSpPr/>
      </xdr:nvSpPr>
      <xdr:spPr>
        <a:xfrm>
          <a:off x="1079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24312</xdr:rowOff>
    </xdr:from>
    <xdr:to>
      <xdr:col>24</xdr:col>
      <xdr:colOff>114300</xdr:colOff>
      <xdr:row>63</xdr:row>
      <xdr:rowOff>125912</xdr:rowOff>
    </xdr:to>
    <xdr:sp macro="" textlink="">
      <xdr:nvSpPr>
        <xdr:cNvPr id="184" name="楕円 183"/>
        <xdr:cNvSpPr/>
      </xdr:nvSpPr>
      <xdr:spPr>
        <a:xfrm>
          <a:off x="4584700" y="1082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2739</xdr:rowOff>
    </xdr:from>
    <xdr:ext cx="405111" cy="259045"/>
    <xdr:sp macro="" textlink="">
      <xdr:nvSpPr>
        <xdr:cNvPr id="185" name="【体育館・プール】&#10;有形固定資産減価償却率該当値テキスト"/>
        <xdr:cNvSpPr txBox="1"/>
      </xdr:nvSpPr>
      <xdr:spPr>
        <a:xfrm>
          <a:off x="4673600" y="1080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163104</xdr:rowOff>
    </xdr:from>
    <xdr:to>
      <xdr:col>20</xdr:col>
      <xdr:colOff>38100</xdr:colOff>
      <xdr:row>63</xdr:row>
      <xdr:rowOff>93254</xdr:rowOff>
    </xdr:to>
    <xdr:sp macro="" textlink="">
      <xdr:nvSpPr>
        <xdr:cNvPr id="186" name="楕円 185"/>
        <xdr:cNvSpPr/>
      </xdr:nvSpPr>
      <xdr:spPr>
        <a:xfrm>
          <a:off x="3746500" y="1079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42454</xdr:rowOff>
    </xdr:from>
    <xdr:to>
      <xdr:col>24</xdr:col>
      <xdr:colOff>63500</xdr:colOff>
      <xdr:row>63</xdr:row>
      <xdr:rowOff>75112</xdr:rowOff>
    </xdr:to>
    <xdr:cxnSp macro="">
      <xdr:nvCxnSpPr>
        <xdr:cNvPr id="187" name="直線コネクタ 186"/>
        <xdr:cNvCxnSpPr/>
      </xdr:nvCxnSpPr>
      <xdr:spPr>
        <a:xfrm>
          <a:off x="3797300" y="1084380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125549</xdr:rowOff>
    </xdr:from>
    <xdr:to>
      <xdr:col>15</xdr:col>
      <xdr:colOff>101600</xdr:colOff>
      <xdr:row>63</xdr:row>
      <xdr:rowOff>55699</xdr:rowOff>
    </xdr:to>
    <xdr:sp macro="" textlink="">
      <xdr:nvSpPr>
        <xdr:cNvPr id="188" name="楕円 187"/>
        <xdr:cNvSpPr/>
      </xdr:nvSpPr>
      <xdr:spPr>
        <a:xfrm>
          <a:off x="28575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4899</xdr:rowOff>
    </xdr:from>
    <xdr:to>
      <xdr:col>19</xdr:col>
      <xdr:colOff>177800</xdr:colOff>
      <xdr:row>63</xdr:row>
      <xdr:rowOff>42454</xdr:rowOff>
    </xdr:to>
    <xdr:cxnSp macro="">
      <xdr:nvCxnSpPr>
        <xdr:cNvPr id="189" name="直線コネクタ 188"/>
        <xdr:cNvCxnSpPr/>
      </xdr:nvCxnSpPr>
      <xdr:spPr>
        <a:xfrm>
          <a:off x="2908300" y="1080624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92891</xdr:rowOff>
    </xdr:from>
    <xdr:to>
      <xdr:col>10</xdr:col>
      <xdr:colOff>165100</xdr:colOff>
      <xdr:row>64</xdr:row>
      <xdr:rowOff>23041</xdr:rowOff>
    </xdr:to>
    <xdr:sp macro="" textlink="">
      <xdr:nvSpPr>
        <xdr:cNvPr id="190" name="楕円 189"/>
        <xdr:cNvSpPr/>
      </xdr:nvSpPr>
      <xdr:spPr>
        <a:xfrm>
          <a:off x="1968500" y="1089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4899</xdr:rowOff>
    </xdr:from>
    <xdr:to>
      <xdr:col>15</xdr:col>
      <xdr:colOff>50800</xdr:colOff>
      <xdr:row>63</xdr:row>
      <xdr:rowOff>143691</xdr:rowOff>
    </xdr:to>
    <xdr:cxnSp macro="">
      <xdr:nvCxnSpPr>
        <xdr:cNvPr id="191" name="直線コネクタ 190"/>
        <xdr:cNvCxnSpPr/>
      </xdr:nvCxnSpPr>
      <xdr:spPr>
        <a:xfrm flipV="1">
          <a:off x="2019300" y="10806249"/>
          <a:ext cx="889000" cy="13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132642</xdr:rowOff>
    </xdr:from>
    <xdr:ext cx="405111" cy="259045"/>
    <xdr:sp macro="" textlink="">
      <xdr:nvSpPr>
        <xdr:cNvPr id="192" name="n_1aveValue【体育館・プール】&#10;有形固定資産減価償却率"/>
        <xdr:cNvSpPr txBox="1"/>
      </xdr:nvSpPr>
      <xdr:spPr>
        <a:xfrm>
          <a:off x="3582044" y="1024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117946</xdr:rowOff>
    </xdr:from>
    <xdr:ext cx="405111" cy="259045"/>
    <xdr:sp macro="" textlink="">
      <xdr:nvSpPr>
        <xdr:cNvPr id="193" name="n_2aveValue【体育館・プール】&#10;有形固定資産減価償却率"/>
        <xdr:cNvSpPr txBox="1"/>
      </xdr:nvSpPr>
      <xdr:spPr>
        <a:xfrm>
          <a:off x="2705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194" name="n_3aveValue【体育館・プール】&#10;有形固定資産減価償却率"/>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52631</xdr:rowOff>
    </xdr:from>
    <xdr:ext cx="405111" cy="259045"/>
    <xdr:sp macro="" textlink="">
      <xdr:nvSpPr>
        <xdr:cNvPr id="195" name="n_4aveValue【体育館・プール】&#10;有形固定資産減価償却率"/>
        <xdr:cNvSpPr txBox="1"/>
      </xdr:nvSpPr>
      <xdr:spPr>
        <a:xfrm>
          <a:off x="927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84381</xdr:rowOff>
    </xdr:from>
    <xdr:ext cx="405111" cy="259045"/>
    <xdr:sp macro="" textlink="">
      <xdr:nvSpPr>
        <xdr:cNvPr id="196" name="n_1mainValue【体育館・プール】&#10;有形固定資産減価償却率"/>
        <xdr:cNvSpPr txBox="1"/>
      </xdr:nvSpPr>
      <xdr:spPr>
        <a:xfrm>
          <a:off x="3582044" y="1088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46826</xdr:rowOff>
    </xdr:from>
    <xdr:ext cx="405111" cy="259045"/>
    <xdr:sp macro="" textlink="">
      <xdr:nvSpPr>
        <xdr:cNvPr id="197" name="n_2mainValue【体育館・プール】&#10;有形固定資産減価償却率"/>
        <xdr:cNvSpPr txBox="1"/>
      </xdr:nvSpPr>
      <xdr:spPr>
        <a:xfrm>
          <a:off x="2705744" y="1084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14168</xdr:rowOff>
    </xdr:from>
    <xdr:ext cx="405111" cy="259045"/>
    <xdr:sp macro="" textlink="">
      <xdr:nvSpPr>
        <xdr:cNvPr id="198" name="n_3mainValue【体育館・プール】&#10;有形固定資産減価償却率"/>
        <xdr:cNvSpPr txBox="1"/>
      </xdr:nvSpPr>
      <xdr:spPr>
        <a:xfrm>
          <a:off x="1816744" y="10986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0" name="テキスト ボックス 20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2" name="テキスト ボックス 21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4" name="テキスト ボックス 21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6" name="テキスト ボックス 21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8" name="テキスト ボックス 21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0" name="テキスト ボックス 21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87630</xdr:rowOff>
    </xdr:from>
    <xdr:to>
      <xdr:col>54</xdr:col>
      <xdr:colOff>189865</xdr:colOff>
      <xdr:row>64</xdr:row>
      <xdr:rowOff>62865</xdr:rowOff>
    </xdr:to>
    <xdr:cxnSp macro="">
      <xdr:nvCxnSpPr>
        <xdr:cNvPr id="222" name="直線コネクタ 221"/>
        <xdr:cNvCxnSpPr/>
      </xdr:nvCxnSpPr>
      <xdr:spPr>
        <a:xfrm flipV="1">
          <a:off x="10476865" y="9688830"/>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23"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24" name="直線コネクタ 223"/>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34307</xdr:rowOff>
    </xdr:from>
    <xdr:ext cx="469744" cy="259045"/>
    <xdr:sp macro="" textlink="">
      <xdr:nvSpPr>
        <xdr:cNvPr id="225" name="【体育館・プール】&#10;一人当たり面積最大値テキスト"/>
        <xdr:cNvSpPr txBox="1"/>
      </xdr:nvSpPr>
      <xdr:spPr>
        <a:xfrm>
          <a:off x="10515600" y="94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87630</xdr:rowOff>
    </xdr:from>
    <xdr:to>
      <xdr:col>55</xdr:col>
      <xdr:colOff>88900</xdr:colOff>
      <xdr:row>56</xdr:row>
      <xdr:rowOff>87630</xdr:rowOff>
    </xdr:to>
    <xdr:cxnSp macro="">
      <xdr:nvCxnSpPr>
        <xdr:cNvPr id="226" name="直線コネクタ 225"/>
        <xdr:cNvCxnSpPr/>
      </xdr:nvCxnSpPr>
      <xdr:spPr>
        <a:xfrm>
          <a:off x="10388600" y="968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73042</xdr:rowOff>
    </xdr:from>
    <xdr:ext cx="469744" cy="259045"/>
    <xdr:sp macro="" textlink="">
      <xdr:nvSpPr>
        <xdr:cNvPr id="227" name="【体育館・プール】&#10;一人当たり面積平均値テキスト"/>
        <xdr:cNvSpPr txBox="1"/>
      </xdr:nvSpPr>
      <xdr:spPr>
        <a:xfrm>
          <a:off x="10515600" y="10531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50165</xdr:rowOff>
    </xdr:from>
    <xdr:to>
      <xdr:col>55</xdr:col>
      <xdr:colOff>50800</xdr:colOff>
      <xdr:row>62</xdr:row>
      <xdr:rowOff>151765</xdr:rowOff>
    </xdr:to>
    <xdr:sp macro="" textlink="">
      <xdr:nvSpPr>
        <xdr:cNvPr id="228" name="フローチャート: 判断 227"/>
        <xdr:cNvSpPr/>
      </xdr:nvSpPr>
      <xdr:spPr>
        <a:xfrm>
          <a:off x="104267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29" name="フローチャート: 判断 228"/>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53975</xdr:rowOff>
    </xdr:from>
    <xdr:to>
      <xdr:col>46</xdr:col>
      <xdr:colOff>38100</xdr:colOff>
      <xdr:row>62</xdr:row>
      <xdr:rowOff>155575</xdr:rowOff>
    </xdr:to>
    <xdr:sp macro="" textlink="">
      <xdr:nvSpPr>
        <xdr:cNvPr id="230" name="フローチャート: 判断 229"/>
        <xdr:cNvSpPr/>
      </xdr:nvSpPr>
      <xdr:spPr>
        <a:xfrm>
          <a:off x="8699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46355</xdr:rowOff>
    </xdr:from>
    <xdr:to>
      <xdr:col>41</xdr:col>
      <xdr:colOff>101600</xdr:colOff>
      <xdr:row>62</xdr:row>
      <xdr:rowOff>147955</xdr:rowOff>
    </xdr:to>
    <xdr:sp macro="" textlink="">
      <xdr:nvSpPr>
        <xdr:cNvPr id="231" name="フローチャート: 判断 230"/>
        <xdr:cNvSpPr/>
      </xdr:nvSpPr>
      <xdr:spPr>
        <a:xfrm>
          <a:off x="7810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57785</xdr:rowOff>
    </xdr:from>
    <xdr:to>
      <xdr:col>36</xdr:col>
      <xdr:colOff>165100</xdr:colOff>
      <xdr:row>62</xdr:row>
      <xdr:rowOff>159385</xdr:rowOff>
    </xdr:to>
    <xdr:sp macro="" textlink="">
      <xdr:nvSpPr>
        <xdr:cNvPr id="232" name="フローチャート: 判断 231"/>
        <xdr:cNvSpPr/>
      </xdr:nvSpPr>
      <xdr:spPr>
        <a:xfrm>
          <a:off x="6921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10160</xdr:rowOff>
    </xdr:from>
    <xdr:to>
      <xdr:col>55</xdr:col>
      <xdr:colOff>50800</xdr:colOff>
      <xdr:row>63</xdr:row>
      <xdr:rowOff>111760</xdr:rowOff>
    </xdr:to>
    <xdr:sp macro="" textlink="">
      <xdr:nvSpPr>
        <xdr:cNvPr id="238" name="楕円 237"/>
        <xdr:cNvSpPr/>
      </xdr:nvSpPr>
      <xdr:spPr>
        <a:xfrm>
          <a:off x="104267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160037</xdr:rowOff>
    </xdr:from>
    <xdr:ext cx="469744" cy="259045"/>
    <xdr:sp macro="" textlink="">
      <xdr:nvSpPr>
        <xdr:cNvPr id="239" name="【体育館・プール】&#10;一人当たり面積該当値テキスト"/>
        <xdr:cNvSpPr txBox="1"/>
      </xdr:nvSpPr>
      <xdr:spPr>
        <a:xfrm>
          <a:off x="10515600"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10160</xdr:rowOff>
    </xdr:from>
    <xdr:to>
      <xdr:col>50</xdr:col>
      <xdr:colOff>165100</xdr:colOff>
      <xdr:row>63</xdr:row>
      <xdr:rowOff>111760</xdr:rowOff>
    </xdr:to>
    <xdr:sp macro="" textlink="">
      <xdr:nvSpPr>
        <xdr:cNvPr id="240" name="楕円 239"/>
        <xdr:cNvSpPr/>
      </xdr:nvSpPr>
      <xdr:spPr>
        <a:xfrm>
          <a:off x="9588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60960</xdr:rowOff>
    </xdr:from>
    <xdr:to>
      <xdr:col>55</xdr:col>
      <xdr:colOff>0</xdr:colOff>
      <xdr:row>63</xdr:row>
      <xdr:rowOff>60960</xdr:rowOff>
    </xdr:to>
    <xdr:cxnSp macro="">
      <xdr:nvCxnSpPr>
        <xdr:cNvPr id="241" name="直線コネクタ 240"/>
        <xdr:cNvCxnSpPr/>
      </xdr:nvCxnSpPr>
      <xdr:spPr>
        <a:xfrm>
          <a:off x="9639300" y="108623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8255</xdr:rowOff>
    </xdr:from>
    <xdr:to>
      <xdr:col>46</xdr:col>
      <xdr:colOff>38100</xdr:colOff>
      <xdr:row>63</xdr:row>
      <xdr:rowOff>109855</xdr:rowOff>
    </xdr:to>
    <xdr:sp macro="" textlink="">
      <xdr:nvSpPr>
        <xdr:cNvPr id="242" name="楕円 241"/>
        <xdr:cNvSpPr/>
      </xdr:nvSpPr>
      <xdr:spPr>
        <a:xfrm>
          <a:off x="86995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59055</xdr:rowOff>
    </xdr:from>
    <xdr:to>
      <xdr:col>50</xdr:col>
      <xdr:colOff>114300</xdr:colOff>
      <xdr:row>63</xdr:row>
      <xdr:rowOff>60960</xdr:rowOff>
    </xdr:to>
    <xdr:cxnSp macro="">
      <xdr:nvCxnSpPr>
        <xdr:cNvPr id="243" name="直線コネクタ 242"/>
        <xdr:cNvCxnSpPr/>
      </xdr:nvCxnSpPr>
      <xdr:spPr>
        <a:xfrm>
          <a:off x="8750300" y="108604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10160</xdr:rowOff>
    </xdr:from>
    <xdr:to>
      <xdr:col>41</xdr:col>
      <xdr:colOff>101600</xdr:colOff>
      <xdr:row>63</xdr:row>
      <xdr:rowOff>111760</xdr:rowOff>
    </xdr:to>
    <xdr:sp macro="" textlink="">
      <xdr:nvSpPr>
        <xdr:cNvPr id="244" name="楕円 243"/>
        <xdr:cNvSpPr/>
      </xdr:nvSpPr>
      <xdr:spPr>
        <a:xfrm>
          <a:off x="7810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59055</xdr:rowOff>
    </xdr:from>
    <xdr:to>
      <xdr:col>45</xdr:col>
      <xdr:colOff>177800</xdr:colOff>
      <xdr:row>63</xdr:row>
      <xdr:rowOff>60960</xdr:rowOff>
    </xdr:to>
    <xdr:cxnSp macro="">
      <xdr:nvCxnSpPr>
        <xdr:cNvPr id="245" name="直線コネクタ 244"/>
        <xdr:cNvCxnSpPr/>
      </xdr:nvCxnSpPr>
      <xdr:spPr>
        <a:xfrm flipV="1">
          <a:off x="7861300" y="108604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4462</xdr:rowOff>
    </xdr:from>
    <xdr:ext cx="469744" cy="259045"/>
    <xdr:sp macro="" textlink="">
      <xdr:nvSpPr>
        <xdr:cNvPr id="246" name="n_1aveValue【体育館・プール】&#10;一人当たり面積"/>
        <xdr:cNvSpPr txBox="1"/>
      </xdr:nvSpPr>
      <xdr:spPr>
        <a:xfrm>
          <a:off x="93917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652</xdr:rowOff>
    </xdr:from>
    <xdr:ext cx="469744" cy="259045"/>
    <xdr:sp macro="" textlink="">
      <xdr:nvSpPr>
        <xdr:cNvPr id="247" name="n_2aveValue【体育館・プール】&#10;一人当たり面積"/>
        <xdr:cNvSpPr txBox="1"/>
      </xdr:nvSpPr>
      <xdr:spPr>
        <a:xfrm>
          <a:off x="8515427" y="1045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164482</xdr:rowOff>
    </xdr:from>
    <xdr:ext cx="469744" cy="259045"/>
    <xdr:sp macro="" textlink="">
      <xdr:nvSpPr>
        <xdr:cNvPr id="248" name="n_3aveValue【体育館・プール】&#10;一人当たり面積"/>
        <xdr:cNvSpPr txBox="1"/>
      </xdr:nvSpPr>
      <xdr:spPr>
        <a:xfrm>
          <a:off x="76264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4462</xdr:rowOff>
    </xdr:from>
    <xdr:ext cx="469744" cy="259045"/>
    <xdr:sp macro="" textlink="">
      <xdr:nvSpPr>
        <xdr:cNvPr id="249" name="n_4aveValue【体育館・プール】&#10;一人当たり面積"/>
        <xdr:cNvSpPr txBox="1"/>
      </xdr:nvSpPr>
      <xdr:spPr>
        <a:xfrm>
          <a:off x="6737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102887</xdr:rowOff>
    </xdr:from>
    <xdr:ext cx="469744" cy="259045"/>
    <xdr:sp macro="" textlink="">
      <xdr:nvSpPr>
        <xdr:cNvPr id="250" name="n_1mainValue【体育館・プール】&#10;一人当たり面積"/>
        <xdr:cNvSpPr txBox="1"/>
      </xdr:nvSpPr>
      <xdr:spPr>
        <a:xfrm>
          <a:off x="9391727" y="109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100982</xdr:rowOff>
    </xdr:from>
    <xdr:ext cx="469744" cy="259045"/>
    <xdr:sp macro="" textlink="">
      <xdr:nvSpPr>
        <xdr:cNvPr id="251" name="n_2mainValue【体育館・プール】&#10;一人当たり面積"/>
        <xdr:cNvSpPr txBox="1"/>
      </xdr:nvSpPr>
      <xdr:spPr>
        <a:xfrm>
          <a:off x="8515427" y="1090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102887</xdr:rowOff>
    </xdr:from>
    <xdr:ext cx="469744" cy="259045"/>
    <xdr:sp macro="" textlink="">
      <xdr:nvSpPr>
        <xdr:cNvPr id="252" name="n_3mainValue【体育館・プール】&#10;一人当たり面積"/>
        <xdr:cNvSpPr txBox="1"/>
      </xdr:nvSpPr>
      <xdr:spPr>
        <a:xfrm>
          <a:off x="7626427" y="109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4" name="直線コネクタ 26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5" name="テキスト ボックス 26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6" name="直線コネクタ 26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7" name="テキスト ボックス 26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8" name="直線コネクタ 26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9" name="テキスト ボックス 26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0" name="直線コネクタ 26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1" name="テキスト ボックス 27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2" name="直線コネクタ 27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3" name="テキスト ボックス 27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4" name="直線コネクタ 27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5" name="テキスト ボックス 27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6" name="直線コネクタ 27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119743</xdr:rowOff>
    </xdr:from>
    <xdr:to>
      <xdr:col>24</xdr:col>
      <xdr:colOff>62865</xdr:colOff>
      <xdr:row>86</xdr:row>
      <xdr:rowOff>168729</xdr:rowOff>
    </xdr:to>
    <xdr:cxnSp macro="">
      <xdr:nvCxnSpPr>
        <xdr:cNvPr id="278" name="直線コネクタ 277"/>
        <xdr:cNvCxnSpPr/>
      </xdr:nvCxnSpPr>
      <xdr:spPr>
        <a:xfrm flipV="1">
          <a:off x="4634865" y="13492843"/>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9"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0" name="直線コネクタ 279"/>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66420</xdr:rowOff>
    </xdr:from>
    <xdr:ext cx="405111" cy="259045"/>
    <xdr:sp macro="" textlink="">
      <xdr:nvSpPr>
        <xdr:cNvPr id="281" name="【福祉施設】&#10;有形固定資産減価償却率最大値テキスト"/>
        <xdr:cNvSpPr txBox="1"/>
      </xdr:nvSpPr>
      <xdr:spPr>
        <a:xfrm>
          <a:off x="4673600" y="1326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119743</xdr:rowOff>
    </xdr:from>
    <xdr:to>
      <xdr:col>24</xdr:col>
      <xdr:colOff>152400</xdr:colOff>
      <xdr:row>78</xdr:row>
      <xdr:rowOff>119743</xdr:rowOff>
    </xdr:to>
    <xdr:cxnSp macro="">
      <xdr:nvCxnSpPr>
        <xdr:cNvPr id="282" name="直線コネクタ 281"/>
        <xdr:cNvCxnSpPr/>
      </xdr:nvCxnSpPr>
      <xdr:spPr>
        <a:xfrm>
          <a:off x="4546600" y="1349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3646</xdr:rowOff>
    </xdr:from>
    <xdr:ext cx="405111" cy="259045"/>
    <xdr:sp macro="" textlink="">
      <xdr:nvSpPr>
        <xdr:cNvPr id="283" name="【福祉施設】&#10;有形固定資産減価償却率平均値テキスト"/>
        <xdr:cNvSpPr txBox="1"/>
      </xdr:nvSpPr>
      <xdr:spPr>
        <a:xfrm>
          <a:off x="4673600" y="14062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152219</xdr:rowOff>
    </xdr:from>
    <xdr:to>
      <xdr:col>24</xdr:col>
      <xdr:colOff>114300</xdr:colOff>
      <xdr:row>83</xdr:row>
      <xdr:rowOff>82369</xdr:rowOff>
    </xdr:to>
    <xdr:sp macro="" textlink="">
      <xdr:nvSpPr>
        <xdr:cNvPr id="284" name="フローチャート: 判断 283"/>
        <xdr:cNvSpPr/>
      </xdr:nvSpPr>
      <xdr:spPr>
        <a:xfrm>
          <a:off x="45847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127726</xdr:rowOff>
    </xdr:from>
    <xdr:to>
      <xdr:col>20</xdr:col>
      <xdr:colOff>38100</xdr:colOff>
      <xdr:row>83</xdr:row>
      <xdr:rowOff>57876</xdr:rowOff>
    </xdr:to>
    <xdr:sp macro="" textlink="">
      <xdr:nvSpPr>
        <xdr:cNvPr id="285" name="フローチャート: 判断 284"/>
        <xdr:cNvSpPr/>
      </xdr:nvSpPr>
      <xdr:spPr>
        <a:xfrm>
          <a:off x="3746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114663</xdr:rowOff>
    </xdr:from>
    <xdr:to>
      <xdr:col>15</xdr:col>
      <xdr:colOff>101600</xdr:colOff>
      <xdr:row>83</xdr:row>
      <xdr:rowOff>44813</xdr:rowOff>
    </xdr:to>
    <xdr:sp macro="" textlink="">
      <xdr:nvSpPr>
        <xdr:cNvPr id="286" name="フローチャート: 判断 285"/>
        <xdr:cNvSpPr/>
      </xdr:nvSpPr>
      <xdr:spPr>
        <a:xfrm>
          <a:off x="2857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85271</xdr:rowOff>
    </xdr:from>
    <xdr:to>
      <xdr:col>10</xdr:col>
      <xdr:colOff>165100</xdr:colOff>
      <xdr:row>83</xdr:row>
      <xdr:rowOff>15421</xdr:rowOff>
    </xdr:to>
    <xdr:sp macro="" textlink="">
      <xdr:nvSpPr>
        <xdr:cNvPr id="287" name="フローチャート: 判断 286"/>
        <xdr:cNvSpPr/>
      </xdr:nvSpPr>
      <xdr:spPr>
        <a:xfrm>
          <a:off x="1968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18324</xdr:rowOff>
    </xdr:from>
    <xdr:to>
      <xdr:col>6</xdr:col>
      <xdr:colOff>38100</xdr:colOff>
      <xdr:row>82</xdr:row>
      <xdr:rowOff>119924</xdr:rowOff>
    </xdr:to>
    <xdr:sp macro="" textlink="">
      <xdr:nvSpPr>
        <xdr:cNvPr id="288" name="フローチャート: 判断 287"/>
        <xdr:cNvSpPr/>
      </xdr:nvSpPr>
      <xdr:spPr>
        <a:xfrm>
          <a:off x="10795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94" name="楕円 293"/>
        <xdr:cNvSpPr/>
      </xdr:nvSpPr>
      <xdr:spPr>
        <a:xfrm>
          <a:off x="4584700" y="1421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133911</xdr:rowOff>
    </xdr:from>
    <xdr:ext cx="405111" cy="259045"/>
    <xdr:sp macro="" textlink="">
      <xdr:nvSpPr>
        <xdr:cNvPr id="295" name="【福祉施設】&#10;有形固定資産減価償却率該当値テキスト"/>
        <xdr:cNvSpPr txBox="1"/>
      </xdr:nvSpPr>
      <xdr:spPr>
        <a:xfrm>
          <a:off x="4673600" y="1419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124461</xdr:rowOff>
    </xdr:from>
    <xdr:to>
      <xdr:col>20</xdr:col>
      <xdr:colOff>38100</xdr:colOff>
      <xdr:row>83</xdr:row>
      <xdr:rowOff>54611</xdr:rowOff>
    </xdr:to>
    <xdr:sp macro="" textlink="">
      <xdr:nvSpPr>
        <xdr:cNvPr id="296" name="楕円 295"/>
        <xdr:cNvSpPr/>
      </xdr:nvSpPr>
      <xdr:spPr>
        <a:xfrm>
          <a:off x="3746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3811</xdr:rowOff>
    </xdr:from>
    <xdr:to>
      <xdr:col>24</xdr:col>
      <xdr:colOff>63500</xdr:colOff>
      <xdr:row>83</xdr:row>
      <xdr:rowOff>34834</xdr:rowOff>
    </xdr:to>
    <xdr:cxnSp macro="">
      <xdr:nvCxnSpPr>
        <xdr:cNvPr id="297" name="直線コネクタ 296"/>
        <xdr:cNvCxnSpPr/>
      </xdr:nvCxnSpPr>
      <xdr:spPr>
        <a:xfrm>
          <a:off x="3797300" y="14234161"/>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78739</xdr:rowOff>
    </xdr:from>
    <xdr:to>
      <xdr:col>15</xdr:col>
      <xdr:colOff>101600</xdr:colOff>
      <xdr:row>83</xdr:row>
      <xdr:rowOff>8889</xdr:rowOff>
    </xdr:to>
    <xdr:sp macro="" textlink="">
      <xdr:nvSpPr>
        <xdr:cNvPr id="298" name="楕円 297"/>
        <xdr:cNvSpPr/>
      </xdr:nvSpPr>
      <xdr:spPr>
        <a:xfrm>
          <a:off x="2857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129539</xdr:rowOff>
    </xdr:from>
    <xdr:to>
      <xdr:col>19</xdr:col>
      <xdr:colOff>177800</xdr:colOff>
      <xdr:row>83</xdr:row>
      <xdr:rowOff>3811</xdr:rowOff>
    </xdr:to>
    <xdr:cxnSp macro="">
      <xdr:nvCxnSpPr>
        <xdr:cNvPr id="299" name="直線コネクタ 298"/>
        <xdr:cNvCxnSpPr/>
      </xdr:nvCxnSpPr>
      <xdr:spPr>
        <a:xfrm>
          <a:off x="2908300" y="141884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44450</xdr:rowOff>
    </xdr:from>
    <xdr:to>
      <xdr:col>10</xdr:col>
      <xdr:colOff>165100</xdr:colOff>
      <xdr:row>82</xdr:row>
      <xdr:rowOff>146050</xdr:rowOff>
    </xdr:to>
    <xdr:sp macro="" textlink="">
      <xdr:nvSpPr>
        <xdr:cNvPr id="300" name="楕円 299"/>
        <xdr:cNvSpPr/>
      </xdr:nvSpPr>
      <xdr:spPr>
        <a:xfrm>
          <a:off x="1968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95250</xdr:rowOff>
    </xdr:from>
    <xdr:to>
      <xdr:col>15</xdr:col>
      <xdr:colOff>50800</xdr:colOff>
      <xdr:row>82</xdr:row>
      <xdr:rowOff>129539</xdr:rowOff>
    </xdr:to>
    <xdr:cxnSp macro="">
      <xdr:nvCxnSpPr>
        <xdr:cNvPr id="301" name="直線コネクタ 300"/>
        <xdr:cNvCxnSpPr/>
      </xdr:nvCxnSpPr>
      <xdr:spPr>
        <a:xfrm>
          <a:off x="2019300" y="141541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49003</xdr:rowOff>
    </xdr:from>
    <xdr:ext cx="405111" cy="259045"/>
    <xdr:sp macro="" textlink="">
      <xdr:nvSpPr>
        <xdr:cNvPr id="302" name="n_1aveValue【福祉施設】&#10;有形固定資産減価償却率"/>
        <xdr:cNvSpPr txBox="1"/>
      </xdr:nvSpPr>
      <xdr:spPr>
        <a:xfrm>
          <a:off x="35820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35940</xdr:rowOff>
    </xdr:from>
    <xdr:ext cx="405111" cy="259045"/>
    <xdr:sp macro="" textlink="">
      <xdr:nvSpPr>
        <xdr:cNvPr id="303" name="n_2aveValue【福祉施設】&#10;有形固定資産減価償却率"/>
        <xdr:cNvSpPr txBox="1"/>
      </xdr:nvSpPr>
      <xdr:spPr>
        <a:xfrm>
          <a:off x="2705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6548</xdr:rowOff>
    </xdr:from>
    <xdr:ext cx="405111" cy="259045"/>
    <xdr:sp macro="" textlink="">
      <xdr:nvSpPr>
        <xdr:cNvPr id="304" name="n_3aveValue【福祉施設】&#10;有形固定資産減価償却率"/>
        <xdr:cNvSpPr txBox="1"/>
      </xdr:nvSpPr>
      <xdr:spPr>
        <a:xfrm>
          <a:off x="18167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136451</xdr:rowOff>
    </xdr:from>
    <xdr:ext cx="405111" cy="259045"/>
    <xdr:sp macro="" textlink="">
      <xdr:nvSpPr>
        <xdr:cNvPr id="305" name="n_4aveValue【福祉施設】&#10;有形固定資産減価償却率"/>
        <xdr:cNvSpPr txBox="1"/>
      </xdr:nvSpPr>
      <xdr:spPr>
        <a:xfrm>
          <a:off x="927744" y="1385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71138</xdr:rowOff>
    </xdr:from>
    <xdr:ext cx="405111" cy="259045"/>
    <xdr:sp macro="" textlink="">
      <xdr:nvSpPr>
        <xdr:cNvPr id="306" name="n_1mainValue【福祉施設】&#10;有形固定資産減価償却率"/>
        <xdr:cNvSpPr txBox="1"/>
      </xdr:nvSpPr>
      <xdr:spPr>
        <a:xfrm>
          <a:off x="3582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25416</xdr:rowOff>
    </xdr:from>
    <xdr:ext cx="405111" cy="259045"/>
    <xdr:sp macro="" textlink="">
      <xdr:nvSpPr>
        <xdr:cNvPr id="307" name="n_2mainValue【福祉施設】&#10;有形固定資産減価償却率"/>
        <xdr:cNvSpPr txBox="1"/>
      </xdr:nvSpPr>
      <xdr:spPr>
        <a:xfrm>
          <a:off x="2705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162577</xdr:rowOff>
    </xdr:from>
    <xdr:ext cx="405111" cy="259045"/>
    <xdr:sp macro="" textlink="">
      <xdr:nvSpPr>
        <xdr:cNvPr id="308" name="n_3mainValue【福祉施設】&#10;有形固定資産減価償却率"/>
        <xdr:cNvSpPr txBox="1"/>
      </xdr:nvSpPr>
      <xdr:spPr>
        <a:xfrm>
          <a:off x="1816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9" name="直線コネクタ 31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0" name="テキスト ボックス 31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1" name="直線コネクタ 32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2" name="テキスト ボックス 32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3" name="直線コネクタ 32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4" name="テキスト ボックス 32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5" name="直線コネクタ 32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6" name="テキスト ボックス 32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8" name="テキスト ボックス 32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86</xdr:row>
      <xdr:rowOff>33528</xdr:rowOff>
    </xdr:to>
    <xdr:cxnSp macro="">
      <xdr:nvCxnSpPr>
        <xdr:cNvPr id="330" name="直線コネクタ 329"/>
        <xdr:cNvCxnSpPr/>
      </xdr:nvCxnSpPr>
      <xdr:spPr>
        <a:xfrm flipV="1">
          <a:off x="10476865" y="13434061"/>
          <a:ext cx="0" cy="1344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31" name="【福祉施設】&#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32" name="直線コネクタ 331"/>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33" name="【福祉施設】&#10;一人当たり面積最大値テキスト"/>
        <xdr:cNvSpPr txBox="1"/>
      </xdr:nvSpPr>
      <xdr:spPr>
        <a:xfrm>
          <a:off x="10515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34" name="直線コネクタ 333"/>
        <xdr:cNvCxnSpPr/>
      </xdr:nvCxnSpPr>
      <xdr:spPr>
        <a:xfrm>
          <a:off x="10388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91457</xdr:rowOff>
    </xdr:from>
    <xdr:ext cx="469744" cy="259045"/>
    <xdr:sp macro="" textlink="">
      <xdr:nvSpPr>
        <xdr:cNvPr id="335" name="【福祉施設】&#10;一人当たり面積平均値テキスト"/>
        <xdr:cNvSpPr txBox="1"/>
      </xdr:nvSpPr>
      <xdr:spPr>
        <a:xfrm>
          <a:off x="10515600" y="1432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36" name="フローチャート: 判断 335"/>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108458</xdr:rowOff>
    </xdr:from>
    <xdr:to>
      <xdr:col>50</xdr:col>
      <xdr:colOff>165100</xdr:colOff>
      <xdr:row>84</xdr:row>
      <xdr:rowOff>38608</xdr:rowOff>
    </xdr:to>
    <xdr:sp macro="" textlink="">
      <xdr:nvSpPr>
        <xdr:cNvPr id="337" name="フローチャート: 判断 336"/>
        <xdr:cNvSpPr/>
      </xdr:nvSpPr>
      <xdr:spPr>
        <a:xfrm>
          <a:off x="9588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90170</xdr:rowOff>
    </xdr:from>
    <xdr:to>
      <xdr:col>46</xdr:col>
      <xdr:colOff>38100</xdr:colOff>
      <xdr:row>84</xdr:row>
      <xdr:rowOff>20320</xdr:rowOff>
    </xdr:to>
    <xdr:sp macro="" textlink="">
      <xdr:nvSpPr>
        <xdr:cNvPr id="338" name="フローチャート: 判断 337"/>
        <xdr:cNvSpPr/>
      </xdr:nvSpPr>
      <xdr:spPr>
        <a:xfrm>
          <a:off x="8699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85598</xdr:rowOff>
    </xdr:from>
    <xdr:to>
      <xdr:col>41</xdr:col>
      <xdr:colOff>101600</xdr:colOff>
      <xdr:row>84</xdr:row>
      <xdr:rowOff>15748</xdr:rowOff>
    </xdr:to>
    <xdr:sp macro="" textlink="">
      <xdr:nvSpPr>
        <xdr:cNvPr id="339" name="フローチャート: 判断 338"/>
        <xdr:cNvSpPr/>
      </xdr:nvSpPr>
      <xdr:spPr>
        <a:xfrm>
          <a:off x="7810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62737</xdr:rowOff>
    </xdr:from>
    <xdr:to>
      <xdr:col>36</xdr:col>
      <xdr:colOff>165100</xdr:colOff>
      <xdr:row>83</xdr:row>
      <xdr:rowOff>164337</xdr:rowOff>
    </xdr:to>
    <xdr:sp macro="" textlink="">
      <xdr:nvSpPr>
        <xdr:cNvPr id="340" name="フローチャート: 判断 339"/>
        <xdr:cNvSpPr/>
      </xdr:nvSpPr>
      <xdr:spPr>
        <a:xfrm>
          <a:off x="6921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5587</xdr:rowOff>
    </xdr:from>
    <xdr:to>
      <xdr:col>55</xdr:col>
      <xdr:colOff>50800</xdr:colOff>
      <xdr:row>82</xdr:row>
      <xdr:rowOff>107187</xdr:rowOff>
    </xdr:to>
    <xdr:sp macro="" textlink="">
      <xdr:nvSpPr>
        <xdr:cNvPr id="346" name="楕円 345"/>
        <xdr:cNvSpPr/>
      </xdr:nvSpPr>
      <xdr:spPr>
        <a:xfrm>
          <a:off x="104267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28464</xdr:rowOff>
    </xdr:from>
    <xdr:ext cx="469744" cy="259045"/>
    <xdr:sp macro="" textlink="">
      <xdr:nvSpPr>
        <xdr:cNvPr id="347" name="【福祉施設】&#10;一人当たり面積該当値テキスト"/>
        <xdr:cNvSpPr txBox="1"/>
      </xdr:nvSpPr>
      <xdr:spPr>
        <a:xfrm>
          <a:off x="10515600" y="1391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5587</xdr:rowOff>
    </xdr:from>
    <xdr:to>
      <xdr:col>50</xdr:col>
      <xdr:colOff>165100</xdr:colOff>
      <xdr:row>82</xdr:row>
      <xdr:rowOff>107187</xdr:rowOff>
    </xdr:to>
    <xdr:sp macro="" textlink="">
      <xdr:nvSpPr>
        <xdr:cNvPr id="348" name="楕円 347"/>
        <xdr:cNvSpPr/>
      </xdr:nvSpPr>
      <xdr:spPr>
        <a:xfrm>
          <a:off x="95885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56387</xdr:rowOff>
    </xdr:from>
    <xdr:to>
      <xdr:col>55</xdr:col>
      <xdr:colOff>0</xdr:colOff>
      <xdr:row>82</xdr:row>
      <xdr:rowOff>56387</xdr:rowOff>
    </xdr:to>
    <xdr:cxnSp macro="">
      <xdr:nvCxnSpPr>
        <xdr:cNvPr id="349" name="直線コネクタ 348"/>
        <xdr:cNvCxnSpPr/>
      </xdr:nvCxnSpPr>
      <xdr:spPr>
        <a:xfrm>
          <a:off x="9639300" y="141152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1015</xdr:rowOff>
    </xdr:from>
    <xdr:to>
      <xdr:col>46</xdr:col>
      <xdr:colOff>38100</xdr:colOff>
      <xdr:row>82</xdr:row>
      <xdr:rowOff>102615</xdr:rowOff>
    </xdr:to>
    <xdr:sp macro="" textlink="">
      <xdr:nvSpPr>
        <xdr:cNvPr id="350" name="楕円 349"/>
        <xdr:cNvSpPr/>
      </xdr:nvSpPr>
      <xdr:spPr>
        <a:xfrm>
          <a:off x="8699500" y="1405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51815</xdr:rowOff>
    </xdr:from>
    <xdr:to>
      <xdr:col>50</xdr:col>
      <xdr:colOff>114300</xdr:colOff>
      <xdr:row>82</xdr:row>
      <xdr:rowOff>56387</xdr:rowOff>
    </xdr:to>
    <xdr:cxnSp macro="">
      <xdr:nvCxnSpPr>
        <xdr:cNvPr id="351" name="直線コネクタ 350"/>
        <xdr:cNvCxnSpPr/>
      </xdr:nvCxnSpPr>
      <xdr:spPr>
        <a:xfrm>
          <a:off x="8750300" y="141107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5587</xdr:rowOff>
    </xdr:from>
    <xdr:to>
      <xdr:col>41</xdr:col>
      <xdr:colOff>101600</xdr:colOff>
      <xdr:row>82</xdr:row>
      <xdr:rowOff>107187</xdr:rowOff>
    </xdr:to>
    <xdr:sp macro="" textlink="">
      <xdr:nvSpPr>
        <xdr:cNvPr id="352" name="楕円 351"/>
        <xdr:cNvSpPr/>
      </xdr:nvSpPr>
      <xdr:spPr>
        <a:xfrm>
          <a:off x="78105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51815</xdr:rowOff>
    </xdr:from>
    <xdr:to>
      <xdr:col>45</xdr:col>
      <xdr:colOff>177800</xdr:colOff>
      <xdr:row>82</xdr:row>
      <xdr:rowOff>56387</xdr:rowOff>
    </xdr:to>
    <xdr:cxnSp macro="">
      <xdr:nvCxnSpPr>
        <xdr:cNvPr id="353" name="直線コネクタ 352"/>
        <xdr:cNvCxnSpPr/>
      </xdr:nvCxnSpPr>
      <xdr:spPr>
        <a:xfrm flipV="1">
          <a:off x="7861300" y="141107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29735</xdr:rowOff>
    </xdr:from>
    <xdr:ext cx="469744" cy="259045"/>
    <xdr:sp macro="" textlink="">
      <xdr:nvSpPr>
        <xdr:cNvPr id="354" name="n_1aveValue【福祉施設】&#10;一人当たり面積"/>
        <xdr:cNvSpPr txBox="1"/>
      </xdr:nvSpPr>
      <xdr:spPr>
        <a:xfrm>
          <a:off x="93917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11447</xdr:rowOff>
    </xdr:from>
    <xdr:ext cx="469744" cy="259045"/>
    <xdr:sp macro="" textlink="">
      <xdr:nvSpPr>
        <xdr:cNvPr id="355" name="n_2aveValue【福祉施設】&#10;一人当たり面積"/>
        <xdr:cNvSpPr txBox="1"/>
      </xdr:nvSpPr>
      <xdr:spPr>
        <a:xfrm>
          <a:off x="8515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6875</xdr:rowOff>
    </xdr:from>
    <xdr:ext cx="469744" cy="259045"/>
    <xdr:sp macro="" textlink="">
      <xdr:nvSpPr>
        <xdr:cNvPr id="356" name="n_3aveValue【福祉施設】&#10;一人当たり面積"/>
        <xdr:cNvSpPr txBox="1"/>
      </xdr:nvSpPr>
      <xdr:spPr>
        <a:xfrm>
          <a:off x="76264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9414</xdr:rowOff>
    </xdr:from>
    <xdr:ext cx="469744" cy="259045"/>
    <xdr:sp macro="" textlink="">
      <xdr:nvSpPr>
        <xdr:cNvPr id="357" name="n_4aveValue【福祉施設】&#10;一人当たり面積"/>
        <xdr:cNvSpPr txBox="1"/>
      </xdr:nvSpPr>
      <xdr:spPr>
        <a:xfrm>
          <a:off x="6737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123714</xdr:rowOff>
    </xdr:from>
    <xdr:ext cx="469744" cy="259045"/>
    <xdr:sp macro="" textlink="">
      <xdr:nvSpPr>
        <xdr:cNvPr id="358" name="n_1mainValue【福祉施設】&#10;一人当たり面積"/>
        <xdr:cNvSpPr txBox="1"/>
      </xdr:nvSpPr>
      <xdr:spPr>
        <a:xfrm>
          <a:off x="9391727" y="138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119142</xdr:rowOff>
    </xdr:from>
    <xdr:ext cx="469744" cy="259045"/>
    <xdr:sp macro="" textlink="">
      <xdr:nvSpPr>
        <xdr:cNvPr id="359" name="n_2mainValue【福祉施設】&#10;一人当たり面積"/>
        <xdr:cNvSpPr txBox="1"/>
      </xdr:nvSpPr>
      <xdr:spPr>
        <a:xfrm>
          <a:off x="8515427" y="1383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123714</xdr:rowOff>
    </xdr:from>
    <xdr:ext cx="469744" cy="259045"/>
    <xdr:sp macro="" textlink="">
      <xdr:nvSpPr>
        <xdr:cNvPr id="360" name="n_3mainValue【福祉施設】&#10;一人当たり面積"/>
        <xdr:cNvSpPr txBox="1"/>
      </xdr:nvSpPr>
      <xdr:spPr>
        <a:xfrm>
          <a:off x="7626427" y="138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5" name="テキスト ボックス 38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7" name="テキスト ボックス 38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8" name="直線コネクタ 38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9" name="テキスト ボックス 38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0" name="直線コネクタ 38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1" name="テキスト ボックス 39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2" name="直線コネクタ 39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3" name="テキスト ボックス 39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4" name="直線コネクタ 39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5" name="テキスト ボックス 39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6" name="直線コネクタ 39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7" name="テキスト ボックス 39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8" name="直線コネクタ 39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9" name="テキスト ボックス 39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163830</xdr:rowOff>
    </xdr:from>
    <xdr:to>
      <xdr:col>85</xdr:col>
      <xdr:colOff>126364</xdr:colOff>
      <xdr:row>42</xdr:row>
      <xdr:rowOff>38100</xdr:rowOff>
    </xdr:to>
    <xdr:cxnSp macro="">
      <xdr:nvCxnSpPr>
        <xdr:cNvPr id="401" name="直線コネクタ 400"/>
        <xdr:cNvCxnSpPr/>
      </xdr:nvCxnSpPr>
      <xdr:spPr>
        <a:xfrm flipV="1">
          <a:off x="16318864" y="565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2"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3" name="直線コネクタ 402"/>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110507</xdr:rowOff>
    </xdr:from>
    <xdr:ext cx="405111" cy="259045"/>
    <xdr:sp macro="" textlink="">
      <xdr:nvSpPr>
        <xdr:cNvPr id="404" name="【一般廃棄物処理施設】&#10;有形固定資産減価償却率最大値テキスト"/>
        <xdr:cNvSpPr txBox="1"/>
      </xdr:nvSpPr>
      <xdr:spPr>
        <a:xfrm>
          <a:off x="16357600" y="542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163830</xdr:rowOff>
    </xdr:from>
    <xdr:to>
      <xdr:col>86</xdr:col>
      <xdr:colOff>25400</xdr:colOff>
      <xdr:row>32</xdr:row>
      <xdr:rowOff>163830</xdr:rowOff>
    </xdr:to>
    <xdr:cxnSp macro="">
      <xdr:nvCxnSpPr>
        <xdr:cNvPr id="405" name="直線コネクタ 404"/>
        <xdr:cNvCxnSpPr/>
      </xdr:nvCxnSpPr>
      <xdr:spPr>
        <a:xfrm>
          <a:off x="16230600" y="565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131462</xdr:rowOff>
    </xdr:from>
    <xdr:ext cx="405111" cy="259045"/>
    <xdr:sp macro="" textlink="">
      <xdr:nvSpPr>
        <xdr:cNvPr id="406" name="【一般廃棄物処理施設】&#10;有形固定資産減価償却率平均値テキスト"/>
        <xdr:cNvSpPr txBox="1"/>
      </xdr:nvSpPr>
      <xdr:spPr>
        <a:xfrm>
          <a:off x="16357600" y="6475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407" name="フローチャート: 判断 406"/>
        <xdr:cNvSpPr/>
      </xdr:nvSpPr>
      <xdr:spPr>
        <a:xfrm>
          <a:off x="16268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408" name="フローチャート: 判断 407"/>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122555</xdr:rowOff>
    </xdr:from>
    <xdr:to>
      <xdr:col>76</xdr:col>
      <xdr:colOff>165100</xdr:colOff>
      <xdr:row>38</xdr:row>
      <xdr:rowOff>52705</xdr:rowOff>
    </xdr:to>
    <xdr:sp macro="" textlink="">
      <xdr:nvSpPr>
        <xdr:cNvPr id="409" name="フローチャート: 判断 408"/>
        <xdr:cNvSpPr/>
      </xdr:nvSpPr>
      <xdr:spPr>
        <a:xfrm>
          <a:off x="14541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410" name="フローチャート: 判断 409"/>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11" name="フローチャート: 判断 410"/>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2" name="テキスト ボックス 41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3" name="テキスト ボックス 41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4" name="テキスト ボックス 41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5" name="テキスト ボックス 41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6" name="テキスト ボックス 41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154940</xdr:rowOff>
    </xdr:from>
    <xdr:to>
      <xdr:col>81</xdr:col>
      <xdr:colOff>101600</xdr:colOff>
      <xdr:row>39</xdr:row>
      <xdr:rowOff>85090</xdr:rowOff>
    </xdr:to>
    <xdr:sp macro="" textlink="">
      <xdr:nvSpPr>
        <xdr:cNvPr id="417" name="楕円 416"/>
        <xdr:cNvSpPr/>
      </xdr:nvSpPr>
      <xdr:spPr>
        <a:xfrm>
          <a:off x="15430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92075</xdr:rowOff>
    </xdr:from>
    <xdr:to>
      <xdr:col>76</xdr:col>
      <xdr:colOff>165100</xdr:colOff>
      <xdr:row>39</xdr:row>
      <xdr:rowOff>22225</xdr:rowOff>
    </xdr:to>
    <xdr:sp macro="" textlink="">
      <xdr:nvSpPr>
        <xdr:cNvPr id="418" name="楕円 417"/>
        <xdr:cNvSpPr/>
      </xdr:nvSpPr>
      <xdr:spPr>
        <a:xfrm>
          <a:off x="1454150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142875</xdr:rowOff>
    </xdr:from>
    <xdr:to>
      <xdr:col>81</xdr:col>
      <xdr:colOff>50800</xdr:colOff>
      <xdr:row>39</xdr:row>
      <xdr:rowOff>34290</xdr:rowOff>
    </xdr:to>
    <xdr:cxnSp macro="">
      <xdr:nvCxnSpPr>
        <xdr:cNvPr id="419" name="直線コネクタ 418"/>
        <xdr:cNvCxnSpPr/>
      </xdr:nvCxnSpPr>
      <xdr:spPr>
        <a:xfrm>
          <a:off x="14592300" y="665797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59690</xdr:rowOff>
    </xdr:from>
    <xdr:to>
      <xdr:col>72</xdr:col>
      <xdr:colOff>38100</xdr:colOff>
      <xdr:row>38</xdr:row>
      <xdr:rowOff>161290</xdr:rowOff>
    </xdr:to>
    <xdr:sp macro="" textlink="">
      <xdr:nvSpPr>
        <xdr:cNvPr id="420" name="楕円 419"/>
        <xdr:cNvSpPr/>
      </xdr:nvSpPr>
      <xdr:spPr>
        <a:xfrm>
          <a:off x="13652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110490</xdr:rowOff>
    </xdr:from>
    <xdr:to>
      <xdr:col>76</xdr:col>
      <xdr:colOff>114300</xdr:colOff>
      <xdr:row>38</xdr:row>
      <xdr:rowOff>142875</xdr:rowOff>
    </xdr:to>
    <xdr:cxnSp macro="">
      <xdr:nvCxnSpPr>
        <xdr:cNvPr id="421" name="直線コネクタ 420"/>
        <xdr:cNvCxnSpPr/>
      </xdr:nvCxnSpPr>
      <xdr:spPr>
        <a:xfrm>
          <a:off x="13703300" y="66255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422" name="n_1aveValue【一般廃棄物処理施設】&#10;有形固定資産減価償却率"/>
        <xdr:cNvSpPr txBox="1"/>
      </xdr:nvSpPr>
      <xdr:spPr>
        <a:xfrm>
          <a:off x="15266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69232</xdr:rowOff>
    </xdr:from>
    <xdr:ext cx="405111" cy="259045"/>
    <xdr:sp macro="" textlink="">
      <xdr:nvSpPr>
        <xdr:cNvPr id="423" name="n_2aveValue【一般廃棄物処理施設】&#10;有形固定資産減価償却率"/>
        <xdr:cNvSpPr txBox="1"/>
      </xdr:nvSpPr>
      <xdr:spPr>
        <a:xfrm>
          <a:off x="14389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61612</xdr:rowOff>
    </xdr:from>
    <xdr:ext cx="405111" cy="259045"/>
    <xdr:sp macro="" textlink="">
      <xdr:nvSpPr>
        <xdr:cNvPr id="424" name="n_3aveValue【一般廃棄物処理施設】&#10;有形固定資産減価償却率"/>
        <xdr:cNvSpPr txBox="1"/>
      </xdr:nvSpPr>
      <xdr:spPr>
        <a:xfrm>
          <a:off x="13500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25" name="n_4aveValue【一般廃棄物処理施設】&#10;有形固定資産減価償却率"/>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76217</xdr:rowOff>
    </xdr:from>
    <xdr:ext cx="405111" cy="259045"/>
    <xdr:sp macro="" textlink="">
      <xdr:nvSpPr>
        <xdr:cNvPr id="426" name="n_1mainValue【一般廃棄物処理施設】&#10;有形固定資産減価償却率"/>
        <xdr:cNvSpPr txBox="1"/>
      </xdr:nvSpPr>
      <xdr:spPr>
        <a:xfrm>
          <a:off x="15266044"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13352</xdr:rowOff>
    </xdr:from>
    <xdr:ext cx="405111" cy="259045"/>
    <xdr:sp macro="" textlink="">
      <xdr:nvSpPr>
        <xdr:cNvPr id="427" name="n_2mainValue【一般廃棄物処理施設】&#10;有形固定資産減価償却率"/>
        <xdr:cNvSpPr txBox="1"/>
      </xdr:nvSpPr>
      <xdr:spPr>
        <a:xfrm>
          <a:off x="14389744" y="669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152417</xdr:rowOff>
    </xdr:from>
    <xdr:ext cx="405111" cy="259045"/>
    <xdr:sp macro="" textlink="">
      <xdr:nvSpPr>
        <xdr:cNvPr id="428" name="n_3mainValue【一般廃棄物処理施設】&#10;有形固定資産減価償却率"/>
        <xdr:cNvSpPr txBox="1"/>
      </xdr:nvSpPr>
      <xdr:spPr>
        <a:xfrm>
          <a:off x="13500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9" name="正方形/長方形 42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0" name="正方形/長方形 42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1" name="正方形/長方形 43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2" name="正方形/長方形 43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3" name="正方形/長方形 43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4" name="正方形/長方形 43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5" name="正方形/長方形 43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6" name="正方形/長方形 43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7" name="テキスト ボックス 43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8" name="直線コネクタ 43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39" name="直線コネクタ 438"/>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40" name="テキスト ボックス 439"/>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1" name="直線コネクタ 44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2" name="テキスト ボックス 441"/>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43" name="直線コネクタ 442"/>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44" name="テキスト ボックス 443"/>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5" name="直線コネクタ 44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6" name="テキスト ボックス 44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117291</xdr:rowOff>
    </xdr:from>
    <xdr:to>
      <xdr:col>116</xdr:col>
      <xdr:colOff>62864</xdr:colOff>
      <xdr:row>41</xdr:row>
      <xdr:rowOff>18953</xdr:rowOff>
    </xdr:to>
    <xdr:cxnSp macro="">
      <xdr:nvCxnSpPr>
        <xdr:cNvPr id="448" name="直線コネクタ 447"/>
        <xdr:cNvCxnSpPr/>
      </xdr:nvCxnSpPr>
      <xdr:spPr>
        <a:xfrm flipV="1">
          <a:off x="22160864" y="5775141"/>
          <a:ext cx="0" cy="127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49"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50" name="直線コネクタ 449"/>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63968</xdr:rowOff>
    </xdr:from>
    <xdr:ext cx="599010" cy="259045"/>
    <xdr:sp macro="" textlink="">
      <xdr:nvSpPr>
        <xdr:cNvPr id="451" name="【一般廃棄物処理施設】&#10;一人当たり有形固定資産（償却資産）額最大値テキスト"/>
        <xdr:cNvSpPr txBox="1"/>
      </xdr:nvSpPr>
      <xdr:spPr>
        <a:xfrm>
          <a:off x="22199600" y="555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117291</xdr:rowOff>
    </xdr:from>
    <xdr:to>
      <xdr:col>116</xdr:col>
      <xdr:colOff>152400</xdr:colOff>
      <xdr:row>33</xdr:row>
      <xdr:rowOff>117291</xdr:rowOff>
    </xdr:to>
    <xdr:cxnSp macro="">
      <xdr:nvCxnSpPr>
        <xdr:cNvPr id="452" name="直線コネクタ 451"/>
        <xdr:cNvCxnSpPr/>
      </xdr:nvCxnSpPr>
      <xdr:spPr>
        <a:xfrm>
          <a:off x="22072600" y="5775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14834</xdr:rowOff>
    </xdr:from>
    <xdr:ext cx="534377" cy="259045"/>
    <xdr:sp macro="" textlink="">
      <xdr:nvSpPr>
        <xdr:cNvPr id="453" name="【一般廃棄物処理施設】&#10;一人当たり有形固定資産（償却資産）額平均値テキスト"/>
        <xdr:cNvSpPr txBox="1"/>
      </xdr:nvSpPr>
      <xdr:spPr>
        <a:xfrm>
          <a:off x="22199600" y="6529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36407</xdr:rowOff>
    </xdr:from>
    <xdr:to>
      <xdr:col>116</xdr:col>
      <xdr:colOff>114300</xdr:colOff>
      <xdr:row>38</xdr:row>
      <xdr:rowOff>138007</xdr:rowOff>
    </xdr:to>
    <xdr:sp macro="" textlink="">
      <xdr:nvSpPr>
        <xdr:cNvPr id="454" name="フローチャート: 判断 453"/>
        <xdr:cNvSpPr/>
      </xdr:nvSpPr>
      <xdr:spPr>
        <a:xfrm>
          <a:off x="22110700" y="655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43197</xdr:rowOff>
    </xdr:from>
    <xdr:to>
      <xdr:col>112</xdr:col>
      <xdr:colOff>38100</xdr:colOff>
      <xdr:row>38</xdr:row>
      <xdr:rowOff>144797</xdr:rowOff>
    </xdr:to>
    <xdr:sp macro="" textlink="">
      <xdr:nvSpPr>
        <xdr:cNvPr id="455" name="フローチャート: 判断 454"/>
        <xdr:cNvSpPr/>
      </xdr:nvSpPr>
      <xdr:spPr>
        <a:xfrm>
          <a:off x="21272500" y="655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64977</xdr:rowOff>
    </xdr:from>
    <xdr:to>
      <xdr:col>107</xdr:col>
      <xdr:colOff>101600</xdr:colOff>
      <xdr:row>38</xdr:row>
      <xdr:rowOff>166577</xdr:rowOff>
    </xdr:to>
    <xdr:sp macro="" textlink="">
      <xdr:nvSpPr>
        <xdr:cNvPr id="456" name="フローチャート: 判断 455"/>
        <xdr:cNvSpPr/>
      </xdr:nvSpPr>
      <xdr:spPr>
        <a:xfrm>
          <a:off x="20383500" y="658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70126</xdr:rowOff>
    </xdr:from>
    <xdr:to>
      <xdr:col>102</xdr:col>
      <xdr:colOff>165100</xdr:colOff>
      <xdr:row>39</xdr:row>
      <xdr:rowOff>276</xdr:rowOff>
    </xdr:to>
    <xdr:sp macro="" textlink="">
      <xdr:nvSpPr>
        <xdr:cNvPr id="457" name="フローチャート: 判断 456"/>
        <xdr:cNvSpPr/>
      </xdr:nvSpPr>
      <xdr:spPr>
        <a:xfrm>
          <a:off x="19494500" y="658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86373</xdr:rowOff>
    </xdr:from>
    <xdr:to>
      <xdr:col>98</xdr:col>
      <xdr:colOff>38100</xdr:colOff>
      <xdr:row>39</xdr:row>
      <xdr:rowOff>16523</xdr:rowOff>
    </xdr:to>
    <xdr:sp macro="" textlink="">
      <xdr:nvSpPr>
        <xdr:cNvPr id="458" name="フローチャート: 判断 457"/>
        <xdr:cNvSpPr/>
      </xdr:nvSpPr>
      <xdr:spPr>
        <a:xfrm>
          <a:off x="18605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9" name="テキスト ボックス 45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0" name="テキスト ボックス 45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1" name="テキスト ボックス 46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2" name="テキスト ボックス 46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3" name="テキスト ボックス 46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75504</xdr:rowOff>
    </xdr:from>
    <xdr:to>
      <xdr:col>112</xdr:col>
      <xdr:colOff>38100</xdr:colOff>
      <xdr:row>38</xdr:row>
      <xdr:rowOff>5654</xdr:rowOff>
    </xdr:to>
    <xdr:sp macro="" textlink="">
      <xdr:nvSpPr>
        <xdr:cNvPr id="464" name="楕円 463"/>
        <xdr:cNvSpPr/>
      </xdr:nvSpPr>
      <xdr:spPr>
        <a:xfrm>
          <a:off x="21272500" y="641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72286</xdr:rowOff>
    </xdr:from>
    <xdr:to>
      <xdr:col>107</xdr:col>
      <xdr:colOff>101600</xdr:colOff>
      <xdr:row>38</xdr:row>
      <xdr:rowOff>2436</xdr:rowOff>
    </xdr:to>
    <xdr:sp macro="" textlink="">
      <xdr:nvSpPr>
        <xdr:cNvPr id="465" name="楕円 464"/>
        <xdr:cNvSpPr/>
      </xdr:nvSpPr>
      <xdr:spPr>
        <a:xfrm>
          <a:off x="20383500" y="641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123086</xdr:rowOff>
    </xdr:from>
    <xdr:to>
      <xdr:col>111</xdr:col>
      <xdr:colOff>177800</xdr:colOff>
      <xdr:row>37</xdr:row>
      <xdr:rowOff>126304</xdr:rowOff>
    </xdr:to>
    <xdr:cxnSp macro="">
      <xdr:nvCxnSpPr>
        <xdr:cNvPr id="466" name="直線コネクタ 465"/>
        <xdr:cNvCxnSpPr/>
      </xdr:nvCxnSpPr>
      <xdr:spPr>
        <a:xfrm>
          <a:off x="20434300" y="6466736"/>
          <a:ext cx="8890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87671</xdr:rowOff>
    </xdr:from>
    <xdr:to>
      <xdr:col>102</xdr:col>
      <xdr:colOff>165100</xdr:colOff>
      <xdr:row>38</xdr:row>
      <xdr:rowOff>17821</xdr:rowOff>
    </xdr:to>
    <xdr:sp macro="" textlink="">
      <xdr:nvSpPr>
        <xdr:cNvPr id="467" name="楕円 466"/>
        <xdr:cNvSpPr/>
      </xdr:nvSpPr>
      <xdr:spPr>
        <a:xfrm>
          <a:off x="19494500" y="643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123086</xdr:rowOff>
    </xdr:from>
    <xdr:to>
      <xdr:col>107</xdr:col>
      <xdr:colOff>50800</xdr:colOff>
      <xdr:row>37</xdr:row>
      <xdr:rowOff>138471</xdr:rowOff>
    </xdr:to>
    <xdr:cxnSp macro="">
      <xdr:nvCxnSpPr>
        <xdr:cNvPr id="468" name="直線コネクタ 467"/>
        <xdr:cNvCxnSpPr/>
      </xdr:nvCxnSpPr>
      <xdr:spPr>
        <a:xfrm flipV="1">
          <a:off x="19545300" y="6466736"/>
          <a:ext cx="889000" cy="1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135924</xdr:rowOff>
    </xdr:from>
    <xdr:ext cx="534377" cy="259045"/>
    <xdr:sp macro="" textlink="">
      <xdr:nvSpPr>
        <xdr:cNvPr id="469" name="n_1aveValue【一般廃棄物処理施設】&#10;一人当たり有形固定資産（償却資産）額"/>
        <xdr:cNvSpPr txBox="1"/>
      </xdr:nvSpPr>
      <xdr:spPr>
        <a:xfrm>
          <a:off x="21043411" y="665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157704</xdr:rowOff>
    </xdr:from>
    <xdr:ext cx="534377" cy="259045"/>
    <xdr:sp macro="" textlink="">
      <xdr:nvSpPr>
        <xdr:cNvPr id="470" name="n_2aveValue【一般廃棄物処理施設】&#10;一人当たり有形固定資産（償却資産）額"/>
        <xdr:cNvSpPr txBox="1"/>
      </xdr:nvSpPr>
      <xdr:spPr>
        <a:xfrm>
          <a:off x="20167111" y="667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162853</xdr:rowOff>
    </xdr:from>
    <xdr:ext cx="534377" cy="259045"/>
    <xdr:sp macro="" textlink="">
      <xdr:nvSpPr>
        <xdr:cNvPr id="471" name="n_3aveValue【一般廃棄物処理施設】&#10;一人当たり有形固定資産（償却資産）額"/>
        <xdr:cNvSpPr txBox="1"/>
      </xdr:nvSpPr>
      <xdr:spPr>
        <a:xfrm>
          <a:off x="19278111" y="667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33050</xdr:rowOff>
    </xdr:from>
    <xdr:ext cx="534377" cy="259045"/>
    <xdr:sp macro="" textlink="">
      <xdr:nvSpPr>
        <xdr:cNvPr id="472" name="n_4aveValue【一般廃棄物処理施設】&#10;一人当たり有形固定資産（償却資産）額"/>
        <xdr:cNvSpPr txBox="1"/>
      </xdr:nvSpPr>
      <xdr:spPr>
        <a:xfrm>
          <a:off x="18389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22181</xdr:rowOff>
    </xdr:from>
    <xdr:ext cx="599010" cy="259045"/>
    <xdr:sp macro="" textlink="">
      <xdr:nvSpPr>
        <xdr:cNvPr id="473" name="n_1mainValue【一般廃棄物処理施設】&#10;一人当たり有形固定資産（償却資産）額"/>
        <xdr:cNvSpPr txBox="1"/>
      </xdr:nvSpPr>
      <xdr:spPr>
        <a:xfrm>
          <a:off x="21011095" y="6194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18963</xdr:rowOff>
    </xdr:from>
    <xdr:ext cx="599010" cy="259045"/>
    <xdr:sp macro="" textlink="">
      <xdr:nvSpPr>
        <xdr:cNvPr id="474" name="n_2mainValue【一般廃棄物処理施設】&#10;一人当たり有形固定資産（償却資産）額"/>
        <xdr:cNvSpPr txBox="1"/>
      </xdr:nvSpPr>
      <xdr:spPr>
        <a:xfrm>
          <a:off x="20134795" y="6191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34348</xdr:rowOff>
    </xdr:from>
    <xdr:ext cx="534377" cy="259045"/>
    <xdr:sp macro="" textlink="">
      <xdr:nvSpPr>
        <xdr:cNvPr id="475" name="n_3mainValue【一般廃棄物処理施設】&#10;一人当たり有形固定資産（償却資産）額"/>
        <xdr:cNvSpPr txBox="1"/>
      </xdr:nvSpPr>
      <xdr:spPr>
        <a:xfrm>
          <a:off x="19278111" y="620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6" name="正方形/長方形 47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7" name="正方形/長方形 47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8" name="正方形/長方形 47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9" name="正方形/長方形 47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0" name="正方形/長方形 47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1" name="正方形/長方形 48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2" name="正方形/長方形 48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3" name="正方形/長方形 48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84" name="正方形/長方形 48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5" name="正方形/長方形 48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6" name="正方形/長方形 48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7" name="正方形/長方形 48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8" name="正方形/長方形 48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9" name="正方形/長方形 48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0" name="正方形/長方形 48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1" name="正方形/長方形 49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92" name="正方形/長方形 49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3" name="正方形/長方形 49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4" name="正方形/長方形 49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5" name="正方形/長方形 49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6" name="正方形/長方形 49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7" name="正方形/長方形 49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8" name="正方形/長方形 49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9" name="正方形/長方形 49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0" name="テキスト ボックス 49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1" name="直線コネクタ 50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2" name="テキスト ボックス 50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03" name="直線コネクタ 50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04" name="テキスト ボックス 50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5" name="直線コネクタ 50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6" name="テキスト ボックス 50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7" name="直線コネクタ 50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8" name="テキスト ボックス 50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9" name="直線コネクタ 50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0" name="テキスト ボックス 50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1" name="直線コネクタ 51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2" name="テキスト ボックス 51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3" name="直線コネクタ 51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14" name="テキスト ボックス 51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5" name="直線コネクタ 51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517" name="直線コネクタ 516"/>
        <xdr:cNvCxnSpPr/>
      </xdr:nvCxnSpPr>
      <xdr:spPr>
        <a:xfrm flipV="1">
          <a:off x="16318864"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18"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19" name="直線コネクタ 51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520" name="【消防施設】&#10;有形固定資産減価償却率最大値テキスト"/>
        <xdr:cNvSpPr txBox="1"/>
      </xdr:nvSpPr>
      <xdr:spPr>
        <a:xfrm>
          <a:off x="16357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521" name="直線コネクタ 520"/>
        <xdr:cNvCxnSpPr/>
      </xdr:nvCxnSpPr>
      <xdr:spPr>
        <a:xfrm>
          <a:off x="16230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115950</xdr:rowOff>
    </xdr:from>
    <xdr:ext cx="405111" cy="259045"/>
    <xdr:sp macro="" textlink="">
      <xdr:nvSpPr>
        <xdr:cNvPr id="522" name="【消防施設】&#10;有形固定資産減価償却率平均値テキスト"/>
        <xdr:cNvSpPr txBox="1"/>
      </xdr:nvSpPr>
      <xdr:spPr>
        <a:xfrm>
          <a:off x="16357600" y="1417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523" name="フローチャート: 判断 522"/>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130992</xdr:rowOff>
    </xdr:from>
    <xdr:to>
      <xdr:col>81</xdr:col>
      <xdr:colOff>101600</xdr:colOff>
      <xdr:row>83</xdr:row>
      <xdr:rowOff>61142</xdr:rowOff>
    </xdr:to>
    <xdr:sp macro="" textlink="">
      <xdr:nvSpPr>
        <xdr:cNvPr id="524" name="フローチャート: 判断 523"/>
        <xdr:cNvSpPr/>
      </xdr:nvSpPr>
      <xdr:spPr>
        <a:xfrm>
          <a:off x="15430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117929</xdr:rowOff>
    </xdr:from>
    <xdr:to>
      <xdr:col>76</xdr:col>
      <xdr:colOff>165100</xdr:colOff>
      <xdr:row>83</xdr:row>
      <xdr:rowOff>48079</xdr:rowOff>
    </xdr:to>
    <xdr:sp macro="" textlink="">
      <xdr:nvSpPr>
        <xdr:cNvPr id="525" name="フローチャート: 判断 524"/>
        <xdr:cNvSpPr/>
      </xdr:nvSpPr>
      <xdr:spPr>
        <a:xfrm>
          <a:off x="14541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526" name="フローチャート: 判断 525"/>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19957</xdr:rowOff>
    </xdr:from>
    <xdr:to>
      <xdr:col>67</xdr:col>
      <xdr:colOff>101600</xdr:colOff>
      <xdr:row>82</xdr:row>
      <xdr:rowOff>121557</xdr:rowOff>
    </xdr:to>
    <xdr:sp macro="" textlink="">
      <xdr:nvSpPr>
        <xdr:cNvPr id="527" name="フローチャート: 判断 526"/>
        <xdr:cNvSpPr/>
      </xdr:nvSpPr>
      <xdr:spPr>
        <a:xfrm>
          <a:off x="127635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8" name="テキスト ボックス 52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9" name="テキスト ボックス 52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0" name="テキスト ボックス 52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1" name="テキスト ボックス 53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2" name="テキスト ボックス 53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96701</xdr:rowOff>
    </xdr:from>
    <xdr:to>
      <xdr:col>85</xdr:col>
      <xdr:colOff>177800</xdr:colOff>
      <xdr:row>82</xdr:row>
      <xdr:rowOff>26851</xdr:rowOff>
    </xdr:to>
    <xdr:sp macro="" textlink="">
      <xdr:nvSpPr>
        <xdr:cNvPr id="533" name="楕円 532"/>
        <xdr:cNvSpPr/>
      </xdr:nvSpPr>
      <xdr:spPr>
        <a:xfrm>
          <a:off x="162687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119578</xdr:rowOff>
    </xdr:from>
    <xdr:ext cx="405111" cy="259045"/>
    <xdr:sp macro="" textlink="">
      <xdr:nvSpPr>
        <xdr:cNvPr id="534" name="【消防施設】&#10;有形固定資産減価償却率該当値テキスト"/>
        <xdr:cNvSpPr txBox="1"/>
      </xdr:nvSpPr>
      <xdr:spPr>
        <a:xfrm>
          <a:off x="16357600" y="13835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64044</xdr:rowOff>
    </xdr:from>
    <xdr:to>
      <xdr:col>81</xdr:col>
      <xdr:colOff>101600</xdr:colOff>
      <xdr:row>81</xdr:row>
      <xdr:rowOff>165644</xdr:rowOff>
    </xdr:to>
    <xdr:sp macro="" textlink="">
      <xdr:nvSpPr>
        <xdr:cNvPr id="535" name="楕円 534"/>
        <xdr:cNvSpPr/>
      </xdr:nvSpPr>
      <xdr:spPr>
        <a:xfrm>
          <a:off x="15430500" y="1395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114844</xdr:rowOff>
    </xdr:from>
    <xdr:to>
      <xdr:col>85</xdr:col>
      <xdr:colOff>127000</xdr:colOff>
      <xdr:row>81</xdr:row>
      <xdr:rowOff>147501</xdr:rowOff>
    </xdr:to>
    <xdr:cxnSp macro="">
      <xdr:nvCxnSpPr>
        <xdr:cNvPr id="536" name="直線コネクタ 535"/>
        <xdr:cNvCxnSpPr/>
      </xdr:nvCxnSpPr>
      <xdr:spPr>
        <a:xfrm>
          <a:off x="15481300" y="1400229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31387</xdr:rowOff>
    </xdr:from>
    <xdr:to>
      <xdr:col>76</xdr:col>
      <xdr:colOff>165100</xdr:colOff>
      <xdr:row>81</xdr:row>
      <xdr:rowOff>132987</xdr:rowOff>
    </xdr:to>
    <xdr:sp macro="" textlink="">
      <xdr:nvSpPr>
        <xdr:cNvPr id="537" name="楕円 536"/>
        <xdr:cNvSpPr/>
      </xdr:nvSpPr>
      <xdr:spPr>
        <a:xfrm>
          <a:off x="14541500" y="1391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82187</xdr:rowOff>
    </xdr:from>
    <xdr:to>
      <xdr:col>81</xdr:col>
      <xdr:colOff>50800</xdr:colOff>
      <xdr:row>81</xdr:row>
      <xdr:rowOff>114844</xdr:rowOff>
    </xdr:to>
    <xdr:cxnSp macro="">
      <xdr:nvCxnSpPr>
        <xdr:cNvPr id="538" name="直線コネクタ 537"/>
        <xdr:cNvCxnSpPr/>
      </xdr:nvCxnSpPr>
      <xdr:spPr>
        <a:xfrm>
          <a:off x="14592300" y="139696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170180</xdr:rowOff>
    </xdr:from>
    <xdr:to>
      <xdr:col>72</xdr:col>
      <xdr:colOff>38100</xdr:colOff>
      <xdr:row>81</xdr:row>
      <xdr:rowOff>100330</xdr:rowOff>
    </xdr:to>
    <xdr:sp macro="" textlink="">
      <xdr:nvSpPr>
        <xdr:cNvPr id="539" name="楕円 538"/>
        <xdr:cNvSpPr/>
      </xdr:nvSpPr>
      <xdr:spPr>
        <a:xfrm>
          <a:off x="13652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49530</xdr:rowOff>
    </xdr:from>
    <xdr:to>
      <xdr:col>76</xdr:col>
      <xdr:colOff>114300</xdr:colOff>
      <xdr:row>81</xdr:row>
      <xdr:rowOff>82187</xdr:rowOff>
    </xdr:to>
    <xdr:cxnSp macro="">
      <xdr:nvCxnSpPr>
        <xdr:cNvPr id="540" name="直線コネクタ 539"/>
        <xdr:cNvCxnSpPr/>
      </xdr:nvCxnSpPr>
      <xdr:spPr>
        <a:xfrm>
          <a:off x="13703300" y="139369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52269</xdr:rowOff>
    </xdr:from>
    <xdr:ext cx="405111" cy="259045"/>
    <xdr:sp macro="" textlink="">
      <xdr:nvSpPr>
        <xdr:cNvPr id="541" name="n_1aveValue【消防施設】&#10;有形固定資産減価償却率"/>
        <xdr:cNvSpPr txBox="1"/>
      </xdr:nvSpPr>
      <xdr:spPr>
        <a:xfrm>
          <a:off x="152660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39206</xdr:rowOff>
    </xdr:from>
    <xdr:ext cx="405111" cy="259045"/>
    <xdr:sp macro="" textlink="">
      <xdr:nvSpPr>
        <xdr:cNvPr id="542" name="n_2aveValue【消防施設】&#10;有形固定資産減価償却率"/>
        <xdr:cNvSpPr txBox="1"/>
      </xdr:nvSpPr>
      <xdr:spPr>
        <a:xfrm>
          <a:off x="14389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8182</xdr:rowOff>
    </xdr:from>
    <xdr:ext cx="405111" cy="259045"/>
    <xdr:sp macro="" textlink="">
      <xdr:nvSpPr>
        <xdr:cNvPr id="543" name="n_3aveValue【消防施設】&#10;有形固定資産減価償却率"/>
        <xdr:cNvSpPr txBox="1"/>
      </xdr:nvSpPr>
      <xdr:spPr>
        <a:xfrm>
          <a:off x="135007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138084</xdr:rowOff>
    </xdr:from>
    <xdr:ext cx="405111" cy="259045"/>
    <xdr:sp macro="" textlink="">
      <xdr:nvSpPr>
        <xdr:cNvPr id="544" name="n_4aveValue【消防施設】&#10;有形固定資産減価償却率"/>
        <xdr:cNvSpPr txBox="1"/>
      </xdr:nvSpPr>
      <xdr:spPr>
        <a:xfrm>
          <a:off x="126117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10721</xdr:rowOff>
    </xdr:from>
    <xdr:ext cx="405111" cy="259045"/>
    <xdr:sp macro="" textlink="">
      <xdr:nvSpPr>
        <xdr:cNvPr id="545" name="n_1mainValue【消防施設】&#10;有形固定資産減価償却率"/>
        <xdr:cNvSpPr txBox="1"/>
      </xdr:nvSpPr>
      <xdr:spPr>
        <a:xfrm>
          <a:off x="15266044" y="1372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149514</xdr:rowOff>
    </xdr:from>
    <xdr:ext cx="405111" cy="259045"/>
    <xdr:sp macro="" textlink="">
      <xdr:nvSpPr>
        <xdr:cNvPr id="546" name="n_2mainValue【消防施設】&#10;有形固定資産減価償却率"/>
        <xdr:cNvSpPr txBox="1"/>
      </xdr:nvSpPr>
      <xdr:spPr>
        <a:xfrm>
          <a:off x="14389744" y="1369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116857</xdr:rowOff>
    </xdr:from>
    <xdr:ext cx="405111" cy="259045"/>
    <xdr:sp macro="" textlink="">
      <xdr:nvSpPr>
        <xdr:cNvPr id="547" name="n_3mainValue【消防施設】&#10;有形固定資産減価償却率"/>
        <xdr:cNvSpPr txBox="1"/>
      </xdr:nvSpPr>
      <xdr:spPr>
        <a:xfrm>
          <a:off x="13500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8" name="正方形/長方形 54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9" name="正方形/長方形 54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0" name="正方形/長方形 54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1" name="正方形/長方形 55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2" name="正方形/長方形 55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3" name="正方形/長方形 55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4" name="正方形/長方形 55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5" name="正方形/長方形 55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6" name="テキスト ボックス 55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7" name="直線コネクタ 55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58" name="直線コネクタ 55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59" name="テキスト ボックス 55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60" name="直線コネクタ 55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61" name="テキスト ボックス 56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62" name="直線コネクタ 56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63" name="テキスト ボックス 56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64" name="直線コネクタ 56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65" name="テキスト ボックス 56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6" name="直線コネクタ 56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7" name="テキスト ボックス 56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40387</xdr:rowOff>
    </xdr:from>
    <xdr:to>
      <xdr:col>116</xdr:col>
      <xdr:colOff>62864</xdr:colOff>
      <xdr:row>86</xdr:row>
      <xdr:rowOff>10668</xdr:rowOff>
    </xdr:to>
    <xdr:cxnSp macro="">
      <xdr:nvCxnSpPr>
        <xdr:cNvPr id="569" name="直線コネクタ 568"/>
        <xdr:cNvCxnSpPr/>
      </xdr:nvCxnSpPr>
      <xdr:spPr>
        <a:xfrm flipV="1">
          <a:off x="22160864" y="13584937"/>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570"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571" name="直線コネクタ 570"/>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158514</xdr:rowOff>
    </xdr:from>
    <xdr:ext cx="469744" cy="259045"/>
    <xdr:sp macro="" textlink="">
      <xdr:nvSpPr>
        <xdr:cNvPr id="572" name="【消防施設】&#10;一人当たり面積最大値テキスト"/>
        <xdr:cNvSpPr txBox="1"/>
      </xdr:nvSpPr>
      <xdr:spPr>
        <a:xfrm>
          <a:off x="22199600" y="1336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40387</xdr:rowOff>
    </xdr:from>
    <xdr:to>
      <xdr:col>116</xdr:col>
      <xdr:colOff>152400</xdr:colOff>
      <xdr:row>79</xdr:row>
      <xdr:rowOff>40387</xdr:rowOff>
    </xdr:to>
    <xdr:cxnSp macro="">
      <xdr:nvCxnSpPr>
        <xdr:cNvPr id="573" name="直線コネクタ 572"/>
        <xdr:cNvCxnSpPr/>
      </xdr:nvCxnSpPr>
      <xdr:spPr>
        <a:xfrm>
          <a:off x="22072600" y="1358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37609</xdr:rowOff>
    </xdr:from>
    <xdr:ext cx="469744" cy="259045"/>
    <xdr:sp macro="" textlink="">
      <xdr:nvSpPr>
        <xdr:cNvPr id="574" name="【消防施設】&#10;一人当たり面積平均値テキスト"/>
        <xdr:cNvSpPr txBox="1"/>
      </xdr:nvSpPr>
      <xdr:spPr>
        <a:xfrm>
          <a:off x="22199600" y="14267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xdr:rowOff>
    </xdr:from>
    <xdr:to>
      <xdr:col>116</xdr:col>
      <xdr:colOff>114300</xdr:colOff>
      <xdr:row>84</xdr:row>
      <xdr:rowOff>116332</xdr:rowOff>
    </xdr:to>
    <xdr:sp macro="" textlink="">
      <xdr:nvSpPr>
        <xdr:cNvPr id="575" name="フローチャート: 判断 574"/>
        <xdr:cNvSpPr/>
      </xdr:nvSpPr>
      <xdr:spPr>
        <a:xfrm>
          <a:off x="221107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23876</xdr:rowOff>
    </xdr:from>
    <xdr:to>
      <xdr:col>112</xdr:col>
      <xdr:colOff>38100</xdr:colOff>
      <xdr:row>84</xdr:row>
      <xdr:rowOff>125476</xdr:rowOff>
    </xdr:to>
    <xdr:sp macro="" textlink="">
      <xdr:nvSpPr>
        <xdr:cNvPr id="576" name="フローチャート: 判断 575"/>
        <xdr:cNvSpPr/>
      </xdr:nvSpPr>
      <xdr:spPr>
        <a:xfrm>
          <a:off x="21272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19304</xdr:rowOff>
    </xdr:from>
    <xdr:to>
      <xdr:col>107</xdr:col>
      <xdr:colOff>101600</xdr:colOff>
      <xdr:row>84</xdr:row>
      <xdr:rowOff>120904</xdr:rowOff>
    </xdr:to>
    <xdr:sp macro="" textlink="">
      <xdr:nvSpPr>
        <xdr:cNvPr id="577" name="フローチャート: 判断 576"/>
        <xdr:cNvSpPr/>
      </xdr:nvSpPr>
      <xdr:spPr>
        <a:xfrm>
          <a:off x="20383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578" name="フローチャート: 判断 577"/>
        <xdr:cNvSpPr/>
      </xdr:nvSpPr>
      <xdr:spPr>
        <a:xfrm>
          <a:off x="19494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579" name="フローチャート: 判断 578"/>
        <xdr:cNvSpPr/>
      </xdr:nvSpPr>
      <xdr:spPr>
        <a:xfrm>
          <a:off x="18605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0" name="テキスト ボックス 57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1" name="テキスト ボックス 58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2" name="テキスト ボックス 58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3" name="テキスト ボックス 58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4" name="テキスト ボックス 58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53594</xdr:rowOff>
    </xdr:from>
    <xdr:to>
      <xdr:col>116</xdr:col>
      <xdr:colOff>114300</xdr:colOff>
      <xdr:row>85</xdr:row>
      <xdr:rowOff>155194</xdr:rowOff>
    </xdr:to>
    <xdr:sp macro="" textlink="">
      <xdr:nvSpPr>
        <xdr:cNvPr id="585" name="楕円 584"/>
        <xdr:cNvSpPr/>
      </xdr:nvSpPr>
      <xdr:spPr>
        <a:xfrm>
          <a:off x="221107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139971</xdr:rowOff>
    </xdr:from>
    <xdr:ext cx="469744" cy="259045"/>
    <xdr:sp macro="" textlink="">
      <xdr:nvSpPr>
        <xdr:cNvPr id="586" name="【消防施設】&#10;一人当たり面積該当値テキスト"/>
        <xdr:cNvSpPr txBox="1"/>
      </xdr:nvSpPr>
      <xdr:spPr>
        <a:xfrm>
          <a:off x="22199600" y="1454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53594</xdr:rowOff>
    </xdr:from>
    <xdr:to>
      <xdr:col>112</xdr:col>
      <xdr:colOff>38100</xdr:colOff>
      <xdr:row>85</xdr:row>
      <xdr:rowOff>155194</xdr:rowOff>
    </xdr:to>
    <xdr:sp macro="" textlink="">
      <xdr:nvSpPr>
        <xdr:cNvPr id="587" name="楕円 586"/>
        <xdr:cNvSpPr/>
      </xdr:nvSpPr>
      <xdr:spPr>
        <a:xfrm>
          <a:off x="212725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104394</xdr:rowOff>
    </xdr:from>
    <xdr:to>
      <xdr:col>116</xdr:col>
      <xdr:colOff>63500</xdr:colOff>
      <xdr:row>85</xdr:row>
      <xdr:rowOff>104394</xdr:rowOff>
    </xdr:to>
    <xdr:cxnSp macro="">
      <xdr:nvCxnSpPr>
        <xdr:cNvPr id="588" name="直線コネクタ 587"/>
        <xdr:cNvCxnSpPr/>
      </xdr:nvCxnSpPr>
      <xdr:spPr>
        <a:xfrm>
          <a:off x="21323300" y="146776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49022</xdr:rowOff>
    </xdr:from>
    <xdr:to>
      <xdr:col>107</xdr:col>
      <xdr:colOff>101600</xdr:colOff>
      <xdr:row>85</xdr:row>
      <xdr:rowOff>150622</xdr:rowOff>
    </xdr:to>
    <xdr:sp macro="" textlink="">
      <xdr:nvSpPr>
        <xdr:cNvPr id="589" name="楕円 588"/>
        <xdr:cNvSpPr/>
      </xdr:nvSpPr>
      <xdr:spPr>
        <a:xfrm>
          <a:off x="20383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99822</xdr:rowOff>
    </xdr:from>
    <xdr:to>
      <xdr:col>111</xdr:col>
      <xdr:colOff>177800</xdr:colOff>
      <xdr:row>85</xdr:row>
      <xdr:rowOff>104394</xdr:rowOff>
    </xdr:to>
    <xdr:cxnSp macro="">
      <xdr:nvCxnSpPr>
        <xdr:cNvPr id="590" name="直線コネクタ 589"/>
        <xdr:cNvCxnSpPr/>
      </xdr:nvCxnSpPr>
      <xdr:spPr>
        <a:xfrm>
          <a:off x="20434300" y="146730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49022</xdr:rowOff>
    </xdr:from>
    <xdr:to>
      <xdr:col>102</xdr:col>
      <xdr:colOff>165100</xdr:colOff>
      <xdr:row>85</xdr:row>
      <xdr:rowOff>150622</xdr:rowOff>
    </xdr:to>
    <xdr:sp macro="" textlink="">
      <xdr:nvSpPr>
        <xdr:cNvPr id="591" name="楕円 590"/>
        <xdr:cNvSpPr/>
      </xdr:nvSpPr>
      <xdr:spPr>
        <a:xfrm>
          <a:off x="19494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99822</xdr:rowOff>
    </xdr:from>
    <xdr:to>
      <xdr:col>107</xdr:col>
      <xdr:colOff>50800</xdr:colOff>
      <xdr:row>85</xdr:row>
      <xdr:rowOff>99822</xdr:rowOff>
    </xdr:to>
    <xdr:cxnSp macro="">
      <xdr:nvCxnSpPr>
        <xdr:cNvPr id="592" name="直線コネクタ 591"/>
        <xdr:cNvCxnSpPr/>
      </xdr:nvCxnSpPr>
      <xdr:spPr>
        <a:xfrm>
          <a:off x="19545300" y="1467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142003</xdr:rowOff>
    </xdr:from>
    <xdr:ext cx="469744" cy="259045"/>
    <xdr:sp macro="" textlink="">
      <xdr:nvSpPr>
        <xdr:cNvPr id="593" name="n_1aveValue【消防施設】&#10;一人当たり面積"/>
        <xdr:cNvSpPr txBox="1"/>
      </xdr:nvSpPr>
      <xdr:spPr>
        <a:xfrm>
          <a:off x="210757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137431</xdr:rowOff>
    </xdr:from>
    <xdr:ext cx="469744" cy="259045"/>
    <xdr:sp macro="" textlink="">
      <xdr:nvSpPr>
        <xdr:cNvPr id="594" name="n_2aveValue【消防施設】&#10;一人当たり面積"/>
        <xdr:cNvSpPr txBox="1"/>
      </xdr:nvSpPr>
      <xdr:spPr>
        <a:xfrm>
          <a:off x="201994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146575</xdr:rowOff>
    </xdr:from>
    <xdr:ext cx="469744" cy="259045"/>
    <xdr:sp macro="" textlink="">
      <xdr:nvSpPr>
        <xdr:cNvPr id="595" name="n_3aveValue【消防施設】&#10;一人当たり面積"/>
        <xdr:cNvSpPr txBox="1"/>
      </xdr:nvSpPr>
      <xdr:spPr>
        <a:xfrm>
          <a:off x="19310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132859</xdr:rowOff>
    </xdr:from>
    <xdr:ext cx="469744" cy="259045"/>
    <xdr:sp macro="" textlink="">
      <xdr:nvSpPr>
        <xdr:cNvPr id="596" name="n_4aveValue【消防施設】&#10;一人当たり面積"/>
        <xdr:cNvSpPr txBox="1"/>
      </xdr:nvSpPr>
      <xdr:spPr>
        <a:xfrm>
          <a:off x="18421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146321</xdr:rowOff>
    </xdr:from>
    <xdr:ext cx="469744" cy="259045"/>
    <xdr:sp macro="" textlink="">
      <xdr:nvSpPr>
        <xdr:cNvPr id="597" name="n_1mainValue【消防施設】&#10;一人当たり面積"/>
        <xdr:cNvSpPr txBox="1"/>
      </xdr:nvSpPr>
      <xdr:spPr>
        <a:xfrm>
          <a:off x="21075727" y="147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141749</xdr:rowOff>
    </xdr:from>
    <xdr:ext cx="469744" cy="259045"/>
    <xdr:sp macro="" textlink="">
      <xdr:nvSpPr>
        <xdr:cNvPr id="598" name="n_2mainValue【消防施設】&#10;一人当たり面積"/>
        <xdr:cNvSpPr txBox="1"/>
      </xdr:nvSpPr>
      <xdr:spPr>
        <a:xfrm>
          <a:off x="20199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141749</xdr:rowOff>
    </xdr:from>
    <xdr:ext cx="469744" cy="259045"/>
    <xdr:sp macro="" textlink="">
      <xdr:nvSpPr>
        <xdr:cNvPr id="599" name="n_3mainValue【消防施設】&#10;一人当たり面積"/>
        <xdr:cNvSpPr txBox="1"/>
      </xdr:nvSpPr>
      <xdr:spPr>
        <a:xfrm>
          <a:off x="19310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0" name="正方形/長方形 59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1" name="正方形/長方形 60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2" name="正方形/長方形 60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3" name="正方形/長方形 60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4" name="正方形/長方形 60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5" name="正方形/長方形 60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6" name="正方形/長方形 60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7" name="正方形/長方形 60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8" name="テキスト ボックス 60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9" name="直線コネクタ 60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0" name="テキスト ボックス 60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1" name="直線コネクタ 61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12" name="テキスト ボックス 61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13" name="直線コネクタ 61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14" name="テキスト ボックス 61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15" name="直線コネクタ 61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16" name="テキスト ボックス 61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17" name="直線コネクタ 61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8" name="テキスト ボックス 61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9" name="直線コネクタ 61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0" name="テキスト ボックス 61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1" name="直線コネクタ 62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22" name="テキスト ボックス 62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3" name="直線コネクタ 62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35379</xdr:rowOff>
    </xdr:to>
    <xdr:cxnSp macro="">
      <xdr:nvCxnSpPr>
        <xdr:cNvPr id="625" name="直線コネクタ 624"/>
        <xdr:cNvCxnSpPr/>
      </xdr:nvCxnSpPr>
      <xdr:spPr>
        <a:xfrm flipV="1">
          <a:off x="16318864" y="17124862"/>
          <a:ext cx="0" cy="159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2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27" name="直線コネクタ 62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628" name="【庁舎】&#10;有形固定資産減価償却率最大値テキスト"/>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629" name="直線コネクタ 628"/>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630" name="【庁舎】&#10;有形固定資産減価償却率平均値テキスト"/>
        <xdr:cNvSpPr txBox="1"/>
      </xdr:nvSpPr>
      <xdr:spPr>
        <a:xfrm>
          <a:off x="16357600" y="1773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631" name="フローチャート: 判断 630"/>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32" name="フローチャート: 判断 631"/>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120106</xdr:rowOff>
    </xdr:from>
    <xdr:to>
      <xdr:col>76</xdr:col>
      <xdr:colOff>165100</xdr:colOff>
      <xdr:row>105</xdr:row>
      <xdr:rowOff>50256</xdr:rowOff>
    </xdr:to>
    <xdr:sp macro="" textlink="">
      <xdr:nvSpPr>
        <xdr:cNvPr id="633" name="フローチャート: 判断 632"/>
        <xdr:cNvSpPr/>
      </xdr:nvSpPr>
      <xdr:spPr>
        <a:xfrm>
          <a:off x="14541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634" name="フローチャート: 判断 633"/>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44994</xdr:rowOff>
    </xdr:from>
    <xdr:to>
      <xdr:col>67</xdr:col>
      <xdr:colOff>101600</xdr:colOff>
      <xdr:row>104</xdr:row>
      <xdr:rowOff>146594</xdr:rowOff>
    </xdr:to>
    <xdr:sp macro="" textlink="">
      <xdr:nvSpPr>
        <xdr:cNvPr id="635" name="フローチャート: 判断 634"/>
        <xdr:cNvSpPr/>
      </xdr:nvSpPr>
      <xdr:spPr>
        <a:xfrm>
          <a:off x="12763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6" name="テキスト ボックス 63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7" name="テキスト ボックス 63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8" name="テキスト ボックス 63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9" name="テキスト ボックス 63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0" name="テキスト ボックス 63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79284</xdr:rowOff>
    </xdr:from>
    <xdr:to>
      <xdr:col>85</xdr:col>
      <xdr:colOff>177800</xdr:colOff>
      <xdr:row>107</xdr:row>
      <xdr:rowOff>9434</xdr:rowOff>
    </xdr:to>
    <xdr:sp macro="" textlink="">
      <xdr:nvSpPr>
        <xdr:cNvPr id="641" name="楕円 640"/>
        <xdr:cNvSpPr/>
      </xdr:nvSpPr>
      <xdr:spPr>
        <a:xfrm>
          <a:off x="16268700" y="182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57711</xdr:rowOff>
    </xdr:from>
    <xdr:ext cx="405111" cy="259045"/>
    <xdr:sp macro="" textlink="">
      <xdr:nvSpPr>
        <xdr:cNvPr id="642" name="【庁舎】&#10;有形固定資産減価償却率該当値テキスト"/>
        <xdr:cNvSpPr txBox="1"/>
      </xdr:nvSpPr>
      <xdr:spPr>
        <a:xfrm>
          <a:off x="16357600" y="1823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69487</xdr:rowOff>
    </xdr:from>
    <xdr:to>
      <xdr:col>81</xdr:col>
      <xdr:colOff>101600</xdr:colOff>
      <xdr:row>106</xdr:row>
      <xdr:rowOff>171087</xdr:rowOff>
    </xdr:to>
    <xdr:sp macro="" textlink="">
      <xdr:nvSpPr>
        <xdr:cNvPr id="643" name="楕円 642"/>
        <xdr:cNvSpPr/>
      </xdr:nvSpPr>
      <xdr:spPr>
        <a:xfrm>
          <a:off x="15430500" y="182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120287</xdr:rowOff>
    </xdr:from>
    <xdr:to>
      <xdr:col>85</xdr:col>
      <xdr:colOff>127000</xdr:colOff>
      <xdr:row>106</xdr:row>
      <xdr:rowOff>130084</xdr:rowOff>
    </xdr:to>
    <xdr:cxnSp macro="">
      <xdr:nvCxnSpPr>
        <xdr:cNvPr id="644" name="直線コネクタ 643"/>
        <xdr:cNvCxnSpPr/>
      </xdr:nvCxnSpPr>
      <xdr:spPr>
        <a:xfrm>
          <a:off x="15481300" y="1829398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13970</xdr:rowOff>
    </xdr:from>
    <xdr:to>
      <xdr:col>76</xdr:col>
      <xdr:colOff>165100</xdr:colOff>
      <xdr:row>106</xdr:row>
      <xdr:rowOff>115570</xdr:rowOff>
    </xdr:to>
    <xdr:sp macro="" textlink="">
      <xdr:nvSpPr>
        <xdr:cNvPr id="645" name="楕円 644"/>
        <xdr:cNvSpPr/>
      </xdr:nvSpPr>
      <xdr:spPr>
        <a:xfrm>
          <a:off x="14541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64770</xdr:rowOff>
    </xdr:from>
    <xdr:to>
      <xdr:col>81</xdr:col>
      <xdr:colOff>50800</xdr:colOff>
      <xdr:row>106</xdr:row>
      <xdr:rowOff>120287</xdr:rowOff>
    </xdr:to>
    <xdr:cxnSp macro="">
      <xdr:nvCxnSpPr>
        <xdr:cNvPr id="646" name="直線コネクタ 645"/>
        <xdr:cNvCxnSpPr/>
      </xdr:nvCxnSpPr>
      <xdr:spPr>
        <a:xfrm>
          <a:off x="14592300" y="1823847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126637</xdr:rowOff>
    </xdr:from>
    <xdr:to>
      <xdr:col>72</xdr:col>
      <xdr:colOff>38100</xdr:colOff>
      <xdr:row>106</xdr:row>
      <xdr:rowOff>56787</xdr:rowOff>
    </xdr:to>
    <xdr:sp macro="" textlink="">
      <xdr:nvSpPr>
        <xdr:cNvPr id="647" name="楕円 646"/>
        <xdr:cNvSpPr/>
      </xdr:nvSpPr>
      <xdr:spPr>
        <a:xfrm>
          <a:off x="136525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5987</xdr:rowOff>
    </xdr:from>
    <xdr:to>
      <xdr:col>76</xdr:col>
      <xdr:colOff>114300</xdr:colOff>
      <xdr:row>106</xdr:row>
      <xdr:rowOff>64770</xdr:rowOff>
    </xdr:to>
    <xdr:cxnSp macro="">
      <xdr:nvCxnSpPr>
        <xdr:cNvPr id="648" name="直線コネクタ 647"/>
        <xdr:cNvCxnSpPr/>
      </xdr:nvCxnSpPr>
      <xdr:spPr>
        <a:xfrm>
          <a:off x="13703300" y="1817968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649" name="n_1aveValue【庁舎】&#10;有形固定資産減価償却率"/>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66783</xdr:rowOff>
    </xdr:from>
    <xdr:ext cx="405111" cy="259045"/>
    <xdr:sp macro="" textlink="">
      <xdr:nvSpPr>
        <xdr:cNvPr id="650" name="n_2aveValue【庁舎】&#10;有形固定資産減価償却率"/>
        <xdr:cNvSpPr txBox="1"/>
      </xdr:nvSpPr>
      <xdr:spPr>
        <a:xfrm>
          <a:off x="14389744" y="1772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29227</xdr:rowOff>
    </xdr:from>
    <xdr:ext cx="405111" cy="259045"/>
    <xdr:sp macro="" textlink="">
      <xdr:nvSpPr>
        <xdr:cNvPr id="651" name="n_3aveValue【庁舎】&#10;有形固定資産減価償却率"/>
        <xdr:cNvSpPr txBox="1"/>
      </xdr:nvSpPr>
      <xdr:spPr>
        <a:xfrm>
          <a:off x="13500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163121</xdr:rowOff>
    </xdr:from>
    <xdr:ext cx="405111" cy="259045"/>
    <xdr:sp macro="" textlink="">
      <xdr:nvSpPr>
        <xdr:cNvPr id="652" name="n_4aveValue【庁舎】&#10;有形固定資産減価償却率"/>
        <xdr:cNvSpPr txBox="1"/>
      </xdr:nvSpPr>
      <xdr:spPr>
        <a:xfrm>
          <a:off x="12611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162214</xdr:rowOff>
    </xdr:from>
    <xdr:ext cx="405111" cy="259045"/>
    <xdr:sp macro="" textlink="">
      <xdr:nvSpPr>
        <xdr:cNvPr id="653" name="n_1mainValue【庁舎】&#10;有形固定資産減価償却率"/>
        <xdr:cNvSpPr txBox="1"/>
      </xdr:nvSpPr>
      <xdr:spPr>
        <a:xfrm>
          <a:off x="15266044" y="1833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106697</xdr:rowOff>
    </xdr:from>
    <xdr:ext cx="405111" cy="259045"/>
    <xdr:sp macro="" textlink="">
      <xdr:nvSpPr>
        <xdr:cNvPr id="654" name="n_2mainValue【庁舎】&#10;有形固定資産減価償却率"/>
        <xdr:cNvSpPr txBox="1"/>
      </xdr:nvSpPr>
      <xdr:spPr>
        <a:xfrm>
          <a:off x="143897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47914</xdr:rowOff>
    </xdr:from>
    <xdr:ext cx="405111" cy="259045"/>
    <xdr:sp macro="" textlink="">
      <xdr:nvSpPr>
        <xdr:cNvPr id="655" name="n_3mainValue【庁舎】&#10;有形固定資産減価償却率"/>
        <xdr:cNvSpPr txBox="1"/>
      </xdr:nvSpPr>
      <xdr:spPr>
        <a:xfrm>
          <a:off x="13500744"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6" name="正方形/長方形 65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7" name="正方形/長方形 65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8" name="正方形/長方形 65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9" name="正方形/長方形 65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0" name="正方形/長方形 65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1" name="正方形/長方形 66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2" name="正方形/長方形 66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3" name="正方形/長方形 66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4" name="テキスト ボックス 66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5" name="直線コネクタ 66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66" name="テキスト ボックス 66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67" name="直線コネクタ 66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68" name="テキスト ボックス 66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69" name="直線コネクタ 66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0" name="テキスト ボックス 66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1" name="直線コネクタ 67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2" name="テキスト ボックス 67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3" name="直線コネクタ 67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4" name="テキスト ボックス 67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5" name="直線コネクタ 67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76" name="テキスト ボックス 67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77" name="直線コネクタ 67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78" name="テキスト ボックス 67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9" name="直線コネクタ 67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0" name="テキスト ボックス 67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50074</xdr:rowOff>
    </xdr:from>
    <xdr:to>
      <xdr:col>116</xdr:col>
      <xdr:colOff>62864</xdr:colOff>
      <xdr:row>108</xdr:row>
      <xdr:rowOff>164374</xdr:rowOff>
    </xdr:to>
    <xdr:cxnSp macro="">
      <xdr:nvCxnSpPr>
        <xdr:cNvPr id="682" name="直線コネクタ 681"/>
        <xdr:cNvCxnSpPr/>
      </xdr:nvCxnSpPr>
      <xdr:spPr>
        <a:xfrm flipV="1">
          <a:off x="22160864" y="17195074"/>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683" name="【庁舎】&#10;一人当たり面積最小値テキスト"/>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684" name="直線コネクタ 683"/>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168201</xdr:rowOff>
    </xdr:from>
    <xdr:ext cx="469744" cy="259045"/>
    <xdr:sp macro="" textlink="">
      <xdr:nvSpPr>
        <xdr:cNvPr id="685" name="【庁舎】&#10;一人当たり面積最大値テキスト"/>
        <xdr:cNvSpPr txBox="1"/>
      </xdr:nvSpPr>
      <xdr:spPr>
        <a:xfrm>
          <a:off x="22199600" y="1697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50074</xdr:rowOff>
    </xdr:from>
    <xdr:to>
      <xdr:col>116</xdr:col>
      <xdr:colOff>152400</xdr:colOff>
      <xdr:row>100</xdr:row>
      <xdr:rowOff>50074</xdr:rowOff>
    </xdr:to>
    <xdr:cxnSp macro="">
      <xdr:nvCxnSpPr>
        <xdr:cNvPr id="686" name="直線コネクタ 685"/>
        <xdr:cNvCxnSpPr/>
      </xdr:nvCxnSpPr>
      <xdr:spPr>
        <a:xfrm>
          <a:off x="22072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139716</xdr:rowOff>
    </xdr:from>
    <xdr:ext cx="469744" cy="259045"/>
    <xdr:sp macro="" textlink="">
      <xdr:nvSpPr>
        <xdr:cNvPr id="687" name="【庁舎】&#10;一人当たり面積平均値テキスト"/>
        <xdr:cNvSpPr txBox="1"/>
      </xdr:nvSpPr>
      <xdr:spPr>
        <a:xfrm>
          <a:off x="22199600" y="1814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688" name="フローチャート: 判断 687"/>
        <xdr:cNvSpPr/>
      </xdr:nvSpPr>
      <xdr:spPr>
        <a:xfrm>
          <a:off x="221107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689" name="フローチャート: 判断 688"/>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690" name="フローチャート: 判断 689"/>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691" name="フローチャート: 判断 690"/>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692" name="フローチャート: 判断 691"/>
        <xdr:cNvSpPr/>
      </xdr:nvSpPr>
      <xdr:spPr>
        <a:xfrm>
          <a:off x="18605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3" name="テキスト ボックス 69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4" name="テキスト ボックス 69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5" name="テキスト ボックス 69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6" name="テキスト ボックス 69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7" name="テキスト ボックス 69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7438</xdr:rowOff>
    </xdr:from>
    <xdr:to>
      <xdr:col>116</xdr:col>
      <xdr:colOff>114300</xdr:colOff>
      <xdr:row>107</xdr:row>
      <xdr:rowOff>109038</xdr:rowOff>
    </xdr:to>
    <xdr:sp macro="" textlink="">
      <xdr:nvSpPr>
        <xdr:cNvPr id="698" name="楕円 697"/>
        <xdr:cNvSpPr/>
      </xdr:nvSpPr>
      <xdr:spPr>
        <a:xfrm>
          <a:off x="221107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157315</xdr:rowOff>
    </xdr:from>
    <xdr:ext cx="469744" cy="259045"/>
    <xdr:sp macro="" textlink="">
      <xdr:nvSpPr>
        <xdr:cNvPr id="699" name="【庁舎】&#10;一人当たり面積該当値テキスト"/>
        <xdr:cNvSpPr txBox="1"/>
      </xdr:nvSpPr>
      <xdr:spPr>
        <a:xfrm>
          <a:off x="22199600" y="1833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4173</xdr:rowOff>
    </xdr:from>
    <xdr:to>
      <xdr:col>112</xdr:col>
      <xdr:colOff>38100</xdr:colOff>
      <xdr:row>107</xdr:row>
      <xdr:rowOff>105773</xdr:rowOff>
    </xdr:to>
    <xdr:sp macro="" textlink="">
      <xdr:nvSpPr>
        <xdr:cNvPr id="700" name="楕円 699"/>
        <xdr:cNvSpPr/>
      </xdr:nvSpPr>
      <xdr:spPr>
        <a:xfrm>
          <a:off x="21272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54973</xdr:rowOff>
    </xdr:from>
    <xdr:to>
      <xdr:col>116</xdr:col>
      <xdr:colOff>63500</xdr:colOff>
      <xdr:row>107</xdr:row>
      <xdr:rowOff>58238</xdr:rowOff>
    </xdr:to>
    <xdr:cxnSp macro="">
      <xdr:nvCxnSpPr>
        <xdr:cNvPr id="701" name="直線コネクタ 700"/>
        <xdr:cNvCxnSpPr/>
      </xdr:nvCxnSpPr>
      <xdr:spPr>
        <a:xfrm>
          <a:off x="21323300" y="1840012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907</xdr:rowOff>
    </xdr:from>
    <xdr:to>
      <xdr:col>107</xdr:col>
      <xdr:colOff>101600</xdr:colOff>
      <xdr:row>107</xdr:row>
      <xdr:rowOff>102507</xdr:rowOff>
    </xdr:to>
    <xdr:sp macro="" textlink="">
      <xdr:nvSpPr>
        <xdr:cNvPr id="702" name="楕円 701"/>
        <xdr:cNvSpPr/>
      </xdr:nvSpPr>
      <xdr:spPr>
        <a:xfrm>
          <a:off x="20383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51707</xdr:rowOff>
    </xdr:from>
    <xdr:to>
      <xdr:col>111</xdr:col>
      <xdr:colOff>177800</xdr:colOff>
      <xdr:row>107</xdr:row>
      <xdr:rowOff>54973</xdr:rowOff>
    </xdr:to>
    <xdr:cxnSp macro="">
      <xdr:nvCxnSpPr>
        <xdr:cNvPr id="703" name="直線コネクタ 702"/>
        <xdr:cNvCxnSpPr/>
      </xdr:nvCxnSpPr>
      <xdr:spPr>
        <a:xfrm>
          <a:off x="20434300" y="183968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4173</xdr:rowOff>
    </xdr:from>
    <xdr:to>
      <xdr:col>102</xdr:col>
      <xdr:colOff>165100</xdr:colOff>
      <xdr:row>107</xdr:row>
      <xdr:rowOff>105773</xdr:rowOff>
    </xdr:to>
    <xdr:sp macro="" textlink="">
      <xdr:nvSpPr>
        <xdr:cNvPr id="704" name="楕円 703"/>
        <xdr:cNvSpPr/>
      </xdr:nvSpPr>
      <xdr:spPr>
        <a:xfrm>
          <a:off x="19494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51707</xdr:rowOff>
    </xdr:from>
    <xdr:to>
      <xdr:col>107</xdr:col>
      <xdr:colOff>50800</xdr:colOff>
      <xdr:row>107</xdr:row>
      <xdr:rowOff>54973</xdr:rowOff>
    </xdr:to>
    <xdr:cxnSp macro="">
      <xdr:nvCxnSpPr>
        <xdr:cNvPr id="705" name="直線コネクタ 704"/>
        <xdr:cNvCxnSpPr/>
      </xdr:nvCxnSpPr>
      <xdr:spPr>
        <a:xfrm flipV="1">
          <a:off x="19545300" y="183968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89643</xdr:rowOff>
    </xdr:from>
    <xdr:ext cx="469744" cy="259045"/>
    <xdr:sp macro="" textlink="">
      <xdr:nvSpPr>
        <xdr:cNvPr id="706" name="n_1aveValue【庁舎】&#10;一人当たり面積"/>
        <xdr:cNvSpPr txBox="1"/>
      </xdr:nvSpPr>
      <xdr:spPr>
        <a:xfrm>
          <a:off x="210757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707" name="n_2aveValue【庁舎】&#10;一人当たり面積"/>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708" name="n_3aveValue【庁舎】&#10;一人当たり面積"/>
        <xdr:cNvSpPr txBox="1"/>
      </xdr:nvSpPr>
      <xdr:spPr>
        <a:xfrm>
          <a:off x="19310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115769</xdr:rowOff>
    </xdr:from>
    <xdr:ext cx="469744" cy="259045"/>
    <xdr:sp macro="" textlink="">
      <xdr:nvSpPr>
        <xdr:cNvPr id="709" name="n_4aveValue【庁舎】&#10;一人当たり面積"/>
        <xdr:cNvSpPr txBox="1"/>
      </xdr:nvSpPr>
      <xdr:spPr>
        <a:xfrm>
          <a:off x="18421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96900</xdr:rowOff>
    </xdr:from>
    <xdr:ext cx="469744" cy="259045"/>
    <xdr:sp macro="" textlink="">
      <xdr:nvSpPr>
        <xdr:cNvPr id="710" name="n_1mainValue【庁舎】&#10;一人当たり面積"/>
        <xdr:cNvSpPr txBox="1"/>
      </xdr:nvSpPr>
      <xdr:spPr>
        <a:xfrm>
          <a:off x="210757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93634</xdr:rowOff>
    </xdr:from>
    <xdr:ext cx="469744" cy="259045"/>
    <xdr:sp macro="" textlink="">
      <xdr:nvSpPr>
        <xdr:cNvPr id="711" name="n_2mainValue【庁舎】&#10;一人当たり面積"/>
        <xdr:cNvSpPr txBox="1"/>
      </xdr:nvSpPr>
      <xdr:spPr>
        <a:xfrm>
          <a:off x="201994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96900</xdr:rowOff>
    </xdr:from>
    <xdr:ext cx="469744" cy="259045"/>
    <xdr:sp macro="" textlink="">
      <xdr:nvSpPr>
        <xdr:cNvPr id="712" name="n_3mainValue【庁舎】&#10;一人当たり面積"/>
        <xdr:cNvSpPr txBox="1"/>
      </xdr:nvSpPr>
      <xdr:spPr>
        <a:xfrm>
          <a:off x="193104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3" name="正方形/長方形 71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4" name="正方形/長方形 71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5" name="テキスト ボックス 71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各公共施設等は建設時期から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年近く経過し、それぞれの有形固定資産減価償却率はほとんど類似団体平均値を上回っている。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また一人当たりの面積・延長・有形固定資産額は、人口密度が高いため全体的に下回る結果となった。</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については、広域ごみ処理施設が建設されたため、廃棄物処理施設としての利用を終了することとなった。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については、第１庁舎が当初建築から５０年経過しており、有形固定資産減価償却率が類似団体平均値を上回っている。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庁舎については、災害時にも機能を維持できるよう適切な点検・保守・修繕を行い維持管理に努め、計画的な長寿命化対策を実施し、将来の更新に備えた検討も行っていく。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34,793
34,316
9.13
16,210,526
15,184,888
846,705
7,574,238
11,635,962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町の面積の</a:t>
          </a:r>
          <a:r>
            <a:rPr kumimoji="1" lang="en-US" altLang="ja-JP" sz="1100" b="0" i="0" baseline="0">
              <a:solidFill>
                <a:schemeClr val="dk1"/>
              </a:solidFill>
              <a:effectLst/>
              <a:latin typeface="+mn-lt"/>
              <a:ea typeface="+mn-ea"/>
              <a:cs typeface="+mn-cs"/>
            </a:rPr>
            <a:t>1/3</a:t>
          </a:r>
          <a:r>
            <a:rPr kumimoji="1" lang="ja-JP" altLang="ja-JP" sz="1100" b="0" i="0" baseline="0">
              <a:solidFill>
                <a:schemeClr val="dk1"/>
              </a:solidFill>
              <a:effectLst/>
              <a:latin typeface="+mn-lt"/>
              <a:ea typeface="+mn-ea"/>
              <a:cs typeface="+mn-cs"/>
            </a:rPr>
            <a:t>を工業専用の人工島が占めているという特殊要因から類似団体平均を上回る税収が確保されている。そのため、財政力指数は平均を大きく上回る高い水準となっているが、平成</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年度以降ほぼ横ばいとなっている。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今後も歳出削減、</a:t>
          </a:r>
          <a:r>
            <a:rPr kumimoji="1" lang="ja-JP" altLang="en-US" sz="1100" b="0" i="0" baseline="0">
              <a:solidFill>
                <a:schemeClr val="dk1"/>
              </a:solidFill>
              <a:effectLst/>
              <a:latin typeface="+mn-lt"/>
              <a:ea typeface="+mn-ea"/>
              <a:cs typeface="+mn-cs"/>
            </a:rPr>
            <a:t>適正な課税客体の把握、</a:t>
          </a:r>
          <a:r>
            <a:rPr kumimoji="1" lang="ja-JP" altLang="ja-JP" sz="1100" b="0" i="0" baseline="0">
              <a:solidFill>
                <a:schemeClr val="dk1"/>
              </a:solidFill>
              <a:effectLst/>
              <a:latin typeface="+mn-lt"/>
              <a:ea typeface="+mn-ea"/>
              <a:cs typeface="+mn-cs"/>
            </a:rPr>
            <a:t>町税の徴収率の向上等に努め、財政基盤の強化</a:t>
          </a:r>
          <a:r>
            <a:rPr kumimoji="1" lang="ja-JP" altLang="en-US" sz="1100" b="0" i="0" baseline="0">
              <a:solidFill>
                <a:schemeClr val="dk1"/>
              </a:solidFill>
              <a:effectLst/>
              <a:latin typeface="+mn-lt"/>
              <a:ea typeface="+mn-ea"/>
              <a:cs typeface="+mn-cs"/>
            </a:rPr>
            <a:t>に努める</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153811</xdr:rowOff>
    </xdr:from>
    <xdr:to>
      <xdr:col>23</xdr:col>
      <xdr:colOff>133350</xdr:colOff>
      <xdr:row>41</xdr:row>
      <xdr:rowOff>22578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11811"/>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299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01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153811</xdr:rowOff>
    </xdr:from>
    <xdr:to>
      <xdr:col>19</xdr:col>
      <xdr:colOff>133350</xdr:colOff>
      <xdr:row>40</xdr:row>
      <xdr:rowOff>153811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118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140405</xdr:rowOff>
    </xdr:from>
    <xdr:to>
      <xdr:col>15</xdr:col>
      <xdr:colOff>82550</xdr:colOff>
      <xdr:row>40</xdr:row>
      <xdr:rowOff>153811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9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140405</xdr:rowOff>
    </xdr:from>
    <xdr:to>
      <xdr:col>11</xdr:col>
      <xdr:colOff>31750</xdr:colOff>
      <xdr:row>40</xdr:row>
      <xdr:rowOff>140405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984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143228</xdr:rowOff>
    </xdr:from>
    <xdr:to>
      <xdr:col>23</xdr:col>
      <xdr:colOff>184150</xdr:colOff>
      <xdr:row>41</xdr:row>
      <xdr:rowOff>73378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159755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4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103011</xdr:rowOff>
    </xdr:from>
    <xdr:to>
      <xdr:col>19</xdr:col>
      <xdr:colOff>184150</xdr:colOff>
      <xdr:row>41</xdr:row>
      <xdr:rowOff>33161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43338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2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103011</xdr:rowOff>
    </xdr:from>
    <xdr:to>
      <xdr:col>15</xdr:col>
      <xdr:colOff>133350</xdr:colOff>
      <xdr:row>41</xdr:row>
      <xdr:rowOff>33161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43338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89605</xdr:rowOff>
    </xdr:from>
    <xdr:to>
      <xdr:col>11</xdr:col>
      <xdr:colOff>82550</xdr:colOff>
      <xdr:row>41</xdr:row>
      <xdr:rowOff>19755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29932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29932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年度は、人件費</a:t>
          </a:r>
          <a:r>
            <a:rPr kumimoji="1" lang="ja-JP" altLang="en-US" sz="1100" b="0" i="0" baseline="0">
              <a:solidFill>
                <a:schemeClr val="dk1"/>
              </a:solidFill>
              <a:effectLst/>
              <a:latin typeface="+mn-lt"/>
              <a:ea typeface="+mn-ea"/>
              <a:cs typeface="+mn-cs"/>
            </a:rPr>
            <a:t>・扶助費・公債費などの義務的経費の増加により経常的経費に充当された一般財源等の合計が</a:t>
          </a:r>
          <a:r>
            <a:rPr kumimoji="1" lang="ja-JP" altLang="ja-JP" sz="1100" b="0" i="0" baseline="0">
              <a:solidFill>
                <a:schemeClr val="dk1"/>
              </a:solidFill>
              <a:effectLst/>
              <a:latin typeface="+mn-lt"/>
              <a:ea typeface="+mn-ea"/>
              <a:cs typeface="+mn-cs"/>
            </a:rPr>
            <a:t>前年度に比べ</a:t>
          </a:r>
          <a:r>
            <a:rPr kumimoji="1" lang="ja-JP" altLang="en-US" sz="1100" b="0" i="0" baseline="0">
              <a:solidFill>
                <a:schemeClr val="dk1"/>
              </a:solidFill>
              <a:effectLst/>
              <a:latin typeface="+mn-lt"/>
              <a:ea typeface="+mn-ea"/>
              <a:cs typeface="+mn-cs"/>
            </a:rPr>
            <a:t>約</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億円の増加となった</a:t>
          </a:r>
          <a:r>
            <a:rPr kumimoji="1" lang="ja-JP" altLang="en-US" sz="1100" b="0" i="0" baseline="0">
              <a:solidFill>
                <a:schemeClr val="dk1"/>
              </a:solidFill>
              <a:effectLst/>
              <a:latin typeface="+mn-lt"/>
              <a:ea typeface="+mn-ea"/>
              <a:cs typeface="+mn-cs"/>
            </a:rPr>
            <a:t>。その一方で、</a:t>
          </a:r>
          <a:r>
            <a:rPr kumimoji="1" lang="ja-JP" altLang="ja-JP" sz="1100" b="0" i="0" baseline="0">
              <a:solidFill>
                <a:schemeClr val="dk1"/>
              </a:solidFill>
              <a:effectLst/>
              <a:latin typeface="+mn-lt"/>
              <a:ea typeface="+mn-ea"/>
              <a:cs typeface="+mn-cs"/>
            </a:rPr>
            <a:t>地方消費税交付金</a:t>
          </a:r>
          <a:r>
            <a:rPr kumimoji="1" lang="ja-JP" altLang="en-US" sz="1100" b="0" i="0" baseline="0">
              <a:solidFill>
                <a:schemeClr val="dk1"/>
              </a:solidFill>
              <a:effectLst/>
              <a:latin typeface="+mn-lt"/>
              <a:ea typeface="+mn-ea"/>
              <a:cs typeface="+mn-cs"/>
            </a:rPr>
            <a:t>や</a:t>
          </a:r>
          <a:r>
            <a:rPr kumimoji="1" lang="ja-JP" altLang="ja-JP" sz="1100" b="0" i="0" baseline="0">
              <a:solidFill>
                <a:schemeClr val="dk1"/>
              </a:solidFill>
              <a:effectLst/>
              <a:latin typeface="+mn-lt"/>
              <a:ea typeface="+mn-ea"/>
              <a:cs typeface="+mn-cs"/>
            </a:rPr>
            <a:t>普通交付税の増加により経常一般財源等の合計が</a:t>
          </a:r>
          <a:r>
            <a:rPr kumimoji="1" lang="ja-JP" altLang="en-US" sz="1100" b="0" i="0" baseline="0">
              <a:solidFill>
                <a:schemeClr val="dk1"/>
              </a:solidFill>
              <a:effectLst/>
              <a:latin typeface="+mn-lt"/>
              <a:ea typeface="+mn-ea"/>
              <a:cs typeface="+mn-cs"/>
            </a:rPr>
            <a:t>前年度</a:t>
          </a:r>
          <a:r>
            <a:rPr kumimoji="1" lang="ja-JP" altLang="ja-JP" sz="1100" b="0" i="0" baseline="0">
              <a:solidFill>
                <a:schemeClr val="dk1"/>
              </a:solidFill>
              <a:effectLst/>
              <a:latin typeface="+mn-lt"/>
              <a:ea typeface="+mn-ea"/>
              <a:cs typeface="+mn-cs"/>
            </a:rPr>
            <a:t>に比べ</a:t>
          </a:r>
          <a:r>
            <a:rPr kumimoji="1" lang="ja-JP" altLang="en-US" sz="1100" b="0" i="0" baseline="0">
              <a:solidFill>
                <a:schemeClr val="dk1"/>
              </a:solidFill>
              <a:effectLst/>
              <a:latin typeface="+mn-lt"/>
              <a:ea typeface="+mn-ea"/>
              <a:cs typeface="+mn-cs"/>
            </a:rPr>
            <a:t>約</a:t>
          </a:r>
          <a:r>
            <a:rPr kumimoji="1" lang="en-US" altLang="ja-JP" sz="1100" b="0" i="0" baseline="0">
              <a:solidFill>
                <a:schemeClr val="dk1"/>
              </a:solidFill>
              <a:effectLst/>
              <a:latin typeface="+mn-lt"/>
              <a:ea typeface="+mn-ea"/>
              <a:cs typeface="+mn-cs"/>
            </a:rPr>
            <a:t>5.8</a:t>
          </a:r>
          <a:r>
            <a:rPr kumimoji="1" lang="ja-JP" altLang="ja-JP" sz="1100" b="0" i="0" baseline="0">
              <a:solidFill>
                <a:schemeClr val="dk1"/>
              </a:solidFill>
              <a:effectLst/>
              <a:latin typeface="+mn-lt"/>
              <a:ea typeface="+mn-ea"/>
              <a:cs typeface="+mn-cs"/>
            </a:rPr>
            <a:t>億円増加</a:t>
          </a:r>
          <a:r>
            <a:rPr kumimoji="1" lang="ja-JP" altLang="en-US" sz="1100" b="0" i="0" baseline="0">
              <a:solidFill>
                <a:schemeClr val="dk1"/>
              </a:solidFill>
              <a:effectLst/>
              <a:latin typeface="+mn-lt"/>
              <a:ea typeface="+mn-ea"/>
              <a:cs typeface="+mn-cs"/>
            </a:rPr>
            <a:t>したことで、</a:t>
          </a:r>
          <a:r>
            <a:rPr kumimoji="1" lang="ja-JP" altLang="ja-JP" sz="1100" b="0" i="0" baseline="0">
              <a:solidFill>
                <a:schemeClr val="dk1"/>
              </a:solidFill>
              <a:effectLst/>
              <a:latin typeface="+mn-lt"/>
              <a:ea typeface="+mn-ea"/>
              <a:cs typeface="+mn-cs"/>
            </a:rPr>
            <a:t>経常収支比率は</a:t>
          </a:r>
          <a:r>
            <a:rPr kumimoji="1" lang="en-US" altLang="ja-JP" sz="1100" b="0" i="0" baseline="0">
              <a:solidFill>
                <a:schemeClr val="dk1"/>
              </a:solidFill>
              <a:effectLst/>
              <a:latin typeface="+mn-lt"/>
              <a:ea typeface="+mn-ea"/>
              <a:cs typeface="+mn-cs"/>
            </a:rPr>
            <a:t>5.4</a:t>
          </a:r>
          <a:r>
            <a:rPr kumimoji="1" lang="ja-JP" altLang="en-US" sz="1100" b="0" i="0" baseline="0">
              <a:solidFill>
                <a:schemeClr val="dk1"/>
              </a:solidFill>
              <a:effectLst/>
              <a:latin typeface="+mn-lt"/>
              <a:ea typeface="+mn-ea"/>
              <a:cs typeface="+mn-cs"/>
            </a:rPr>
            <a:t>ポイント</a:t>
          </a:r>
          <a:r>
            <a:rPr kumimoji="1" lang="ja-JP" altLang="ja-JP" sz="1100" b="0" i="0" baseline="0">
              <a:solidFill>
                <a:schemeClr val="dk1"/>
              </a:solidFill>
              <a:effectLst/>
              <a:latin typeface="+mn-lt"/>
              <a:ea typeface="+mn-ea"/>
              <a:cs typeface="+mn-cs"/>
            </a:rPr>
            <a:t>改善している。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今後も人件費の増加や少子・高齢化の進展に伴った扶助費や特別会計への繰出金の負担増加が見込まれるが、単独扶助費や補助</a:t>
          </a:r>
          <a:r>
            <a:rPr kumimoji="1" lang="ja-JP" altLang="en-US" sz="1100" b="0" i="0" baseline="0">
              <a:solidFill>
                <a:schemeClr val="dk1"/>
              </a:solidFill>
              <a:effectLst/>
              <a:latin typeface="+mn-lt"/>
              <a:ea typeface="+mn-ea"/>
              <a:cs typeface="+mn-cs"/>
            </a:rPr>
            <a:t>費</a:t>
          </a:r>
          <a:r>
            <a:rPr kumimoji="1" lang="ja-JP" altLang="ja-JP" sz="1100" b="0" i="0" baseline="0">
              <a:solidFill>
                <a:schemeClr val="dk1"/>
              </a:solidFill>
              <a:effectLst/>
              <a:latin typeface="+mn-lt"/>
              <a:ea typeface="+mn-ea"/>
              <a:cs typeface="+mn-cs"/>
            </a:rPr>
            <a:t>等、公共施設の管理体制等の見直しにより、経常経費の削減に努める。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65</xdr:row>
      <xdr:rowOff>60960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64140"/>
          <a:ext cx="0" cy="941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33037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7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60960</xdr:rowOff>
    </xdr:from>
    <xdr:to>
      <xdr:col>24</xdr:col>
      <xdr:colOff>12700</xdr:colOff>
      <xdr:row>65</xdr:row>
      <xdr:rowOff>60960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05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75692</xdr:rowOff>
    </xdr:from>
    <xdr:to>
      <xdr:col>23</xdr:col>
      <xdr:colOff>133350</xdr:colOff>
      <xdr:row>64</xdr:row>
      <xdr:rowOff>164846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877042"/>
          <a:ext cx="8382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145305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037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128778</xdr:rowOff>
    </xdr:from>
    <xdr:to>
      <xdr:col>23</xdr:col>
      <xdr:colOff>184150</xdr:colOff>
      <xdr:row>63</xdr:row>
      <xdr:rowOff>58928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164846</xdr:rowOff>
    </xdr:from>
    <xdr:to>
      <xdr:col>19</xdr:col>
      <xdr:colOff>133350</xdr:colOff>
      <xdr:row>65</xdr:row>
      <xdr:rowOff>118872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13764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41656</xdr:rowOff>
    </xdr:from>
    <xdr:to>
      <xdr:col>19</xdr:col>
      <xdr:colOff>184150</xdr:colOff>
      <xdr:row>64</xdr:row>
      <xdr:rowOff>143256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153433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83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51308</xdr:rowOff>
    </xdr:from>
    <xdr:to>
      <xdr:col>15</xdr:col>
      <xdr:colOff>82550</xdr:colOff>
      <xdr:row>65</xdr:row>
      <xdr:rowOff>118872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19555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85090</xdr:rowOff>
    </xdr:from>
    <xdr:to>
      <xdr:col>15</xdr:col>
      <xdr:colOff>133350</xdr:colOff>
      <xdr:row>65</xdr:row>
      <xdr:rowOff>15240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25417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77978</xdr:rowOff>
    </xdr:from>
    <xdr:to>
      <xdr:col>11</xdr:col>
      <xdr:colOff>31750</xdr:colOff>
      <xdr:row>65</xdr:row>
      <xdr:rowOff>51308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05077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65786</xdr:rowOff>
    </xdr:from>
    <xdr:to>
      <xdr:col>11</xdr:col>
      <xdr:colOff>82550</xdr:colOff>
      <xdr:row>64</xdr:row>
      <xdr:rowOff>167386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132859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168419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98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114046</xdr:rowOff>
    </xdr:from>
    <xdr:to>
      <xdr:col>19</xdr:col>
      <xdr:colOff>184150</xdr:colOff>
      <xdr:row>65</xdr:row>
      <xdr:rowOff>44196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28973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173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68072</xdr:rowOff>
    </xdr:from>
    <xdr:to>
      <xdr:col>15</xdr:col>
      <xdr:colOff>133350</xdr:colOff>
      <xdr:row>65</xdr:row>
      <xdr:rowOff>169672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154449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9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508</xdr:rowOff>
    </xdr:from>
    <xdr:to>
      <xdr:col>11</xdr:col>
      <xdr:colOff>82550</xdr:colOff>
      <xdr:row>65</xdr:row>
      <xdr:rowOff>102108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86885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27178</xdr:rowOff>
    </xdr:from>
    <xdr:to>
      <xdr:col>7</xdr:col>
      <xdr:colOff>31750</xdr:colOff>
      <xdr:row>64</xdr:row>
      <xdr:rowOff>128778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138955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76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[127,392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類似団体平均と比較</a:t>
          </a:r>
          <a:r>
            <a:rPr kumimoji="1" lang="ja-JP" altLang="en-US" sz="1100" b="0" i="0" baseline="0">
              <a:solidFill>
                <a:schemeClr val="dk1"/>
              </a:solidFill>
              <a:effectLst/>
              <a:latin typeface="+mn-lt"/>
              <a:ea typeface="+mn-ea"/>
              <a:cs typeface="+mn-cs"/>
            </a:rPr>
            <a:t>すると</a:t>
          </a:r>
          <a:r>
            <a:rPr kumimoji="1" lang="en-US" altLang="ja-JP" sz="1100" b="0" i="0" baseline="0">
              <a:solidFill>
                <a:schemeClr val="dk1"/>
              </a:solidFill>
              <a:effectLst/>
              <a:latin typeface="+mn-lt"/>
              <a:ea typeface="+mn-ea"/>
              <a:cs typeface="+mn-cs"/>
            </a:rPr>
            <a:t>7,625</a:t>
          </a:r>
          <a:r>
            <a:rPr kumimoji="1" lang="ja-JP" altLang="en-US" sz="1100" b="0" i="0" baseline="0">
              <a:solidFill>
                <a:schemeClr val="dk1"/>
              </a:solidFill>
              <a:effectLst/>
              <a:latin typeface="+mn-lt"/>
              <a:ea typeface="+mn-ea"/>
              <a:cs typeface="+mn-cs"/>
            </a:rPr>
            <a:t>円</a:t>
          </a:r>
          <a:r>
            <a:rPr kumimoji="1" lang="ja-JP" altLang="ja-JP" sz="1100" b="0" i="0" baseline="0">
              <a:solidFill>
                <a:schemeClr val="dk1"/>
              </a:solidFill>
              <a:effectLst/>
              <a:latin typeface="+mn-lt"/>
              <a:ea typeface="+mn-ea"/>
              <a:cs typeface="+mn-cs"/>
            </a:rPr>
            <a:t>下回って</a:t>
          </a:r>
          <a:r>
            <a:rPr kumimoji="1" lang="ja-JP" altLang="en-US" sz="1100" b="0" i="0" baseline="0">
              <a:solidFill>
                <a:schemeClr val="dk1"/>
              </a:solidFill>
              <a:effectLst/>
              <a:latin typeface="+mn-lt"/>
              <a:ea typeface="+mn-ea"/>
              <a:cs typeface="+mn-cs"/>
            </a:rPr>
            <a:t>おり、その</a:t>
          </a:r>
          <a:r>
            <a:rPr kumimoji="1" lang="ja-JP" altLang="ja-JP" sz="1100" b="0" i="0" baseline="0">
              <a:solidFill>
                <a:schemeClr val="dk1"/>
              </a:solidFill>
              <a:effectLst/>
              <a:latin typeface="+mn-lt"/>
              <a:ea typeface="+mn-ea"/>
              <a:cs typeface="+mn-cs"/>
            </a:rPr>
            <a:t>要因として、し尿処理業務や粗大ごみ処理業務、常備消防業務を一部事務組合や事務委託において実施していることがあげられる</a:t>
          </a:r>
          <a:r>
            <a:rPr kumimoji="1" lang="ja-JP" altLang="en-US" sz="1100" b="0" i="0" baseline="0">
              <a:solidFill>
                <a:schemeClr val="dk1"/>
              </a:solidFill>
              <a:effectLst/>
              <a:latin typeface="+mn-lt"/>
              <a:ea typeface="+mn-ea"/>
              <a:cs typeface="+mn-cs"/>
            </a:rPr>
            <a:t>。決算額としては増加しており、その要因として、新型コロナウイルスワクチン接種事業に係る物件費の増加等があげられる。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今後も定員の適正化や事務改善を推進</a:t>
          </a:r>
          <a:r>
            <a:rPr kumimoji="1" lang="ja-JP" altLang="en-US" sz="1100" b="0" i="0" baseline="0">
              <a:solidFill>
                <a:schemeClr val="dk1"/>
              </a:solidFill>
              <a:effectLst/>
              <a:latin typeface="+mn-lt"/>
              <a:ea typeface="+mn-ea"/>
              <a:cs typeface="+mn-cs"/>
            </a:rPr>
            <a:t>することで</a:t>
          </a:r>
          <a:r>
            <a:rPr kumimoji="1" lang="ja-JP" altLang="ja-JP" sz="1100" b="0" i="0" baseline="0">
              <a:solidFill>
                <a:schemeClr val="dk1"/>
              </a:solidFill>
              <a:effectLst/>
              <a:latin typeface="+mn-lt"/>
              <a:ea typeface="+mn-ea"/>
              <a:cs typeface="+mn-cs"/>
            </a:rPr>
            <a:t>、コストの抑制</a:t>
          </a:r>
          <a:r>
            <a:rPr kumimoji="1" lang="ja-JP" altLang="en-US" sz="1100" b="0" i="0" baseline="0">
              <a:solidFill>
                <a:schemeClr val="dk1"/>
              </a:solidFill>
              <a:effectLst/>
              <a:latin typeface="+mn-lt"/>
              <a:ea typeface="+mn-ea"/>
              <a:cs typeface="+mn-cs"/>
            </a:rPr>
            <a:t>に努める</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64748</xdr:rowOff>
    </xdr:from>
    <xdr:to>
      <xdr:col>23</xdr:col>
      <xdr:colOff>133350</xdr:colOff>
      <xdr:row>89</xdr:row>
      <xdr:rowOff>1533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80748"/>
          <a:ext cx="0" cy="14798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145060</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1533</xdr:rowOff>
    </xdr:from>
    <xdr:to>
      <xdr:col>24</xdr:col>
      <xdr:colOff>12700</xdr:colOff>
      <xdr:row>89</xdr:row>
      <xdr:rowOff>1533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60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151125</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2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64748</xdr:rowOff>
    </xdr:from>
    <xdr:to>
      <xdr:col>24</xdr:col>
      <xdr:colOff>12700</xdr:colOff>
      <xdr:row>80</xdr:row>
      <xdr:rowOff>64748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105217</xdr:rowOff>
    </xdr:from>
    <xdr:to>
      <xdr:col>23</xdr:col>
      <xdr:colOff>133350</xdr:colOff>
      <xdr:row>82</xdr:row>
      <xdr:rowOff>86587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92667"/>
          <a:ext cx="838200" cy="15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81461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4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109384</xdr:rowOff>
    </xdr:from>
    <xdr:to>
      <xdr:col>23</xdr:col>
      <xdr:colOff>184150</xdr:colOff>
      <xdr:row>83</xdr:row>
      <xdr:rowOff>39534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6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63906</xdr:rowOff>
    </xdr:from>
    <xdr:to>
      <xdr:col>19</xdr:col>
      <xdr:colOff>133350</xdr:colOff>
      <xdr:row>81</xdr:row>
      <xdr:rowOff>105217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51356"/>
          <a:ext cx="889000" cy="4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40749</xdr:rowOff>
    </xdr:from>
    <xdr:to>
      <xdr:col>19</xdr:col>
      <xdr:colOff>184150</xdr:colOff>
      <xdr:row>82</xdr:row>
      <xdr:rowOff>142349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127126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86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164636</xdr:rowOff>
    </xdr:from>
    <xdr:to>
      <xdr:col>15</xdr:col>
      <xdr:colOff>82550</xdr:colOff>
      <xdr:row>81</xdr:row>
      <xdr:rowOff>63906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880636"/>
          <a:ext cx="889000" cy="7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115717</xdr:rowOff>
    </xdr:from>
    <xdr:to>
      <xdr:col>15</xdr:col>
      <xdr:colOff>133350</xdr:colOff>
      <xdr:row>82</xdr:row>
      <xdr:rowOff>45867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0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30644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89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121135</xdr:rowOff>
    </xdr:from>
    <xdr:to>
      <xdr:col>11</xdr:col>
      <xdr:colOff>31750</xdr:colOff>
      <xdr:row>80</xdr:row>
      <xdr:rowOff>164636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37135"/>
          <a:ext cx="889000" cy="4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116112</xdr:rowOff>
    </xdr:from>
    <xdr:to>
      <xdr:col>11</xdr:col>
      <xdr:colOff>82550</xdr:colOff>
      <xdr:row>82</xdr:row>
      <xdr:rowOff>46262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0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31039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78026</xdr:rowOff>
    </xdr:from>
    <xdr:to>
      <xdr:col>7</xdr:col>
      <xdr:colOff>31750</xdr:colOff>
      <xdr:row>82</xdr:row>
      <xdr:rowOff>8176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164403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5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35787</xdr:rowOff>
    </xdr:from>
    <xdr:to>
      <xdr:col>23</xdr:col>
      <xdr:colOff>184150</xdr:colOff>
      <xdr:row>82</xdr:row>
      <xdr:rowOff>137387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9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52314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3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54417</xdr:rowOff>
    </xdr:from>
    <xdr:to>
      <xdr:col>19</xdr:col>
      <xdr:colOff>184150</xdr:colOff>
      <xdr:row>81</xdr:row>
      <xdr:rowOff>156017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4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166194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10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13106</xdr:rowOff>
    </xdr:from>
    <xdr:to>
      <xdr:col>15</xdr:col>
      <xdr:colOff>133350</xdr:colOff>
      <xdr:row>81</xdr:row>
      <xdr:rowOff>114706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0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124883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6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113836</xdr:rowOff>
    </xdr:from>
    <xdr:to>
      <xdr:col>11</xdr:col>
      <xdr:colOff>82550</xdr:colOff>
      <xdr:row>81</xdr:row>
      <xdr:rowOff>43986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2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54163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59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70335</xdr:rowOff>
    </xdr:from>
    <xdr:to>
      <xdr:col>7</xdr:col>
      <xdr:colOff>31750</xdr:colOff>
      <xdr:row>81</xdr:row>
      <xdr:rowOff>485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78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10662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55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年度以降においては、概ね微増減が続いている。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また、類似団体平均を</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ポイント上回っているが、定員管理の適正度等を勘案すると、現行水準は適正であると考える。今後も定員管理の適正化を進めながら、指数の上昇を抑制し、現行水準の維持に努める。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50800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96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14713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16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102507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9669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88</xdr:row>
      <xdr:rowOff>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0186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119743</xdr:rowOff>
    </xdr:from>
    <xdr:to>
      <xdr:col>68</xdr:col>
      <xdr:colOff>152400</xdr:colOff>
      <xdr:row>88</xdr:row>
      <xdr:rowOff>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0358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68943</xdr:rowOff>
    </xdr:from>
    <xdr:to>
      <xdr:col>64</xdr:col>
      <xdr:colOff>152400</xdr:colOff>
      <xdr:row>87</xdr:row>
      <xdr:rowOff>170543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155320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全国・県内・類似団体と比較すると、少人数となっており、今後も事務事業の整理・合理化を更に推進し、全国的にも小さな経営規模である特徴点に見合った定数管理を継続し、定員の適正化に努める。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98969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47003"/>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71046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98969</xdr:rowOff>
    </xdr:from>
    <xdr:to>
      <xdr:col>81</xdr:col>
      <xdr:colOff>133350</xdr:colOff>
      <xdr:row>67</xdr:row>
      <xdr:rowOff>98969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166642</xdr:rowOff>
    </xdr:from>
    <xdr:to>
      <xdr:col>81</xdr:col>
      <xdr:colOff>44450</xdr:colOff>
      <xdr:row>58</xdr:row>
      <xdr:rowOff>168366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110742"/>
          <a:ext cx="8382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8726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295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36649</xdr:rowOff>
    </xdr:from>
    <xdr:to>
      <xdr:col>81</xdr:col>
      <xdr:colOff>95250</xdr:colOff>
      <xdr:row>60</xdr:row>
      <xdr:rowOff>138249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123553</xdr:rowOff>
    </xdr:from>
    <xdr:to>
      <xdr:col>77</xdr:col>
      <xdr:colOff>44450</xdr:colOff>
      <xdr:row>58</xdr:row>
      <xdr:rowOff>168366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067653"/>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24584</xdr:rowOff>
    </xdr:from>
    <xdr:to>
      <xdr:col>77</xdr:col>
      <xdr:colOff>95250</xdr:colOff>
      <xdr:row>60</xdr:row>
      <xdr:rowOff>126184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110961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97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45992</xdr:rowOff>
    </xdr:from>
    <xdr:to>
      <xdr:col>72</xdr:col>
      <xdr:colOff>203200</xdr:colOff>
      <xdr:row>58</xdr:row>
      <xdr:rowOff>123553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9990092"/>
          <a:ext cx="889000" cy="7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33201</xdr:rowOff>
    </xdr:from>
    <xdr:to>
      <xdr:col>73</xdr:col>
      <xdr:colOff>44450</xdr:colOff>
      <xdr:row>60</xdr:row>
      <xdr:rowOff>134801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119578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45992</xdr:rowOff>
    </xdr:from>
    <xdr:to>
      <xdr:col>68</xdr:col>
      <xdr:colOff>152400</xdr:colOff>
      <xdr:row>58</xdr:row>
      <xdr:rowOff>61504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9990092"/>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28031</xdr:rowOff>
    </xdr:from>
    <xdr:to>
      <xdr:col>68</xdr:col>
      <xdr:colOff>203200</xdr:colOff>
      <xdr:row>60</xdr:row>
      <xdr:rowOff>129631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114408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104067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115842</xdr:rowOff>
    </xdr:from>
    <xdr:to>
      <xdr:col>81</xdr:col>
      <xdr:colOff>95250</xdr:colOff>
      <xdr:row>59</xdr:row>
      <xdr:rowOff>45992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0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132369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990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117566</xdr:rowOff>
    </xdr:from>
    <xdr:to>
      <xdr:col>77</xdr:col>
      <xdr:colOff>95250</xdr:colOff>
      <xdr:row>59</xdr:row>
      <xdr:rowOff>47716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06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57893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830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72753</xdr:rowOff>
    </xdr:from>
    <xdr:to>
      <xdr:col>73</xdr:col>
      <xdr:colOff>44450</xdr:colOff>
      <xdr:row>59</xdr:row>
      <xdr:rowOff>2903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01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13080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78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166642</xdr:rowOff>
    </xdr:from>
    <xdr:to>
      <xdr:col>68</xdr:col>
      <xdr:colOff>203200</xdr:colOff>
      <xdr:row>58</xdr:row>
      <xdr:rowOff>96792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993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106969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70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10704</xdr:rowOff>
    </xdr:from>
    <xdr:to>
      <xdr:col>64</xdr:col>
      <xdr:colOff>152400</xdr:colOff>
      <xdr:row>58</xdr:row>
      <xdr:rowOff>112304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995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122481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72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主要公共施設整備や都市基盤整備が一段落したため、類似団体平均を大きく下回る</a:t>
          </a:r>
          <a:r>
            <a:rPr kumimoji="1" lang="en-US" altLang="ja-JP" sz="1100" b="0" i="0" baseline="0">
              <a:solidFill>
                <a:schemeClr val="dk1"/>
              </a:solidFill>
              <a:effectLst/>
              <a:latin typeface="+mn-lt"/>
              <a:ea typeface="+mn-ea"/>
              <a:cs typeface="+mn-cs"/>
            </a:rPr>
            <a:t>0.0</a:t>
          </a:r>
          <a:r>
            <a:rPr kumimoji="1" lang="ja-JP" altLang="ja-JP" sz="1100" b="0" i="0" baseline="0">
              <a:solidFill>
                <a:schemeClr val="dk1"/>
              </a:solidFill>
              <a:effectLst/>
              <a:latin typeface="+mn-lt"/>
              <a:ea typeface="+mn-ea"/>
              <a:cs typeface="+mn-cs"/>
            </a:rPr>
            <a:t>％となっており、平成</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年度以降、改善傾向にある。</a:t>
          </a:r>
          <a:br>
            <a:rPr kumimoji="1" lang="ja-JP"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　今後</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公共施設やインフラの一斉更新時期が続くため、公共施設等総合管理計画に基づいた老朽化対策を実施し、その財源として起債</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活用していくため数値の悪化が見込まれる。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109946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117384</xdr:rowOff>
    </xdr:from>
    <xdr:to>
      <xdr:col>81</xdr:col>
      <xdr:colOff>44450</xdr:colOff>
      <xdr:row>37</xdr:row>
      <xdr:rowOff>124278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461034"/>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136996</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23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117384</xdr:rowOff>
    </xdr:from>
    <xdr:to>
      <xdr:col>77</xdr:col>
      <xdr:colOff>44450</xdr:colOff>
      <xdr:row>37</xdr:row>
      <xdr:rowOff>124278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46103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363</xdr:rowOff>
    </xdr:from>
    <xdr:to>
      <xdr:col>77</xdr:col>
      <xdr:colOff>95250</xdr:colOff>
      <xdr:row>40</xdr:row>
      <xdr:rowOff>101963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86740</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944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117384</xdr:rowOff>
    </xdr:from>
    <xdr:to>
      <xdr:col>72</xdr:col>
      <xdr:colOff>203200</xdr:colOff>
      <xdr:row>37</xdr:row>
      <xdr:rowOff>124278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46103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100528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103596</xdr:rowOff>
    </xdr:from>
    <xdr:to>
      <xdr:col>68</xdr:col>
      <xdr:colOff>152400</xdr:colOff>
      <xdr:row>37</xdr:row>
      <xdr:rowOff>117384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44724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73478</xdr:rowOff>
    </xdr:from>
    <xdr:to>
      <xdr:col>81</xdr:col>
      <xdr:colOff>95250</xdr:colOff>
      <xdr:row>38</xdr:row>
      <xdr:rowOff>3628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90005</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2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66584</xdr:rowOff>
    </xdr:from>
    <xdr:to>
      <xdr:col>77</xdr:col>
      <xdr:colOff>95250</xdr:colOff>
      <xdr:row>37</xdr:row>
      <xdr:rowOff>168184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41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6911</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179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73478</xdr:rowOff>
    </xdr:from>
    <xdr:to>
      <xdr:col>73</xdr:col>
      <xdr:colOff>44450</xdr:colOff>
      <xdr:row>38</xdr:row>
      <xdr:rowOff>3628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13805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66584</xdr:rowOff>
    </xdr:from>
    <xdr:to>
      <xdr:col>68</xdr:col>
      <xdr:colOff>203200</xdr:colOff>
      <xdr:row>37</xdr:row>
      <xdr:rowOff>168184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41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6911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17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52796</xdr:rowOff>
    </xdr:from>
    <xdr:to>
      <xdr:col>64</xdr:col>
      <xdr:colOff>152400</xdr:colOff>
      <xdr:row>37</xdr:row>
      <xdr:rowOff>154396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9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164573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16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に引き続き、町債残高など将来負担として見込まれる金額よりも、充当可能基金や交付税算入見込額などの将来負担を軽減する財源が上回っているため、将来負担すべき実質的な負担額はマイナス値となっており、将来負担比率は算定されてい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公共施設やインフラの一斉更新時期が続くため、公共施設等総合管理計画に基づいた</a:t>
          </a:r>
          <a:r>
            <a:rPr kumimoji="1" lang="ja-JP" altLang="en-US" sz="1100" b="0" i="0" baseline="0">
              <a:solidFill>
                <a:schemeClr val="dk1"/>
              </a:solidFill>
              <a:effectLst/>
              <a:latin typeface="+mn-lt"/>
              <a:ea typeface="+mn-ea"/>
              <a:cs typeface="+mn-cs"/>
            </a:rPr>
            <a:t>計画的な更新</a:t>
          </a:r>
          <a:r>
            <a:rPr kumimoji="1" lang="ja-JP" altLang="ja-JP" sz="1100" b="0" i="0" baseline="0">
              <a:solidFill>
                <a:schemeClr val="dk1"/>
              </a:solidFill>
              <a:effectLst/>
              <a:latin typeface="+mn-lt"/>
              <a:ea typeface="+mn-ea"/>
              <a:cs typeface="+mn-cs"/>
            </a:rPr>
            <a:t>を進める。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7691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089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151218</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7691</xdr:rowOff>
    </xdr:from>
    <xdr:to>
      <xdr:col>81</xdr:col>
      <xdr:colOff>133350</xdr:colOff>
      <xdr:row>22</xdr:row>
      <xdr:rowOff>7691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79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5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127353</xdr:rowOff>
    </xdr:from>
    <xdr:to>
      <xdr:col>77</xdr:col>
      <xdr:colOff>95250</xdr:colOff>
      <xdr:row>15</xdr:row>
      <xdr:rowOff>57503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67680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96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20250</xdr:rowOff>
    </xdr:from>
    <xdr:to>
      <xdr:col>73</xdr:col>
      <xdr:colOff>44450</xdr:colOff>
      <xdr:row>15</xdr:row>
      <xdr:rowOff>121850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132027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6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163548</xdr:rowOff>
    </xdr:from>
    <xdr:to>
      <xdr:col>68</xdr:col>
      <xdr:colOff>203200</xdr:colOff>
      <xdr:row>15</xdr:row>
      <xdr:rowOff>93698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6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103875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3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18909</xdr:rowOff>
    </xdr:from>
    <xdr:to>
      <xdr:col>64</xdr:col>
      <xdr:colOff>152400</xdr:colOff>
      <xdr:row>15</xdr:row>
      <xdr:rowOff>120509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130686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138545</xdr:colOff>
      <xdr:row>26</xdr:row>
      <xdr:rowOff>31173</xdr:rowOff>
    </xdr:from>
    <xdr:ext cx="9099176" cy="425758"/>
    <xdr:sp macro="" textlink="">
      <xdr:nvSpPr>
        <xdr:cNvPr id="460" name="テキスト ボックス 459">
          <a:extLst>
            <a:ext uri="{FF2B5EF4-FFF2-40B4-BE49-F238E27FC236}">
              <a16:creationId xmlns:a16="http://schemas.microsoft.com/office/drawing/2014/main" id="{3E2E05EB-22EF-4C3B-9B1C-2B465C242612}"/>
            </a:ext>
          </a:extLst>
        </xdr:cNvPr>
        <xdr:cNvSpPr txBox="1"/>
      </xdr:nvSpPr>
      <xdr:spPr>
        <a:xfrm>
          <a:off x="762000" y="4533900"/>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34,793
34,316
9.13
16,210,526
15,184,888
846,705
7,574,238
11,635,962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lt"/>
              <a:ea typeface="+mn-ea"/>
              <a:cs typeface="+mn-cs"/>
            </a:rPr>
            <a:t>　類似団体平均と比較して下回っている要因として、し尿処理業務や粗大ごみ処理業務、常備消防業務を一部事務組合や事務委託において実施していることや、指定管理者制度を導入していることなどがあげられる。</a:t>
          </a:r>
          <a:endParaRPr kumimoji="1" lang="en-US" altLang="ja-JP" sz="1050" b="0" i="0" baseline="0">
            <a:solidFill>
              <a:schemeClr val="dk1"/>
            </a:solidFill>
            <a:effectLst/>
            <a:latin typeface="+mn-lt"/>
            <a:ea typeface="+mn-ea"/>
            <a:cs typeface="+mn-cs"/>
          </a:endParaRPr>
        </a:p>
        <a:p>
          <a:pPr eaLnBrk="1" fontAlgn="auto" latinLnBrk="0" hangingPunct="1"/>
          <a:r>
            <a:rPr kumimoji="1" lang="ja-JP" altLang="en-US" sz="1050" b="0" i="0" baseline="0">
              <a:solidFill>
                <a:schemeClr val="dk1"/>
              </a:solidFill>
              <a:effectLst/>
              <a:latin typeface="+mn-lt"/>
              <a:ea typeface="+mn-ea"/>
              <a:cs typeface="+mn-cs"/>
            </a:rPr>
            <a:t>　</a:t>
          </a:r>
          <a:r>
            <a:rPr kumimoji="1" lang="ja-JP" altLang="ja-JP" sz="1050" b="0" i="0" baseline="0">
              <a:solidFill>
                <a:schemeClr val="dk1"/>
              </a:solidFill>
              <a:effectLst/>
              <a:latin typeface="+mn-lt"/>
              <a:ea typeface="+mn-ea"/>
              <a:cs typeface="+mn-cs"/>
            </a:rPr>
            <a:t>また、</a:t>
          </a:r>
          <a:r>
            <a:rPr kumimoji="1" lang="en-US" altLang="ja-JP" sz="1050" b="0" i="0" baseline="0">
              <a:solidFill>
                <a:schemeClr val="dk1"/>
              </a:solidFill>
              <a:effectLst/>
              <a:latin typeface="+mn-lt"/>
              <a:ea typeface="+mn-ea"/>
              <a:cs typeface="+mn-cs"/>
            </a:rPr>
            <a:t>R3</a:t>
          </a:r>
          <a:r>
            <a:rPr kumimoji="1" lang="ja-JP" altLang="ja-JP" sz="1050" b="0" i="0" baseline="0">
              <a:solidFill>
                <a:schemeClr val="dk1"/>
              </a:solidFill>
              <a:effectLst/>
              <a:latin typeface="+mn-lt"/>
              <a:ea typeface="+mn-ea"/>
              <a:cs typeface="+mn-cs"/>
            </a:rPr>
            <a:t>決算は</a:t>
          </a:r>
          <a:r>
            <a:rPr kumimoji="1" lang="en-US" altLang="ja-JP" sz="1050" b="0" i="0" baseline="0">
              <a:solidFill>
                <a:schemeClr val="dk1"/>
              </a:solidFill>
              <a:effectLst/>
              <a:latin typeface="+mn-lt"/>
              <a:ea typeface="+mn-ea"/>
              <a:cs typeface="+mn-cs"/>
            </a:rPr>
            <a:t>1.2</a:t>
          </a:r>
          <a:r>
            <a:rPr kumimoji="1" lang="ja-JP" altLang="ja-JP" sz="1050" b="0" i="0" baseline="0">
              <a:solidFill>
                <a:schemeClr val="dk1"/>
              </a:solidFill>
              <a:effectLst/>
              <a:latin typeface="+mn-lt"/>
              <a:ea typeface="+mn-ea"/>
              <a:cs typeface="+mn-cs"/>
            </a:rPr>
            <a:t>ポイント減少となっているが、これは、経常一般財源等の合計が増加したことが要因であり、</a:t>
          </a:r>
          <a:r>
            <a:rPr kumimoji="1" lang="ja-JP" altLang="en-US" sz="1050" b="0" i="0" baseline="0">
              <a:solidFill>
                <a:schemeClr val="dk1"/>
              </a:solidFill>
              <a:effectLst/>
              <a:latin typeface="+mn-lt"/>
              <a:ea typeface="+mn-ea"/>
              <a:cs typeface="+mn-cs"/>
            </a:rPr>
            <a:t>人件</a:t>
          </a:r>
          <a:r>
            <a:rPr kumimoji="1" lang="ja-JP" altLang="ja-JP" sz="1050" b="0" i="0" baseline="0">
              <a:solidFill>
                <a:schemeClr val="dk1"/>
              </a:solidFill>
              <a:effectLst/>
              <a:latin typeface="+mn-lt"/>
              <a:ea typeface="+mn-ea"/>
              <a:cs typeface="+mn-cs"/>
            </a:rPr>
            <a:t>費としては実際には増加している。</a:t>
          </a:r>
          <a:endParaRPr kumimoji="1" lang="en-US" altLang="ja-JP" sz="1050" b="0" i="0" baseline="0">
            <a:solidFill>
              <a:schemeClr val="dk1"/>
            </a:solidFill>
            <a:effectLst/>
            <a:latin typeface="+mn-lt"/>
            <a:ea typeface="+mn-ea"/>
            <a:cs typeface="+mn-cs"/>
          </a:endParaRPr>
        </a:p>
        <a:p>
          <a:pPr eaLnBrk="1" fontAlgn="auto" latinLnBrk="0" hangingPunct="1"/>
          <a:r>
            <a:rPr kumimoji="1" lang="ja-JP" altLang="en-US" sz="1050" b="0" i="0" baseline="0">
              <a:solidFill>
                <a:schemeClr val="dk1"/>
              </a:solidFill>
              <a:effectLst/>
              <a:latin typeface="+mn-lt"/>
              <a:ea typeface="+mn-ea"/>
              <a:cs typeface="+mn-cs"/>
            </a:rPr>
            <a:t>　</a:t>
          </a:r>
          <a:r>
            <a:rPr kumimoji="1" lang="ja-JP" altLang="ja-JP" sz="1050" b="0" i="0" baseline="0">
              <a:solidFill>
                <a:schemeClr val="dk1"/>
              </a:solidFill>
              <a:effectLst/>
              <a:latin typeface="+mn-lt"/>
              <a:ea typeface="+mn-ea"/>
              <a:cs typeface="+mn-cs"/>
            </a:rPr>
            <a:t>今後</a:t>
          </a:r>
          <a:r>
            <a:rPr kumimoji="1" lang="ja-JP" altLang="en-US" sz="1050" b="0" i="0" baseline="0">
              <a:solidFill>
                <a:schemeClr val="dk1"/>
              </a:solidFill>
              <a:effectLst/>
              <a:latin typeface="+mn-lt"/>
              <a:ea typeface="+mn-ea"/>
              <a:cs typeface="+mn-cs"/>
            </a:rPr>
            <a:t>は</a:t>
          </a:r>
          <a:r>
            <a:rPr kumimoji="1" lang="ja-JP" altLang="ja-JP" sz="1050" b="0" i="0" baseline="0">
              <a:solidFill>
                <a:schemeClr val="dk1"/>
              </a:solidFill>
              <a:effectLst/>
              <a:latin typeface="+mn-lt"/>
              <a:ea typeface="+mn-ea"/>
              <a:cs typeface="+mn-cs"/>
            </a:rPr>
            <a:t>定員の適正化や事務改善を推進し、コストの抑制</a:t>
          </a:r>
          <a:r>
            <a:rPr kumimoji="1" lang="ja-JP" altLang="en-US" sz="1050" b="0" i="0" baseline="0">
              <a:solidFill>
                <a:schemeClr val="dk1"/>
              </a:solidFill>
              <a:effectLst/>
              <a:latin typeface="+mn-lt"/>
              <a:ea typeface="+mn-ea"/>
              <a:cs typeface="+mn-cs"/>
            </a:rPr>
            <a:t>に努める</a:t>
          </a:r>
          <a:r>
            <a:rPr kumimoji="1" lang="ja-JP" altLang="ja-JP" sz="1050" b="0" i="0" baseline="0">
              <a:solidFill>
                <a:schemeClr val="dk1"/>
              </a:solidFill>
              <a:effectLst/>
              <a:latin typeface="+mn-lt"/>
              <a:ea typeface="+mn-ea"/>
              <a:cs typeface="+mn-cs"/>
            </a:rPr>
            <a:t>。</a:t>
          </a:r>
          <a:endParaRPr lang="ja-JP" altLang="ja-JP" sz="12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122428</xdr:rowOff>
    </xdr:from>
    <xdr:to>
      <xdr:col>24</xdr:col>
      <xdr:colOff>25400</xdr:colOff>
      <xdr:row>40</xdr:row>
      <xdr:rowOff>90424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5172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62501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90424</xdr:rowOff>
    </xdr:from>
    <xdr:to>
      <xdr:col>24</xdr:col>
      <xdr:colOff>114300</xdr:colOff>
      <xdr:row>40</xdr:row>
      <xdr:rowOff>90424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122428</xdr:rowOff>
    </xdr:from>
    <xdr:to>
      <xdr:col>24</xdr:col>
      <xdr:colOff>114300</xdr:colOff>
      <xdr:row>34</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xdr:rowOff>
    </xdr:from>
    <xdr:to>
      <xdr:col>24</xdr:col>
      <xdr:colOff>25400</xdr:colOff>
      <xdr:row>36</xdr:row>
      <xdr:rowOff>58420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7575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120142</xdr:rowOff>
    </xdr:from>
    <xdr:to>
      <xdr:col>19</xdr:col>
      <xdr:colOff>187325</xdr:colOff>
      <xdr:row>36</xdr:row>
      <xdr:rowOff>58420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2089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110998</xdr:rowOff>
    </xdr:from>
    <xdr:to>
      <xdr:col>15</xdr:col>
      <xdr:colOff>98425</xdr:colOff>
      <xdr:row>35</xdr:row>
      <xdr:rowOff>120142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117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83566</xdr:rowOff>
    </xdr:from>
    <xdr:to>
      <xdr:col>11</xdr:col>
      <xdr:colOff>9525</xdr:colOff>
      <xdr:row>35</xdr:row>
      <xdr:rowOff>110998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843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140733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69342</xdr:rowOff>
    </xdr:from>
    <xdr:to>
      <xdr:col>15</xdr:col>
      <xdr:colOff>149225</xdr:colOff>
      <xdr:row>35</xdr:row>
      <xdr:rowOff>170942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9669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60198</xdr:rowOff>
    </xdr:from>
    <xdr:to>
      <xdr:col>11</xdr:col>
      <xdr:colOff>60325</xdr:colOff>
      <xdr:row>35</xdr:row>
      <xdr:rowOff>161798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525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32766</xdr:rowOff>
    </xdr:from>
    <xdr:to>
      <xdr:col>6</xdr:col>
      <xdr:colOff>171450</xdr:colOff>
      <xdr:row>35</xdr:row>
      <xdr:rowOff>134366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144543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類似団体平均と比較して物件費に係る経常収支比率が高くなっているのは、大部分の公共施設において管理運営業務を指定管理者制度に移行したことにより、これまで職員人件費等で措置されていた経費が、委託料（物件費）に代わり、これにより物件費の占める割合が引き上げられている結果となっている</a:t>
          </a:r>
          <a:r>
            <a:rPr kumimoji="1" lang="ja-JP" altLang="en-US" sz="900" b="0" i="0" baseline="0">
              <a:solidFill>
                <a:schemeClr val="dk1"/>
              </a:solidFill>
              <a:effectLst/>
              <a:latin typeface="+mn-lt"/>
              <a:ea typeface="+mn-ea"/>
              <a:cs typeface="+mn-cs"/>
            </a:rPr>
            <a:t>。</a:t>
          </a:r>
          <a:endParaRPr kumimoji="1" lang="en-US" altLang="ja-JP" sz="9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baseline="0">
              <a:solidFill>
                <a:schemeClr val="dk1"/>
              </a:solidFill>
              <a:effectLst/>
              <a:latin typeface="+mn-lt"/>
              <a:ea typeface="+mn-ea"/>
              <a:cs typeface="+mn-cs"/>
            </a:rPr>
            <a:t>　また、</a:t>
          </a:r>
          <a:r>
            <a:rPr kumimoji="1" lang="en-US" altLang="ja-JP" sz="900" b="0" i="0" baseline="0">
              <a:solidFill>
                <a:schemeClr val="dk1"/>
              </a:solidFill>
              <a:effectLst/>
              <a:latin typeface="+mn-lt"/>
              <a:ea typeface="+mn-ea"/>
              <a:cs typeface="+mn-cs"/>
            </a:rPr>
            <a:t>R3</a:t>
          </a:r>
          <a:r>
            <a:rPr kumimoji="1" lang="ja-JP" altLang="ja-JP" sz="900" b="0" i="0" baseline="0">
              <a:solidFill>
                <a:schemeClr val="dk1"/>
              </a:solidFill>
              <a:effectLst/>
              <a:latin typeface="+mn-lt"/>
              <a:ea typeface="+mn-ea"/>
              <a:cs typeface="+mn-cs"/>
            </a:rPr>
            <a:t>決算は</a:t>
          </a:r>
          <a:r>
            <a:rPr kumimoji="1" lang="en-US" altLang="ja-JP" sz="900" b="0" i="0" baseline="0">
              <a:solidFill>
                <a:schemeClr val="dk1"/>
              </a:solidFill>
              <a:effectLst/>
              <a:latin typeface="+mn-lt"/>
              <a:ea typeface="+mn-ea"/>
              <a:cs typeface="+mn-cs"/>
            </a:rPr>
            <a:t>0.6</a:t>
          </a:r>
          <a:r>
            <a:rPr kumimoji="1" lang="ja-JP" altLang="ja-JP" sz="900" b="0" i="0" baseline="0">
              <a:solidFill>
                <a:schemeClr val="dk1"/>
              </a:solidFill>
              <a:effectLst/>
              <a:latin typeface="+mn-lt"/>
              <a:ea typeface="+mn-ea"/>
              <a:cs typeface="+mn-cs"/>
            </a:rPr>
            <a:t>ポイント減少となっているが、これは、経常一般財源等の合計が増加したことが要因であ</a:t>
          </a:r>
          <a:r>
            <a:rPr kumimoji="1" lang="ja-JP" altLang="en-US" sz="900" b="0" i="0" baseline="0">
              <a:solidFill>
                <a:schemeClr val="dk1"/>
              </a:solidFill>
              <a:effectLst/>
              <a:latin typeface="+mn-lt"/>
              <a:ea typeface="+mn-ea"/>
              <a:cs typeface="+mn-cs"/>
            </a:rPr>
            <a:t>り、物件費としては実際には増加している。</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　今後は、各施設の在り方や包括的民間委託の導入も検討し、管理運営経費のコスト削減</a:t>
          </a:r>
          <a:r>
            <a:rPr kumimoji="1" lang="ja-JP" altLang="en-US" sz="900" b="0" i="0" baseline="0">
              <a:solidFill>
                <a:schemeClr val="dk1"/>
              </a:solidFill>
              <a:effectLst/>
              <a:latin typeface="+mn-lt"/>
              <a:ea typeface="+mn-ea"/>
              <a:cs typeface="+mn-cs"/>
            </a:rPr>
            <a:t>に努める</a:t>
          </a:r>
          <a:r>
            <a:rPr kumimoji="1" lang="ja-JP" altLang="ja-JP" sz="900" b="0" i="0" baseline="0">
              <a:solidFill>
                <a:schemeClr val="dk1"/>
              </a:solidFill>
              <a:effectLst/>
              <a:latin typeface="+mn-lt"/>
              <a:ea typeface="+mn-ea"/>
              <a:cs typeface="+mn-cs"/>
            </a:rPr>
            <a:t>。</a:t>
          </a:r>
          <a:endParaRPr lang="ja-JP" altLang="ja-JP" sz="105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60706</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72136</xdr:rowOff>
    </xdr:from>
    <xdr:to>
      <xdr:col>82</xdr:col>
      <xdr:colOff>107950</xdr:colOff>
      <xdr:row>18</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315823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33291</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605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127000</xdr:rowOff>
    </xdr:from>
    <xdr:to>
      <xdr:col>78</xdr:col>
      <xdr:colOff>69850</xdr:colOff>
      <xdr:row>20</xdr:row>
      <xdr:rowOff>3556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3213100"/>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3556</xdr:rowOff>
    </xdr:from>
    <xdr:to>
      <xdr:col>73</xdr:col>
      <xdr:colOff>180975</xdr:colOff>
      <xdr:row>20</xdr:row>
      <xdr:rowOff>3556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34325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149115</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138430</xdr:rowOff>
    </xdr:from>
    <xdr:to>
      <xdr:col>69</xdr:col>
      <xdr:colOff>92075</xdr:colOff>
      <xdr:row>20</xdr:row>
      <xdr:rowOff>3556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33959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163068</xdr:rowOff>
    </xdr:from>
    <xdr:to>
      <xdr:col>69</xdr:col>
      <xdr:colOff>142875</xdr:colOff>
      <xdr:row>17</xdr:row>
      <xdr:rowOff>93218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103395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21336</xdr:rowOff>
    </xdr:from>
    <xdr:to>
      <xdr:col>82</xdr:col>
      <xdr:colOff>158750</xdr:colOff>
      <xdr:row>18</xdr:row>
      <xdr:rowOff>122936</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164863</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124206</xdr:rowOff>
    </xdr:from>
    <xdr:to>
      <xdr:col>74</xdr:col>
      <xdr:colOff>31750</xdr:colOff>
      <xdr:row>20</xdr:row>
      <xdr:rowOff>54356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38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39133</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46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124206</xdr:rowOff>
    </xdr:from>
    <xdr:to>
      <xdr:col>69</xdr:col>
      <xdr:colOff>142875</xdr:colOff>
      <xdr:row>20</xdr:row>
      <xdr:rowOff>54356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38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39133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46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87630</xdr:rowOff>
    </xdr:from>
    <xdr:to>
      <xdr:col>65</xdr:col>
      <xdr:colOff>53975</xdr:colOff>
      <xdr:row>20</xdr:row>
      <xdr:rowOff>17780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3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2557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43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扶助費に係る経常収支比率が類似団体平均を上回っている状況で、児童・高齢者・障がい者福祉などの各種サービス</a:t>
          </a:r>
          <a:r>
            <a:rPr kumimoji="1" lang="ja-JP" altLang="en-US" sz="1000" b="0" i="0" baseline="0">
              <a:solidFill>
                <a:schemeClr val="dk1"/>
              </a:solidFill>
              <a:effectLst/>
              <a:latin typeface="+mn-lt"/>
              <a:ea typeface="+mn-ea"/>
              <a:cs typeface="+mn-cs"/>
            </a:rPr>
            <a:t>に要する</a:t>
          </a:r>
          <a:r>
            <a:rPr kumimoji="1" lang="ja-JP" altLang="ja-JP" sz="1000" b="0" i="0" baseline="0">
              <a:solidFill>
                <a:schemeClr val="dk1"/>
              </a:solidFill>
              <a:effectLst/>
              <a:latin typeface="+mn-lt"/>
              <a:ea typeface="+mn-ea"/>
              <a:cs typeface="+mn-cs"/>
            </a:rPr>
            <a:t>経費については、</a:t>
          </a:r>
          <a:r>
            <a:rPr kumimoji="1" lang="ja-JP" altLang="en-US" sz="1000" b="0" i="0" baseline="0">
              <a:solidFill>
                <a:schemeClr val="dk1"/>
              </a:solidFill>
              <a:effectLst/>
              <a:latin typeface="+mn-lt"/>
              <a:ea typeface="+mn-ea"/>
              <a:cs typeface="+mn-cs"/>
            </a:rPr>
            <a:t>年々増加</a:t>
          </a:r>
          <a:r>
            <a:rPr kumimoji="1" lang="ja-JP" altLang="ja-JP" sz="1000" b="0" i="0" baseline="0">
              <a:solidFill>
                <a:schemeClr val="dk1"/>
              </a:solidFill>
              <a:effectLst/>
              <a:latin typeface="+mn-lt"/>
              <a:ea typeface="+mn-ea"/>
              <a:cs typeface="+mn-cs"/>
            </a:rPr>
            <a:t>する</a:t>
          </a:r>
          <a:r>
            <a:rPr kumimoji="1" lang="ja-JP" altLang="en-US" sz="1000" b="0" i="0" baseline="0">
              <a:solidFill>
                <a:schemeClr val="dk1"/>
              </a:solidFill>
              <a:effectLst/>
              <a:latin typeface="+mn-lt"/>
              <a:ea typeface="+mn-ea"/>
              <a:cs typeface="+mn-cs"/>
            </a:rPr>
            <a:t>見込みである</a:t>
          </a:r>
          <a:r>
            <a:rPr kumimoji="1" lang="ja-JP" altLang="ja-JP" sz="1000" b="0" i="0" baseline="0">
              <a:solidFill>
                <a:schemeClr val="dk1"/>
              </a:solidFill>
              <a:effectLst/>
              <a:latin typeface="+mn-lt"/>
              <a:ea typeface="+mn-ea"/>
              <a:cs typeface="+mn-cs"/>
            </a:rPr>
            <a:t>。</a:t>
          </a:r>
          <a:r>
            <a:rPr kumimoji="1" lang="en-US" altLang="ja-JP" sz="1000" b="0" i="0" baseline="0">
              <a:solidFill>
                <a:schemeClr val="dk1"/>
              </a:solidFill>
              <a:effectLst/>
              <a:latin typeface="+mn-lt"/>
              <a:ea typeface="+mn-ea"/>
              <a:cs typeface="+mn-cs"/>
            </a:rPr>
            <a:t>R3</a:t>
          </a:r>
          <a:r>
            <a:rPr kumimoji="1" lang="ja-JP" altLang="en-US" sz="1000" b="0" i="0" baseline="0">
              <a:solidFill>
                <a:schemeClr val="dk1"/>
              </a:solidFill>
              <a:effectLst/>
              <a:latin typeface="+mn-lt"/>
              <a:ea typeface="+mn-ea"/>
              <a:cs typeface="+mn-cs"/>
            </a:rPr>
            <a:t>決算は横ばいとなっているが、これは、</a:t>
          </a:r>
          <a:r>
            <a:rPr kumimoji="1" lang="ja-JP" altLang="ja-JP" sz="1000" b="0" i="0" baseline="0">
              <a:solidFill>
                <a:schemeClr val="dk1"/>
              </a:solidFill>
              <a:effectLst/>
              <a:latin typeface="+mn-lt"/>
              <a:ea typeface="+mn-ea"/>
              <a:cs typeface="+mn-cs"/>
            </a:rPr>
            <a:t>経常一般財源等の合計が</a:t>
          </a:r>
          <a:r>
            <a:rPr kumimoji="1" lang="ja-JP" altLang="en-US" sz="1000" b="0" i="0" baseline="0">
              <a:solidFill>
                <a:schemeClr val="dk1"/>
              </a:solidFill>
              <a:effectLst/>
              <a:latin typeface="+mn-lt"/>
              <a:ea typeface="+mn-ea"/>
              <a:cs typeface="+mn-cs"/>
            </a:rPr>
            <a:t>増加したことが要因であり、扶助費としては実際には増加している。</a:t>
          </a:r>
          <a:endParaRPr kumimoji="1" lang="en-US" altLang="ja-JP" sz="1000" b="0" i="0" baseline="0">
            <a:solidFill>
              <a:schemeClr val="dk1"/>
            </a:solidFill>
            <a:effectLst/>
            <a:latin typeface="+mn-lt"/>
            <a:ea typeface="+mn-ea"/>
            <a:cs typeface="+mn-cs"/>
          </a:endParaRPr>
        </a:p>
        <a:p>
          <a:pPr eaLnBrk="1" fontAlgn="auto" latinLnBrk="0" hangingPunct="1"/>
          <a:r>
            <a:rPr kumimoji="1" lang="ja-JP" altLang="ja-JP" sz="1000" b="0" i="0" baseline="0">
              <a:solidFill>
                <a:schemeClr val="dk1"/>
              </a:solidFill>
              <a:effectLst/>
              <a:latin typeface="+mn-lt"/>
              <a:ea typeface="+mn-ea"/>
              <a:cs typeface="+mn-cs"/>
            </a:rPr>
            <a:t>このような状況下、</a:t>
          </a:r>
          <a:r>
            <a:rPr kumimoji="1" lang="ja-JP" altLang="en-US" sz="1000" b="0" i="0" baseline="0">
              <a:solidFill>
                <a:schemeClr val="dk1"/>
              </a:solidFill>
              <a:effectLst/>
              <a:latin typeface="+mn-lt"/>
              <a:ea typeface="+mn-ea"/>
              <a:cs typeface="+mn-cs"/>
            </a:rPr>
            <a:t>今後は</a:t>
          </a:r>
          <a:r>
            <a:rPr kumimoji="1" lang="ja-JP" altLang="ja-JP" sz="1000" b="0" i="0" baseline="0">
              <a:solidFill>
                <a:schemeClr val="dk1"/>
              </a:solidFill>
              <a:effectLst/>
              <a:latin typeface="+mn-lt"/>
              <a:ea typeface="+mn-ea"/>
              <a:cs typeface="+mn-cs"/>
            </a:rPr>
            <a:t>播磨町行政改革実施計画に基づき、町独自の給付などを受益と負担の関係から見直し、町単独事業の抑制等を図ることにより、経費の削減に努める。</a:t>
          </a:r>
          <a:endParaRPr lang="ja-JP" altLang="ja-JP" sz="11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956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58</xdr:row>
      <xdr:rowOff>152400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956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168927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58</xdr:row>
      <xdr:rowOff>152400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994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107950</xdr:rowOff>
    </xdr:from>
    <xdr:to>
      <xdr:col>15</xdr:col>
      <xdr:colOff>149225</xdr:colOff>
      <xdr:row>58</xdr:row>
      <xdr:rowOff>38100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0</xdr:rowOff>
    </xdr:from>
    <xdr:to>
      <xdr:col>11</xdr:col>
      <xdr:colOff>9525</xdr:colOff>
      <xdr:row>58</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944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101600</xdr:rowOff>
    </xdr:from>
    <xdr:to>
      <xdr:col>15</xdr:col>
      <xdr:colOff>149225</xdr:colOff>
      <xdr:row>59</xdr:row>
      <xdr:rowOff>31750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120650</xdr:rowOff>
    </xdr:from>
    <xdr:to>
      <xdr:col>6</xdr:col>
      <xdr:colOff>171450</xdr:colOff>
      <xdr:row>58</xdr:row>
      <xdr:rowOff>50800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その他として主に「繰出金」があげられる。従来は下水道事業特別会計に係る分が大きく、これは早期に下水道環境を整備するために借り入れた町債の償還に対する繰出金が占めていたが、平成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年度からは企業会計化したことに伴い大幅に改善している。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繰出金の増加は財政状況悪化の大きな要因となるため、他の特別会計においても、経費を節減するとともに料金の適正化を図り、繰出金の抑制に努める。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4535</xdr:rowOff>
    </xdr:from>
    <xdr:to>
      <xdr:col>82</xdr:col>
      <xdr:colOff>107950</xdr:colOff>
      <xdr:row>62</xdr:row>
      <xdr:rowOff>29028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13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90912</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4535</xdr:rowOff>
    </xdr:from>
    <xdr:to>
      <xdr:col>82</xdr:col>
      <xdr:colOff>196850</xdr:colOff>
      <xdr:row>53</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162378</xdr:rowOff>
    </xdr:from>
    <xdr:to>
      <xdr:col>82</xdr:col>
      <xdr:colOff>107950</xdr:colOff>
      <xdr:row>57</xdr:row>
      <xdr:rowOff>58965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592128"/>
          <a:ext cx="838200" cy="23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58965</xdr:rowOff>
    </xdr:from>
    <xdr:to>
      <xdr:col>78</xdr:col>
      <xdr:colOff>69850</xdr:colOff>
      <xdr:row>57</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8316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146050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766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62593</xdr:rowOff>
    </xdr:from>
    <xdr:to>
      <xdr:col>74</xdr:col>
      <xdr:colOff>31750</xdr:colOff>
      <xdr:row>57</xdr:row>
      <xdr:rowOff>164193</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2920</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59</xdr:row>
      <xdr:rowOff>97065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766300"/>
          <a:ext cx="889000" cy="44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100892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111578</xdr:rowOff>
    </xdr:from>
    <xdr:to>
      <xdr:col>82</xdr:col>
      <xdr:colOff>158750</xdr:colOff>
      <xdr:row>56</xdr:row>
      <xdr:rowOff>41728</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128105</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8165</xdr:rowOff>
    </xdr:from>
    <xdr:to>
      <xdr:col>78</xdr:col>
      <xdr:colOff>120650</xdr:colOff>
      <xdr:row>57</xdr:row>
      <xdr:rowOff>109765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94542</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46265</xdr:rowOff>
    </xdr:from>
    <xdr:to>
      <xdr:col>65</xdr:col>
      <xdr:colOff>53975</xdr:colOff>
      <xdr:row>59</xdr:row>
      <xdr:rowOff>147865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132642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24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従来、補助費等に係る経常収支比率は、類似団体のほぼ平均値となっていたが、平成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年度から下水道事業会計が公営企業化したことに伴い、従来「その他」に計上されていた「繰出金」相当額が補助費等になり、この数値だけを見ると悪化している。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その一方、「その他」では改善しており、合算すると改善している。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また、各種団体への補助金については、個々に必要性を検証するなど見直しを行っていく必要がある。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30988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92292"/>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3065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30988</xdr:rowOff>
    </xdr:from>
    <xdr:to>
      <xdr:col>82</xdr:col>
      <xdr:colOff>196850</xdr:colOff>
      <xdr:row>40</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33274</xdr:rowOff>
    </xdr:from>
    <xdr:to>
      <xdr:col>82</xdr:col>
      <xdr:colOff>107950</xdr:colOff>
      <xdr:row>37</xdr:row>
      <xdr:rowOff>92710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37692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37</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4363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124714</xdr:rowOff>
    </xdr:from>
    <xdr:to>
      <xdr:col>73</xdr:col>
      <xdr:colOff>180975</xdr:colOff>
      <xdr:row>37</xdr:row>
      <xdr:rowOff>152146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4683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94996</xdr:rowOff>
    </xdr:from>
    <xdr:to>
      <xdr:col>69</xdr:col>
      <xdr:colOff>92075</xdr:colOff>
      <xdr:row>37</xdr:row>
      <xdr:rowOff>152146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26719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126001</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73914</xdr:rowOff>
    </xdr:from>
    <xdr:to>
      <xdr:col>74</xdr:col>
      <xdr:colOff>31750</xdr:colOff>
      <xdr:row>38</xdr:row>
      <xdr:rowOff>4064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160291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101346</xdr:rowOff>
    </xdr:from>
    <xdr:to>
      <xdr:col>69</xdr:col>
      <xdr:colOff>142875</xdr:colOff>
      <xdr:row>38</xdr:row>
      <xdr:rowOff>31496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16273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昭和</a:t>
          </a:r>
          <a:r>
            <a:rPr kumimoji="1" lang="en-US" altLang="ja-JP" sz="1000" b="0" i="0" baseline="0">
              <a:solidFill>
                <a:schemeClr val="dk1"/>
              </a:solidFill>
              <a:effectLst/>
              <a:latin typeface="+mn-lt"/>
              <a:ea typeface="+mn-ea"/>
              <a:cs typeface="+mn-cs"/>
            </a:rPr>
            <a:t>50</a:t>
          </a:r>
          <a:r>
            <a:rPr kumimoji="1" lang="ja-JP" altLang="ja-JP" sz="1000" b="0" i="0" baseline="0">
              <a:solidFill>
                <a:schemeClr val="dk1"/>
              </a:solidFill>
              <a:effectLst/>
              <a:latin typeface="+mn-lt"/>
              <a:ea typeface="+mn-ea"/>
              <a:cs typeface="+mn-cs"/>
            </a:rPr>
            <a:t>年代の人口急増に伴う教育施設等の整備のために集中的に発行した地方債の償還もほぼ終了し、平成</a:t>
          </a:r>
          <a:r>
            <a:rPr kumimoji="1" lang="en-US" altLang="ja-JP" sz="1000" b="0" i="0" baseline="0">
              <a:solidFill>
                <a:schemeClr val="dk1"/>
              </a:solidFill>
              <a:effectLst/>
              <a:latin typeface="+mn-lt"/>
              <a:ea typeface="+mn-ea"/>
              <a:cs typeface="+mn-cs"/>
            </a:rPr>
            <a:t>27</a:t>
          </a:r>
          <a:r>
            <a:rPr kumimoji="1" lang="ja-JP" altLang="ja-JP" sz="1000" b="0" i="0" baseline="0">
              <a:solidFill>
                <a:schemeClr val="dk1"/>
              </a:solidFill>
              <a:effectLst/>
              <a:latin typeface="+mn-lt"/>
              <a:ea typeface="+mn-ea"/>
              <a:cs typeface="+mn-cs"/>
            </a:rPr>
            <a:t>年度までは町債残高も減少傾向にあった。</a:t>
          </a:r>
          <a:br>
            <a:rPr kumimoji="1" lang="ja-JP" altLang="ja-JP" sz="1000" b="0" i="0" baseline="0">
              <a:solidFill>
                <a:schemeClr val="dk1"/>
              </a:solidFill>
              <a:effectLst/>
              <a:latin typeface="+mn-lt"/>
              <a:ea typeface="+mn-ea"/>
              <a:cs typeface="+mn-cs"/>
            </a:rPr>
          </a:br>
          <a:r>
            <a:rPr kumimoji="1" lang="ja-JP" altLang="ja-JP" sz="1000" b="0" i="0" baseline="0">
              <a:solidFill>
                <a:schemeClr val="dk1"/>
              </a:solidFill>
              <a:effectLst/>
              <a:latin typeface="+mn-lt"/>
              <a:ea typeface="+mn-ea"/>
              <a:cs typeface="+mn-cs"/>
            </a:rPr>
            <a:t>　しかし、今後は公共施設やインフラの一斉更新時期が続くため、公共施設等総合管理計画に基づいた老朽化対策を実施し、その財源として起債</a:t>
          </a:r>
          <a:r>
            <a:rPr kumimoji="1" lang="ja-JP" altLang="en-US" sz="1000" b="0" i="0" baseline="0">
              <a:solidFill>
                <a:schemeClr val="dk1"/>
              </a:solidFill>
              <a:effectLst/>
              <a:latin typeface="+mn-lt"/>
              <a:ea typeface="+mn-ea"/>
              <a:cs typeface="+mn-cs"/>
            </a:rPr>
            <a:t>を</a:t>
          </a:r>
          <a:r>
            <a:rPr kumimoji="1" lang="ja-JP" altLang="ja-JP" sz="1000" b="0" i="0" baseline="0">
              <a:solidFill>
                <a:schemeClr val="dk1"/>
              </a:solidFill>
              <a:effectLst/>
              <a:latin typeface="+mn-lt"/>
              <a:ea typeface="+mn-ea"/>
              <a:cs typeface="+mn-cs"/>
            </a:rPr>
            <a:t>活用していくため、公債費も徐々に増加する見込みである。</a:t>
          </a:r>
          <a:endParaRPr kumimoji="1" lang="en-US" altLang="ja-JP" sz="1000" b="0" i="0" baseline="0">
            <a:solidFill>
              <a:schemeClr val="dk1"/>
            </a:solidFill>
            <a:effectLst/>
            <a:latin typeface="+mn-lt"/>
            <a:ea typeface="+mn-ea"/>
            <a:cs typeface="+mn-cs"/>
          </a:endParaRPr>
        </a:p>
        <a:p>
          <a:pPr eaLnBrk="1" fontAlgn="auto" latinLnBrk="0" hangingPunct="1"/>
          <a:r>
            <a:rPr kumimoji="1" lang="ja-JP" altLang="en-US" sz="1000" b="0" i="0" baseline="0">
              <a:solidFill>
                <a:schemeClr val="dk1"/>
              </a:solidFill>
              <a:effectLst/>
              <a:latin typeface="+mn-lt"/>
              <a:ea typeface="+mn-ea"/>
              <a:cs typeface="+mn-cs"/>
            </a:rPr>
            <a:t>　</a:t>
          </a:r>
          <a:r>
            <a:rPr kumimoji="1" lang="en-US" altLang="ja-JP" sz="1000" b="0" i="0" baseline="0">
              <a:solidFill>
                <a:schemeClr val="dk1"/>
              </a:solidFill>
              <a:effectLst/>
              <a:latin typeface="+mn-lt"/>
              <a:ea typeface="+mn-ea"/>
              <a:cs typeface="+mn-cs"/>
            </a:rPr>
            <a:t>R3</a:t>
          </a:r>
          <a:r>
            <a:rPr kumimoji="1" lang="ja-JP" altLang="ja-JP" sz="1000" b="0" i="0" baseline="0">
              <a:solidFill>
                <a:schemeClr val="dk1"/>
              </a:solidFill>
              <a:effectLst/>
              <a:latin typeface="+mn-lt"/>
              <a:ea typeface="+mn-ea"/>
              <a:cs typeface="+mn-cs"/>
            </a:rPr>
            <a:t>決算は</a:t>
          </a:r>
          <a:r>
            <a:rPr kumimoji="1" lang="en-US" altLang="ja-JP" sz="1000" b="0" i="0" baseline="0">
              <a:solidFill>
                <a:schemeClr val="dk1"/>
              </a:solidFill>
              <a:effectLst/>
              <a:latin typeface="+mn-lt"/>
              <a:ea typeface="+mn-ea"/>
              <a:cs typeface="+mn-cs"/>
            </a:rPr>
            <a:t>0.1</a:t>
          </a:r>
          <a:r>
            <a:rPr kumimoji="1" lang="ja-JP" altLang="en-US" sz="1000" b="0" i="0" baseline="0">
              <a:solidFill>
                <a:schemeClr val="dk1"/>
              </a:solidFill>
              <a:effectLst/>
              <a:latin typeface="+mn-lt"/>
              <a:ea typeface="+mn-ea"/>
              <a:cs typeface="+mn-cs"/>
            </a:rPr>
            <a:t>ポイント減少</a:t>
          </a:r>
          <a:r>
            <a:rPr kumimoji="1" lang="ja-JP" altLang="ja-JP" sz="1000" b="0" i="0" baseline="0">
              <a:solidFill>
                <a:schemeClr val="dk1"/>
              </a:solidFill>
              <a:effectLst/>
              <a:latin typeface="+mn-lt"/>
              <a:ea typeface="+mn-ea"/>
              <a:cs typeface="+mn-cs"/>
            </a:rPr>
            <a:t>となっているが、これは、経常一般財源等の合計が増加したことが要因であ</a:t>
          </a:r>
          <a:r>
            <a:rPr kumimoji="1" lang="ja-JP" altLang="en-US" sz="1000" b="0" i="0" baseline="0">
              <a:solidFill>
                <a:schemeClr val="dk1"/>
              </a:solidFill>
              <a:effectLst/>
              <a:latin typeface="+mn-lt"/>
              <a:ea typeface="+mn-ea"/>
              <a:cs typeface="+mn-cs"/>
            </a:rPr>
            <a:t>り、公債費としては実際には増加している。</a:t>
          </a:r>
          <a:endParaRPr lang="ja-JP" altLang="ja-JP" sz="11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41148"/>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113285</xdr:rowOff>
    </xdr:from>
    <xdr:to>
      <xdr:col>24</xdr:col>
      <xdr:colOff>25400</xdr:colOff>
      <xdr:row>76</xdr:row>
      <xdr:rowOff>117856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143485"/>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52849</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8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117856</xdr:rowOff>
    </xdr:from>
    <xdr:to>
      <xdr:col>19</xdr:col>
      <xdr:colOff>187325</xdr:colOff>
      <xdr:row>76</xdr:row>
      <xdr:rowOff>117856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148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112776</xdr:rowOff>
    </xdr:from>
    <xdr:to>
      <xdr:col>20</xdr:col>
      <xdr:colOff>38100</xdr:colOff>
      <xdr:row>77</xdr:row>
      <xdr:rowOff>42926</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27703</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29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117856</xdr:rowOff>
    </xdr:from>
    <xdr:to>
      <xdr:col>15</xdr:col>
      <xdr:colOff>98425</xdr:colOff>
      <xdr:row>76</xdr:row>
      <xdr:rowOff>136144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1480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104139</xdr:rowOff>
    </xdr:from>
    <xdr:to>
      <xdr:col>11</xdr:col>
      <xdr:colOff>9525</xdr:colOff>
      <xdr:row>76</xdr:row>
      <xdr:rowOff>136144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134339"/>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62485</xdr:rowOff>
    </xdr:from>
    <xdr:to>
      <xdr:col>24</xdr:col>
      <xdr:colOff>76200</xdr:colOff>
      <xdr:row>76</xdr:row>
      <xdr:rowOff>164085</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79011</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67056</xdr:rowOff>
    </xdr:from>
    <xdr:to>
      <xdr:col>20</xdr:col>
      <xdr:colOff>38100</xdr:colOff>
      <xdr:row>76</xdr:row>
      <xdr:rowOff>168656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7383</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67056</xdr:rowOff>
    </xdr:from>
    <xdr:to>
      <xdr:col>15</xdr:col>
      <xdr:colOff>149225</xdr:colOff>
      <xdr:row>76</xdr:row>
      <xdr:rowOff>168656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7383</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85344</xdr:rowOff>
    </xdr:from>
    <xdr:to>
      <xdr:col>11</xdr:col>
      <xdr:colOff>60325</xdr:colOff>
      <xdr:row>77</xdr:row>
      <xdr:rowOff>15494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25671</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公債費以外とは「人件費」、「扶助費」、「物件費」、「補助費等」、「その他（繰出金等）」の合計である。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R3</a:t>
          </a:r>
          <a:r>
            <a:rPr kumimoji="1" lang="ja-JP" altLang="ja-JP" sz="1100" b="0" i="0" baseline="0">
              <a:solidFill>
                <a:schemeClr val="dk1"/>
              </a:solidFill>
              <a:effectLst/>
              <a:latin typeface="+mn-lt"/>
              <a:ea typeface="+mn-ea"/>
              <a:cs typeface="+mn-cs"/>
            </a:rPr>
            <a:t>決算は</a:t>
          </a:r>
          <a:r>
            <a:rPr kumimoji="1" lang="en-US" altLang="ja-JP" sz="1100" b="0" i="0" baseline="0">
              <a:solidFill>
                <a:schemeClr val="dk1"/>
              </a:solidFill>
              <a:effectLst/>
              <a:latin typeface="+mn-lt"/>
              <a:ea typeface="+mn-ea"/>
              <a:cs typeface="+mn-cs"/>
            </a:rPr>
            <a:t>5.3</a:t>
          </a:r>
          <a:r>
            <a:rPr kumimoji="1" lang="ja-JP" altLang="ja-JP" sz="1100" b="0" i="0" baseline="0">
              <a:solidFill>
                <a:schemeClr val="dk1"/>
              </a:solidFill>
              <a:effectLst/>
              <a:latin typeface="+mn-lt"/>
              <a:ea typeface="+mn-ea"/>
              <a:cs typeface="+mn-cs"/>
            </a:rPr>
            <a:t>ポイント減少となっているが、これは、経常一般財源等の合計が増加したことが要因であり、</a:t>
          </a:r>
          <a:r>
            <a:rPr kumimoji="1" lang="ja-JP" altLang="en-US" sz="1100" b="0" i="0" baseline="0">
              <a:solidFill>
                <a:schemeClr val="dk1"/>
              </a:solidFill>
              <a:effectLst/>
              <a:latin typeface="+mn-lt"/>
              <a:ea typeface="+mn-ea"/>
              <a:cs typeface="+mn-cs"/>
            </a:rPr>
            <a:t>経常的経費に充当された一般財源等の額</a:t>
          </a:r>
          <a:r>
            <a:rPr kumimoji="1" lang="ja-JP" altLang="ja-JP" sz="1100" b="0" i="0" baseline="0">
              <a:solidFill>
                <a:schemeClr val="dk1"/>
              </a:solidFill>
              <a:effectLst/>
              <a:latin typeface="+mn-lt"/>
              <a:ea typeface="+mn-ea"/>
              <a:cs typeface="+mn-cs"/>
            </a:rPr>
            <a:t>としては実際には増加している。</a:t>
          </a:r>
          <a:endParaRPr lang="ja-JP" altLang="ja-JP">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100330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69850</xdr:rowOff>
    </xdr:from>
    <xdr:to>
      <xdr:col>82</xdr:col>
      <xdr:colOff>107950</xdr:colOff>
      <xdr:row>79</xdr:row>
      <xdr:rowOff>100330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442950"/>
          <a:ext cx="8382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138447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68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100330</xdr:rowOff>
    </xdr:from>
    <xdr:to>
      <xdr:col>78</xdr:col>
      <xdr:colOff>69850</xdr:colOff>
      <xdr:row>80</xdr:row>
      <xdr:rowOff>27939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64488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125730</xdr:rowOff>
    </xdr:from>
    <xdr:to>
      <xdr:col>78</xdr:col>
      <xdr:colOff>120650</xdr:colOff>
      <xdr:row>79</xdr:row>
      <xdr:rowOff>55880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66057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267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130811</xdr:rowOff>
    </xdr:from>
    <xdr:to>
      <xdr:col>73</xdr:col>
      <xdr:colOff>180975</xdr:colOff>
      <xdr:row>80</xdr:row>
      <xdr:rowOff>27939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6753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152400</xdr:rowOff>
    </xdr:from>
    <xdr:to>
      <xdr:col>74</xdr:col>
      <xdr:colOff>31750</xdr:colOff>
      <xdr:row>79</xdr:row>
      <xdr:rowOff>82550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92727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43180</xdr:rowOff>
    </xdr:from>
    <xdr:to>
      <xdr:col>69</xdr:col>
      <xdr:colOff>92075</xdr:colOff>
      <xdr:row>79</xdr:row>
      <xdr:rowOff>130811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58773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19050</xdr:rowOff>
    </xdr:from>
    <xdr:to>
      <xdr:col>82</xdr:col>
      <xdr:colOff>158750</xdr:colOff>
      <xdr:row>78</xdr:row>
      <xdr:rowOff>120650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162577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49530</xdr:rowOff>
    </xdr:from>
    <xdr:to>
      <xdr:col>78</xdr:col>
      <xdr:colOff>120650</xdr:colOff>
      <xdr:row>79</xdr:row>
      <xdr:rowOff>151130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135907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68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148589</xdr:rowOff>
    </xdr:from>
    <xdr:to>
      <xdr:col>74</xdr:col>
      <xdr:colOff>31750</xdr:colOff>
      <xdr:row>80</xdr:row>
      <xdr:rowOff>78739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63516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77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80011</xdr:rowOff>
    </xdr:from>
    <xdr:to>
      <xdr:col>69</xdr:col>
      <xdr:colOff>142875</xdr:colOff>
      <xdr:row>80</xdr:row>
      <xdr:rowOff>10161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166388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71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163830</xdr:rowOff>
    </xdr:from>
    <xdr:to>
      <xdr:col>65</xdr:col>
      <xdr:colOff>53975</xdr:colOff>
      <xdr:row>79</xdr:row>
      <xdr:rowOff>93980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78757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62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150687</xdr:rowOff>
    </xdr:from>
    <xdr:to>
      <xdr:col>29</xdr:col>
      <xdr:colOff>127000</xdr:colOff>
      <xdr:row>20</xdr:row>
      <xdr:rowOff>9298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12812"/>
          <a:ext cx="0" cy="1573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152825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9298</xdr:rowOff>
    </xdr:from>
    <xdr:to>
      <xdr:col>30</xdr:col>
      <xdr:colOff>25400</xdr:colOff>
      <xdr:row>20</xdr:row>
      <xdr:rowOff>9298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5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65614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56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150687</xdr:rowOff>
    </xdr:from>
    <xdr:to>
      <xdr:col>30</xdr:col>
      <xdr:colOff>25400</xdr:colOff>
      <xdr:row>10</xdr:row>
      <xdr:rowOff>150687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12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77927</xdr:rowOff>
    </xdr:from>
    <xdr:to>
      <xdr:col>29</xdr:col>
      <xdr:colOff>127000</xdr:colOff>
      <xdr:row>19</xdr:row>
      <xdr:rowOff>115956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83102"/>
          <a:ext cx="647700" cy="38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75495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6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58968</xdr:rowOff>
    </xdr:from>
    <xdr:to>
      <xdr:col>29</xdr:col>
      <xdr:colOff>177800</xdr:colOff>
      <xdr:row>17</xdr:row>
      <xdr:rowOff>160568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115956</xdr:rowOff>
    </xdr:from>
    <xdr:to>
      <xdr:col>26</xdr:col>
      <xdr:colOff>50800</xdr:colOff>
      <xdr:row>19</xdr:row>
      <xdr:rowOff>166412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421131"/>
          <a:ext cx="698500" cy="50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86155</xdr:rowOff>
    </xdr:from>
    <xdr:to>
      <xdr:col>26</xdr:col>
      <xdr:colOff>101600</xdr:colOff>
      <xdr:row>18</xdr:row>
      <xdr:rowOff>16305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26482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166412</xdr:rowOff>
    </xdr:from>
    <xdr:to>
      <xdr:col>22</xdr:col>
      <xdr:colOff>114300</xdr:colOff>
      <xdr:row>20</xdr:row>
      <xdr:rowOff>6049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471587"/>
          <a:ext cx="698500" cy="11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102418</xdr:rowOff>
    </xdr:from>
    <xdr:to>
      <xdr:col>22</xdr:col>
      <xdr:colOff>165100</xdr:colOff>
      <xdr:row>18</xdr:row>
      <xdr:rowOff>32568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42745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6049</xdr:rowOff>
    </xdr:from>
    <xdr:to>
      <xdr:col>18</xdr:col>
      <xdr:colOff>177800</xdr:colOff>
      <xdr:row>20</xdr:row>
      <xdr:rowOff>7910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482674"/>
          <a:ext cx="698500" cy="1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107545</xdr:rowOff>
    </xdr:from>
    <xdr:to>
      <xdr:col>19</xdr:col>
      <xdr:colOff>38100</xdr:colOff>
      <xdr:row>18</xdr:row>
      <xdr:rowOff>37695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47872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119873</xdr:rowOff>
    </xdr:from>
    <xdr:to>
      <xdr:col>15</xdr:col>
      <xdr:colOff>101600</xdr:colOff>
      <xdr:row>18</xdr:row>
      <xdr:rowOff>50023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60200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27127</xdr:rowOff>
    </xdr:from>
    <xdr:to>
      <xdr:col>29</xdr:col>
      <xdr:colOff>177800</xdr:colOff>
      <xdr:row>19</xdr:row>
      <xdr:rowOff>128727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32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107154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4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65156</xdr:rowOff>
    </xdr:from>
    <xdr:to>
      <xdr:col>26</xdr:col>
      <xdr:colOff>101600</xdr:colOff>
      <xdr:row>19</xdr:row>
      <xdr:rowOff>166756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70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151533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56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115612</xdr:rowOff>
    </xdr:from>
    <xdr:to>
      <xdr:col>22</xdr:col>
      <xdr:colOff>165100</xdr:colOff>
      <xdr:row>20</xdr:row>
      <xdr:rowOff>45762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420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30539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507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126699</xdr:rowOff>
    </xdr:from>
    <xdr:to>
      <xdr:col>19</xdr:col>
      <xdr:colOff>38100</xdr:colOff>
      <xdr:row>20</xdr:row>
      <xdr:rowOff>56849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431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41626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51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128560</xdr:rowOff>
    </xdr:from>
    <xdr:to>
      <xdr:col>15</xdr:col>
      <xdr:colOff>101600</xdr:colOff>
      <xdr:row>20</xdr:row>
      <xdr:rowOff>58710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433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43487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520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235033</xdr:rowOff>
    </xdr:from>
    <xdr:to>
      <xdr:col>29</xdr:col>
      <xdr:colOff>127000</xdr:colOff>
      <xdr:row>37</xdr:row>
      <xdr:rowOff>178988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59583"/>
          <a:ext cx="0" cy="1144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151065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178988</xdr:rowOff>
    </xdr:from>
    <xdr:to>
      <xdr:col>30</xdr:col>
      <xdr:colOff>25400</xdr:colOff>
      <xdr:row>37</xdr:row>
      <xdr:rowOff>178988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0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149960</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0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235033</xdr:rowOff>
    </xdr:from>
    <xdr:to>
      <xdr:col>30</xdr:col>
      <xdr:colOff>25400</xdr:colOff>
      <xdr:row>33</xdr:row>
      <xdr:rowOff>235033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595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28969</xdr:rowOff>
    </xdr:from>
    <xdr:to>
      <xdr:col>29</xdr:col>
      <xdr:colOff>127000</xdr:colOff>
      <xdr:row>37</xdr:row>
      <xdr:rowOff>60249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153669"/>
          <a:ext cx="647700" cy="31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104747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15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259670</xdr:rowOff>
    </xdr:from>
    <xdr:to>
      <xdr:col>29</xdr:col>
      <xdr:colOff>177800</xdr:colOff>
      <xdr:row>36</xdr:row>
      <xdr:rowOff>18370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60249</xdr:rowOff>
    </xdr:from>
    <xdr:to>
      <xdr:col>26</xdr:col>
      <xdr:colOff>50800</xdr:colOff>
      <xdr:row>37</xdr:row>
      <xdr:rowOff>65335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184949"/>
          <a:ext cx="698500" cy="5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272377</xdr:rowOff>
    </xdr:from>
    <xdr:to>
      <xdr:col>26</xdr:col>
      <xdr:colOff>101600</xdr:colOff>
      <xdr:row>36</xdr:row>
      <xdr:rowOff>31077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82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41254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51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43580</xdr:rowOff>
    </xdr:from>
    <xdr:to>
      <xdr:col>22</xdr:col>
      <xdr:colOff>114300</xdr:colOff>
      <xdr:row>37</xdr:row>
      <xdr:rowOff>65335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168280"/>
          <a:ext cx="698500" cy="21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270948</xdr:rowOff>
    </xdr:from>
    <xdr:to>
      <xdr:col>22</xdr:col>
      <xdr:colOff>165100</xdr:colOff>
      <xdr:row>36</xdr:row>
      <xdr:rowOff>29648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39825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43580</xdr:rowOff>
    </xdr:from>
    <xdr:to>
      <xdr:col>18</xdr:col>
      <xdr:colOff>177800</xdr:colOff>
      <xdr:row>37</xdr:row>
      <xdr:rowOff>51562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168280"/>
          <a:ext cx="698500" cy="7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268129</xdr:rowOff>
    </xdr:from>
    <xdr:to>
      <xdr:col>19</xdr:col>
      <xdr:colOff>38100</xdr:colOff>
      <xdr:row>36</xdr:row>
      <xdr:rowOff>26829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37006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267653</xdr:rowOff>
    </xdr:from>
    <xdr:to>
      <xdr:col>15</xdr:col>
      <xdr:colOff>101600</xdr:colOff>
      <xdr:row>36</xdr:row>
      <xdr:rowOff>26353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36530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4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149619</xdr:rowOff>
    </xdr:from>
    <xdr:to>
      <xdr:col>29</xdr:col>
      <xdr:colOff>177800</xdr:colOff>
      <xdr:row>37</xdr:row>
      <xdr:rowOff>79769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102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121696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7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9449</xdr:rowOff>
    </xdr:from>
    <xdr:to>
      <xdr:col>26</xdr:col>
      <xdr:colOff>101600</xdr:colOff>
      <xdr:row>37</xdr:row>
      <xdr:rowOff>111049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34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95826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220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14535</xdr:rowOff>
    </xdr:from>
    <xdr:to>
      <xdr:col>22</xdr:col>
      <xdr:colOff>165100</xdr:colOff>
      <xdr:row>37</xdr:row>
      <xdr:rowOff>116135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39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100912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25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164230</xdr:rowOff>
    </xdr:from>
    <xdr:to>
      <xdr:col>19</xdr:col>
      <xdr:colOff>38100</xdr:colOff>
      <xdr:row>37</xdr:row>
      <xdr:rowOff>94380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17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79157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0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762</xdr:rowOff>
    </xdr:from>
    <xdr:to>
      <xdr:col>15</xdr:col>
      <xdr:colOff>101600</xdr:colOff>
      <xdr:row>37</xdr:row>
      <xdr:rowOff>102362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25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87139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1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34,793
34,316
9.13
16,210,526
15,184,888
846,705
7,574,238
11,635,962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xdr:rowOff>
    </xdr:from>
    <xdr:to>
      <xdr:col>24</xdr:col>
      <xdr:colOff>62865</xdr:colOff>
      <xdr:row>39</xdr:row>
      <xdr:rowOff>10617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48726"/>
          <a:ext cx="1270" cy="1548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14444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10617</xdr:rowOff>
    </xdr:from>
    <xdr:to>
      <xdr:col>24</xdr:col>
      <xdr:colOff>152400</xdr:colOff>
      <xdr:row>39</xdr:row>
      <xdr:rowOff>10617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123353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xdr:rowOff>
    </xdr:from>
    <xdr:to>
      <xdr:col>24</xdr:col>
      <xdr:colOff>152400</xdr:colOff>
      <xdr:row>30</xdr:row>
      <xdr:rowOff>5226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4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163855</xdr:rowOff>
    </xdr:from>
    <xdr:to>
      <xdr:col>24</xdr:col>
      <xdr:colOff>63500</xdr:colOff>
      <xdr:row>38</xdr:row>
      <xdr:rowOff>33134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07505"/>
          <a:ext cx="838200" cy="4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53198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53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30321</xdr:rowOff>
    </xdr:from>
    <xdr:to>
      <xdr:col>24</xdr:col>
      <xdr:colOff>114300</xdr:colOff>
      <xdr:row>36</xdr:row>
      <xdr:rowOff>131921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33134</xdr:rowOff>
    </xdr:from>
    <xdr:to>
      <xdr:col>19</xdr:col>
      <xdr:colOff>177800</xdr:colOff>
      <xdr:row>39</xdr:row>
      <xdr:rowOff>24867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48234"/>
          <a:ext cx="889000" cy="16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56877</xdr:rowOff>
    </xdr:from>
    <xdr:to>
      <xdr:col>20</xdr:col>
      <xdr:colOff>38100</xdr:colOff>
      <xdr:row>36</xdr:row>
      <xdr:rowOff>158477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3554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24867</xdr:rowOff>
    </xdr:from>
    <xdr:to>
      <xdr:col>15</xdr:col>
      <xdr:colOff>50800</xdr:colOff>
      <xdr:row>39</xdr:row>
      <xdr:rowOff>36068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711417"/>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15653</xdr:rowOff>
    </xdr:from>
    <xdr:to>
      <xdr:col>15</xdr:col>
      <xdr:colOff>101600</xdr:colOff>
      <xdr:row>37</xdr:row>
      <xdr:rowOff>117253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133780</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36068</xdr:rowOff>
    </xdr:from>
    <xdr:to>
      <xdr:col>10</xdr:col>
      <xdr:colOff>114300</xdr:colOff>
      <xdr:row>39</xdr:row>
      <xdr:rowOff>46489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722618"/>
          <a:ext cx="889000" cy="1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22435</xdr:rowOff>
    </xdr:from>
    <xdr:to>
      <xdr:col>10</xdr:col>
      <xdr:colOff>165100</xdr:colOff>
      <xdr:row>37</xdr:row>
      <xdr:rowOff>124035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140562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31845</xdr:rowOff>
    </xdr:from>
    <xdr:to>
      <xdr:col>6</xdr:col>
      <xdr:colOff>38100</xdr:colOff>
      <xdr:row>37</xdr:row>
      <xdr:rowOff>133445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149972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113056</xdr:rowOff>
    </xdr:from>
    <xdr:to>
      <xdr:col>24</xdr:col>
      <xdr:colOff>114300</xdr:colOff>
      <xdr:row>38</xdr:row>
      <xdr:rowOff>43205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567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91483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153784</xdr:rowOff>
    </xdr:from>
    <xdr:to>
      <xdr:col>20</xdr:col>
      <xdr:colOff>38100</xdr:colOff>
      <xdr:row>38</xdr:row>
      <xdr:rowOff>83934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9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75061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9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145517</xdr:rowOff>
    </xdr:from>
    <xdr:to>
      <xdr:col>15</xdr:col>
      <xdr:colOff>101600</xdr:colOff>
      <xdr:row>39</xdr:row>
      <xdr:rowOff>75667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6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66794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5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156718</xdr:rowOff>
    </xdr:from>
    <xdr:to>
      <xdr:col>10</xdr:col>
      <xdr:colOff>165100</xdr:colOff>
      <xdr:row>39</xdr:row>
      <xdr:rowOff>86868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77995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167139</xdr:rowOff>
    </xdr:from>
    <xdr:to>
      <xdr:col>6</xdr:col>
      <xdr:colOff>38100</xdr:colOff>
      <xdr:row>39</xdr:row>
      <xdr:rowOff>97289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8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88416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7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92494</xdr:rowOff>
    </xdr:from>
    <xdr:to>
      <xdr:col>24</xdr:col>
      <xdr:colOff>62865</xdr:colOff>
      <xdr:row>58</xdr:row>
      <xdr:rowOff>116446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4994"/>
          <a:ext cx="1270" cy="1395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120273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116446</xdr:rowOff>
    </xdr:from>
    <xdr:to>
      <xdr:col>24</xdr:col>
      <xdr:colOff>152400</xdr:colOff>
      <xdr:row>58</xdr:row>
      <xdr:rowOff>116446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39171</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92494</xdr:rowOff>
    </xdr:from>
    <xdr:to>
      <xdr:col>24</xdr:col>
      <xdr:colOff>152400</xdr:colOff>
      <xdr:row>50</xdr:row>
      <xdr:rowOff>92494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152692</xdr:rowOff>
    </xdr:from>
    <xdr:to>
      <xdr:col>24</xdr:col>
      <xdr:colOff>63500</xdr:colOff>
      <xdr:row>57</xdr:row>
      <xdr:rowOff>33693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82442"/>
          <a:ext cx="838200" cy="22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161561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91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11684</xdr:rowOff>
    </xdr:from>
    <xdr:to>
      <xdr:col>24</xdr:col>
      <xdr:colOff>114300</xdr:colOff>
      <xdr:row>56</xdr:row>
      <xdr:rowOff>113284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153886</xdr:rowOff>
    </xdr:from>
    <xdr:to>
      <xdr:col>19</xdr:col>
      <xdr:colOff>177800</xdr:colOff>
      <xdr:row>57</xdr:row>
      <xdr:rowOff>33693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55086"/>
          <a:ext cx="889000" cy="5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83033</xdr:rowOff>
    </xdr:from>
    <xdr:to>
      <xdr:col>20</xdr:col>
      <xdr:colOff>38100</xdr:colOff>
      <xdr:row>57</xdr:row>
      <xdr:rowOff>13183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8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29710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5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153886</xdr:rowOff>
    </xdr:from>
    <xdr:to>
      <xdr:col>15</xdr:col>
      <xdr:colOff>50800</xdr:colOff>
      <xdr:row>57</xdr:row>
      <xdr:rowOff>45200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55086"/>
          <a:ext cx="889000" cy="6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114326</xdr:rowOff>
    </xdr:from>
    <xdr:to>
      <xdr:col>15</xdr:col>
      <xdr:colOff>101600</xdr:colOff>
      <xdr:row>57</xdr:row>
      <xdr:rowOff>44476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35603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0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45200</xdr:rowOff>
    </xdr:from>
    <xdr:to>
      <xdr:col>10</xdr:col>
      <xdr:colOff>114300</xdr:colOff>
      <xdr:row>57</xdr:row>
      <xdr:rowOff>53759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17850"/>
          <a:ext cx="889000" cy="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109601</xdr:rowOff>
    </xdr:from>
    <xdr:to>
      <xdr:col>10</xdr:col>
      <xdr:colOff>165100</xdr:colOff>
      <xdr:row>57</xdr:row>
      <xdr:rowOff>39751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56278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151854</xdr:rowOff>
    </xdr:from>
    <xdr:to>
      <xdr:col>6</xdr:col>
      <xdr:colOff>38100</xdr:colOff>
      <xdr:row>57</xdr:row>
      <xdr:rowOff>82004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101892</xdr:rowOff>
    </xdr:from>
    <xdr:to>
      <xdr:col>24</xdr:col>
      <xdr:colOff>114300</xdr:colOff>
      <xdr:row>56</xdr:row>
      <xdr:rowOff>32042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3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124769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154343</xdr:rowOff>
    </xdr:from>
    <xdr:to>
      <xdr:col>20</xdr:col>
      <xdr:colOff>38100</xdr:colOff>
      <xdr:row>57</xdr:row>
      <xdr:rowOff>84493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5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75620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4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103086</xdr:rowOff>
    </xdr:from>
    <xdr:to>
      <xdr:col>15</xdr:col>
      <xdr:colOff>101600</xdr:colOff>
      <xdr:row>57</xdr:row>
      <xdr:rowOff>33236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0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49763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7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165850</xdr:rowOff>
    </xdr:from>
    <xdr:to>
      <xdr:col>10</xdr:col>
      <xdr:colOff>165100</xdr:colOff>
      <xdr:row>57</xdr:row>
      <xdr:rowOff>96000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87127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5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2959</xdr:rowOff>
    </xdr:from>
    <xdr:to>
      <xdr:col>6</xdr:col>
      <xdr:colOff>38100</xdr:colOff>
      <xdr:row>57</xdr:row>
      <xdr:rowOff>104559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7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95686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86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110073</xdr:rowOff>
    </xdr:from>
    <xdr:to>
      <xdr:col>24</xdr:col>
      <xdr:colOff>62865</xdr:colOff>
      <xdr:row>78</xdr:row>
      <xdr:rowOff>127219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54473"/>
          <a:ext cx="1270" cy="1045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131046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127219</xdr:rowOff>
    </xdr:from>
    <xdr:to>
      <xdr:col>24</xdr:col>
      <xdr:colOff>152400</xdr:colOff>
      <xdr:row>78</xdr:row>
      <xdr:rowOff>127219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56750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110073</xdr:rowOff>
    </xdr:from>
    <xdr:to>
      <xdr:col>24</xdr:col>
      <xdr:colOff>152400</xdr:colOff>
      <xdr:row>72</xdr:row>
      <xdr:rowOff>110073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5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56992</xdr:rowOff>
    </xdr:from>
    <xdr:to>
      <xdr:col>24</xdr:col>
      <xdr:colOff>63500</xdr:colOff>
      <xdr:row>78</xdr:row>
      <xdr:rowOff>74457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258642"/>
          <a:ext cx="838200" cy="18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96369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6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73492</xdr:rowOff>
    </xdr:from>
    <xdr:to>
      <xdr:col>24</xdr:col>
      <xdr:colOff>114300</xdr:colOff>
      <xdr:row>78</xdr:row>
      <xdr:rowOff>3642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40670</xdr:rowOff>
    </xdr:from>
    <xdr:to>
      <xdr:col>19</xdr:col>
      <xdr:colOff>177800</xdr:colOff>
      <xdr:row>77</xdr:row>
      <xdr:rowOff>56992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242320"/>
          <a:ext cx="889000" cy="1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74819</xdr:rowOff>
    </xdr:from>
    <xdr:to>
      <xdr:col>20</xdr:col>
      <xdr:colOff>38100</xdr:colOff>
      <xdr:row>78</xdr:row>
      <xdr:rowOff>4969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167546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40670</xdr:rowOff>
    </xdr:from>
    <xdr:to>
      <xdr:col>15</xdr:col>
      <xdr:colOff>50800</xdr:colOff>
      <xdr:row>77</xdr:row>
      <xdr:rowOff>123379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242320"/>
          <a:ext cx="889000" cy="8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95438</xdr:rowOff>
    </xdr:from>
    <xdr:to>
      <xdr:col>15</xdr:col>
      <xdr:colOff>101600</xdr:colOff>
      <xdr:row>78</xdr:row>
      <xdr:rowOff>25588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16715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123379</xdr:rowOff>
    </xdr:from>
    <xdr:to>
      <xdr:col>10</xdr:col>
      <xdr:colOff>114300</xdr:colOff>
      <xdr:row>78</xdr:row>
      <xdr:rowOff>99284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25029"/>
          <a:ext cx="889000" cy="14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90226</xdr:rowOff>
    </xdr:from>
    <xdr:to>
      <xdr:col>10</xdr:col>
      <xdr:colOff>165100</xdr:colOff>
      <xdr:row>78</xdr:row>
      <xdr:rowOff>20376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11503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32835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23657</xdr:rowOff>
    </xdr:from>
    <xdr:to>
      <xdr:col>24</xdr:col>
      <xdr:colOff>114300</xdr:colOff>
      <xdr:row>78</xdr:row>
      <xdr:rowOff>125257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9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110034</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1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6192</xdr:rowOff>
    </xdr:from>
    <xdr:to>
      <xdr:col>20</xdr:col>
      <xdr:colOff>38100</xdr:colOff>
      <xdr:row>77</xdr:row>
      <xdr:rowOff>107792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0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124319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29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161320</xdr:rowOff>
    </xdr:from>
    <xdr:to>
      <xdr:col>15</xdr:col>
      <xdr:colOff>101600</xdr:colOff>
      <xdr:row>77</xdr:row>
      <xdr:rowOff>91470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1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107997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296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72579</xdr:rowOff>
    </xdr:from>
    <xdr:to>
      <xdr:col>10</xdr:col>
      <xdr:colOff>165100</xdr:colOff>
      <xdr:row>78</xdr:row>
      <xdr:rowOff>2729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7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19256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0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48484</xdr:rowOff>
    </xdr:from>
    <xdr:to>
      <xdr:col>6</xdr:col>
      <xdr:colOff>38100</xdr:colOff>
      <xdr:row>78</xdr:row>
      <xdr:rowOff>150084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2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141211</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941017" y="13514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1791</xdr:rowOff>
    </xdr:from>
    <xdr:to>
      <xdr:col>24</xdr:col>
      <xdr:colOff>62865</xdr:colOff>
      <xdr:row>99</xdr:row>
      <xdr:rowOff>36068</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3741"/>
          <a:ext cx="1270" cy="1405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39895</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1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36068</xdr:rowOff>
    </xdr:from>
    <xdr:to>
      <xdr:col>24</xdr:col>
      <xdr:colOff>152400</xdr:colOff>
      <xdr:row>99</xdr:row>
      <xdr:rowOff>36068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0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119918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1791</xdr:rowOff>
    </xdr:from>
    <xdr:to>
      <xdr:col>24</xdr:col>
      <xdr:colOff>152400</xdr:colOff>
      <xdr:row>91</xdr:row>
      <xdr:rowOff>1791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30735</xdr:rowOff>
    </xdr:from>
    <xdr:to>
      <xdr:col>24</xdr:col>
      <xdr:colOff>63500</xdr:colOff>
      <xdr:row>98</xdr:row>
      <xdr:rowOff>74664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489935"/>
          <a:ext cx="838200" cy="38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139247</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269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160820</xdr:rowOff>
    </xdr:from>
    <xdr:to>
      <xdr:col>24</xdr:col>
      <xdr:colOff>114300</xdr:colOff>
      <xdr:row>96</xdr:row>
      <xdr:rowOff>90970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74664</xdr:rowOff>
    </xdr:from>
    <xdr:to>
      <xdr:col>19</xdr:col>
      <xdr:colOff>177800</xdr:colOff>
      <xdr:row>98</xdr:row>
      <xdr:rowOff>101118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876764"/>
          <a:ext cx="889000" cy="2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134734</xdr:rowOff>
    </xdr:from>
    <xdr:to>
      <xdr:col>20</xdr:col>
      <xdr:colOff>38100</xdr:colOff>
      <xdr:row>98</xdr:row>
      <xdr:rowOff>64884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81411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101118</xdr:rowOff>
    </xdr:from>
    <xdr:to>
      <xdr:col>15</xdr:col>
      <xdr:colOff>50800</xdr:colOff>
      <xdr:row>98</xdr:row>
      <xdr:rowOff>155245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903218"/>
          <a:ext cx="889000" cy="5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18593</xdr:rowOff>
    </xdr:from>
    <xdr:to>
      <xdr:col>15</xdr:col>
      <xdr:colOff>101600</xdr:colOff>
      <xdr:row>98</xdr:row>
      <xdr:rowOff>120193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136720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147219</xdr:rowOff>
    </xdr:from>
    <xdr:to>
      <xdr:col>10</xdr:col>
      <xdr:colOff>114300</xdr:colOff>
      <xdr:row>98</xdr:row>
      <xdr:rowOff>155245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1130300" y="16949319"/>
          <a:ext cx="889000" cy="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64312</xdr:rowOff>
    </xdr:from>
    <xdr:to>
      <xdr:col>10</xdr:col>
      <xdr:colOff>165100</xdr:colOff>
      <xdr:row>98</xdr:row>
      <xdr:rowOff>165912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866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10989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6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66687</xdr:rowOff>
    </xdr:from>
    <xdr:to>
      <xdr:col>6</xdr:col>
      <xdr:colOff>38100</xdr:colOff>
      <xdr:row>98</xdr:row>
      <xdr:rowOff>168287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13364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4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151385</xdr:rowOff>
    </xdr:from>
    <xdr:to>
      <xdr:col>24</xdr:col>
      <xdr:colOff>114300</xdr:colOff>
      <xdr:row>96</xdr:row>
      <xdr:rowOff>81535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3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2812</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90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23864</xdr:rowOff>
    </xdr:from>
    <xdr:to>
      <xdr:col>20</xdr:col>
      <xdr:colOff>38100</xdr:colOff>
      <xdr:row>98</xdr:row>
      <xdr:rowOff>125464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82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116591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91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50318</xdr:rowOff>
    </xdr:from>
    <xdr:to>
      <xdr:col>15</xdr:col>
      <xdr:colOff>101600</xdr:colOff>
      <xdr:row>98</xdr:row>
      <xdr:rowOff>151918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85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143045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94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104445</xdr:rowOff>
    </xdr:from>
    <xdr:to>
      <xdr:col>10</xdr:col>
      <xdr:colOff>165100</xdr:colOff>
      <xdr:row>99</xdr:row>
      <xdr:rowOff>34595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90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25722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99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96419</xdr:rowOff>
    </xdr:from>
    <xdr:to>
      <xdr:col>6</xdr:col>
      <xdr:colOff>38100</xdr:colOff>
      <xdr:row>99</xdr:row>
      <xdr:rowOff>26569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9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17696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9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5795</xdr:rowOff>
    </xdr:from>
    <xdr:to>
      <xdr:col>54</xdr:col>
      <xdr:colOff>189865</xdr:colOff>
      <xdr:row>38</xdr:row>
      <xdr:rowOff>70793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20745"/>
          <a:ext cx="1270" cy="126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74620</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8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70793</xdr:rowOff>
    </xdr:from>
    <xdr:to>
      <xdr:col>55</xdr:col>
      <xdr:colOff>88900</xdr:colOff>
      <xdr:row>38</xdr:row>
      <xdr:rowOff>70793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8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123922</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9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5795</xdr:rowOff>
    </xdr:from>
    <xdr:to>
      <xdr:col>55</xdr:col>
      <xdr:colOff>88900</xdr:colOff>
      <xdr:row>31</xdr:row>
      <xdr:rowOff>5795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57959</xdr:rowOff>
    </xdr:from>
    <xdr:to>
      <xdr:col>55</xdr:col>
      <xdr:colOff>0</xdr:colOff>
      <xdr:row>36</xdr:row>
      <xdr:rowOff>145393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201459"/>
          <a:ext cx="838200" cy="111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163441</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992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140564</xdr:rowOff>
    </xdr:from>
    <xdr:to>
      <xdr:col>55</xdr:col>
      <xdr:colOff>50800</xdr:colOff>
      <xdr:row>36</xdr:row>
      <xdr:rowOff>70714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4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57959</xdr:rowOff>
    </xdr:from>
    <xdr:to>
      <xdr:col>50</xdr:col>
      <xdr:colOff>114300</xdr:colOff>
      <xdr:row>37</xdr:row>
      <xdr:rowOff>38844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5201459"/>
          <a:ext cx="889000" cy="118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82771</xdr:rowOff>
    </xdr:from>
    <xdr:to>
      <xdr:col>50</xdr:col>
      <xdr:colOff>165100</xdr:colOff>
      <xdr:row>30</xdr:row>
      <xdr:rowOff>12921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505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29448</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483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37352</xdr:rowOff>
    </xdr:from>
    <xdr:to>
      <xdr:col>45</xdr:col>
      <xdr:colOff>177800</xdr:colOff>
      <xdr:row>37</xdr:row>
      <xdr:rowOff>38844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381002"/>
          <a:ext cx="889000" cy="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66856</xdr:rowOff>
    </xdr:from>
    <xdr:to>
      <xdr:col>46</xdr:col>
      <xdr:colOff>38100</xdr:colOff>
      <xdr:row>36</xdr:row>
      <xdr:rowOff>168456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13533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01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37352</xdr:rowOff>
    </xdr:from>
    <xdr:to>
      <xdr:col>41</xdr:col>
      <xdr:colOff>50800</xdr:colOff>
      <xdr:row>37</xdr:row>
      <xdr:rowOff>148256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381002"/>
          <a:ext cx="889000" cy="11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72713</xdr:rowOff>
    </xdr:from>
    <xdr:to>
      <xdr:col>41</xdr:col>
      <xdr:colOff>101600</xdr:colOff>
      <xdr:row>37</xdr:row>
      <xdr:rowOff>2863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19390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92514</xdr:rowOff>
    </xdr:from>
    <xdr:to>
      <xdr:col>36</xdr:col>
      <xdr:colOff>165100</xdr:colOff>
      <xdr:row>37</xdr:row>
      <xdr:rowOff>22664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39191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94593</xdr:rowOff>
    </xdr:from>
    <xdr:to>
      <xdr:col>55</xdr:col>
      <xdr:colOff>50800</xdr:colOff>
      <xdr:row>37</xdr:row>
      <xdr:rowOff>24743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6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73020</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4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7159</xdr:rowOff>
    </xdr:from>
    <xdr:to>
      <xdr:col>50</xdr:col>
      <xdr:colOff>165100</xdr:colOff>
      <xdr:row>30</xdr:row>
      <xdr:rowOff>108759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15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99886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24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159494</xdr:rowOff>
    </xdr:from>
    <xdr:to>
      <xdr:col>46</xdr:col>
      <xdr:colOff>38100</xdr:colOff>
      <xdr:row>37</xdr:row>
      <xdr:rowOff>89644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33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80771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42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158002</xdr:rowOff>
    </xdr:from>
    <xdr:to>
      <xdr:col>41</xdr:col>
      <xdr:colOff>101600</xdr:colOff>
      <xdr:row>37</xdr:row>
      <xdr:rowOff>88152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3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79279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42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97456</xdr:rowOff>
    </xdr:from>
    <xdr:to>
      <xdr:col>36</xdr:col>
      <xdr:colOff>165100</xdr:colOff>
      <xdr:row>38</xdr:row>
      <xdr:rowOff>27606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4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18733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53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4954</xdr:rowOff>
    </xdr:from>
    <xdr:to>
      <xdr:col>54</xdr:col>
      <xdr:colOff>189865</xdr:colOff>
      <xdr:row>58</xdr:row>
      <xdr:rowOff>109781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48904"/>
          <a:ext cx="1270" cy="1304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113608</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5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109781</xdr:rowOff>
    </xdr:from>
    <xdr:to>
      <xdr:col>55</xdr:col>
      <xdr:colOff>88900</xdr:colOff>
      <xdr:row>58</xdr:row>
      <xdr:rowOff>109781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5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123081</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2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4954</xdr:rowOff>
    </xdr:from>
    <xdr:to>
      <xdr:col>55</xdr:col>
      <xdr:colOff>88900</xdr:colOff>
      <xdr:row>51</xdr:row>
      <xdr:rowOff>4954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4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85211</xdr:rowOff>
    </xdr:from>
    <xdr:to>
      <xdr:col>55</xdr:col>
      <xdr:colOff>0</xdr:colOff>
      <xdr:row>56</xdr:row>
      <xdr:rowOff>115967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686411"/>
          <a:ext cx="838200" cy="3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23157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9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44730</xdr:rowOff>
    </xdr:from>
    <xdr:to>
      <xdr:col>55</xdr:col>
      <xdr:colOff>50800</xdr:colOff>
      <xdr:row>57</xdr:row>
      <xdr:rowOff>146330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8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115967</xdr:rowOff>
    </xdr:from>
    <xdr:to>
      <xdr:col>50</xdr:col>
      <xdr:colOff>114300</xdr:colOff>
      <xdr:row>57</xdr:row>
      <xdr:rowOff>121120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717167"/>
          <a:ext cx="889000" cy="17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22295</xdr:rowOff>
    </xdr:from>
    <xdr:to>
      <xdr:col>50</xdr:col>
      <xdr:colOff>165100</xdr:colOff>
      <xdr:row>57</xdr:row>
      <xdr:rowOff>123895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115022</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88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74668</xdr:rowOff>
    </xdr:from>
    <xdr:to>
      <xdr:col>45</xdr:col>
      <xdr:colOff>177800</xdr:colOff>
      <xdr:row>57</xdr:row>
      <xdr:rowOff>121120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847318"/>
          <a:ext cx="889000" cy="4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25971</xdr:rowOff>
    </xdr:from>
    <xdr:to>
      <xdr:col>46</xdr:col>
      <xdr:colOff>38100</xdr:colOff>
      <xdr:row>57</xdr:row>
      <xdr:rowOff>127571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144098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48960</xdr:rowOff>
    </xdr:from>
    <xdr:to>
      <xdr:col>41</xdr:col>
      <xdr:colOff>50800</xdr:colOff>
      <xdr:row>57</xdr:row>
      <xdr:rowOff>74668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821610"/>
          <a:ext cx="889000" cy="2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43697</xdr:rowOff>
    </xdr:from>
    <xdr:to>
      <xdr:col>41</xdr:col>
      <xdr:colOff>101600</xdr:colOff>
      <xdr:row>57</xdr:row>
      <xdr:rowOff>145297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1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136424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90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21733</xdr:rowOff>
    </xdr:from>
    <xdr:to>
      <xdr:col>36</xdr:col>
      <xdr:colOff>165100</xdr:colOff>
      <xdr:row>57</xdr:row>
      <xdr:rowOff>123333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9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114460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88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34411</xdr:rowOff>
    </xdr:from>
    <xdr:to>
      <xdr:col>55</xdr:col>
      <xdr:colOff>50800</xdr:colOff>
      <xdr:row>56</xdr:row>
      <xdr:rowOff>136011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3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57288</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48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65167</xdr:rowOff>
    </xdr:from>
    <xdr:to>
      <xdr:col>50</xdr:col>
      <xdr:colOff>165100</xdr:colOff>
      <xdr:row>56</xdr:row>
      <xdr:rowOff>166767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6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11844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44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70320</xdr:rowOff>
    </xdr:from>
    <xdr:to>
      <xdr:col>46</xdr:col>
      <xdr:colOff>38100</xdr:colOff>
      <xdr:row>58</xdr:row>
      <xdr:rowOff>470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4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163047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23868</xdr:rowOff>
    </xdr:from>
    <xdr:to>
      <xdr:col>41</xdr:col>
      <xdr:colOff>101600</xdr:colOff>
      <xdr:row>57</xdr:row>
      <xdr:rowOff>125468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9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141995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57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169610</xdr:rowOff>
    </xdr:from>
    <xdr:to>
      <xdr:col>36</xdr:col>
      <xdr:colOff>165100</xdr:colOff>
      <xdr:row>57</xdr:row>
      <xdr:rowOff>99760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7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116287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54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9904</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11404"/>
          <a:ext cx="1270" cy="163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128031</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7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9904</xdr:rowOff>
    </xdr:from>
    <xdr:to>
      <xdr:col>55</xdr:col>
      <xdr:colOff>88900</xdr:colOff>
      <xdr:row>70</xdr:row>
      <xdr:rowOff>9904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11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106766</xdr:rowOff>
    </xdr:from>
    <xdr:to>
      <xdr:col>55</xdr:col>
      <xdr:colOff>0</xdr:colOff>
      <xdr:row>76</xdr:row>
      <xdr:rowOff>56342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2965516"/>
          <a:ext cx="838200" cy="12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9165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82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30738</xdr:rowOff>
    </xdr:from>
    <xdr:to>
      <xdr:col>55</xdr:col>
      <xdr:colOff>50800</xdr:colOff>
      <xdr:row>78</xdr:row>
      <xdr:rowOff>132338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56342</xdr:rowOff>
    </xdr:from>
    <xdr:to>
      <xdr:col>50</xdr:col>
      <xdr:colOff>114300</xdr:colOff>
      <xdr:row>79</xdr:row>
      <xdr:rowOff>90044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086542"/>
          <a:ext cx="889000" cy="54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170331</xdr:rowOff>
    </xdr:from>
    <xdr:to>
      <xdr:col>50</xdr:col>
      <xdr:colOff>165100</xdr:colOff>
      <xdr:row>78</xdr:row>
      <xdr:rowOff>100481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91608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46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67478</xdr:rowOff>
    </xdr:from>
    <xdr:to>
      <xdr:col>45</xdr:col>
      <xdr:colOff>177800</xdr:colOff>
      <xdr:row>79</xdr:row>
      <xdr:rowOff>90044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440578"/>
          <a:ext cx="889000" cy="19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7469</xdr:rowOff>
    </xdr:from>
    <xdr:to>
      <xdr:col>46</xdr:col>
      <xdr:colOff>38100</xdr:colOff>
      <xdr:row>78</xdr:row>
      <xdr:rowOff>109069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125596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67478</xdr:rowOff>
    </xdr:from>
    <xdr:to>
      <xdr:col>41</xdr:col>
      <xdr:colOff>50800</xdr:colOff>
      <xdr:row>79</xdr:row>
      <xdr:rowOff>55722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440578"/>
          <a:ext cx="889000" cy="15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137804</xdr:rowOff>
    </xdr:from>
    <xdr:to>
      <xdr:col>41</xdr:col>
      <xdr:colOff>101600</xdr:colOff>
      <xdr:row>78</xdr:row>
      <xdr:rowOff>67954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84481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138016</xdr:rowOff>
    </xdr:from>
    <xdr:to>
      <xdr:col>36</xdr:col>
      <xdr:colOff>165100</xdr:colOff>
      <xdr:row>78</xdr:row>
      <xdr:rowOff>68166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84693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55966</xdr:rowOff>
    </xdr:from>
    <xdr:to>
      <xdr:col>55</xdr:col>
      <xdr:colOff>50800</xdr:colOff>
      <xdr:row>75</xdr:row>
      <xdr:rowOff>157566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291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78843</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76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5542</xdr:rowOff>
    </xdr:from>
    <xdr:to>
      <xdr:col>50</xdr:col>
      <xdr:colOff>165100</xdr:colOff>
      <xdr:row>76</xdr:row>
      <xdr:rowOff>107142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03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123669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81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39244</xdr:rowOff>
    </xdr:from>
    <xdr:to>
      <xdr:col>46</xdr:col>
      <xdr:colOff>38100</xdr:colOff>
      <xdr:row>79</xdr:row>
      <xdr:rowOff>140844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8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131971</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61017" y="13676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16678</xdr:rowOff>
    </xdr:from>
    <xdr:to>
      <xdr:col>41</xdr:col>
      <xdr:colOff>101600</xdr:colOff>
      <xdr:row>78</xdr:row>
      <xdr:rowOff>118278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38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109405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48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4922</xdr:rowOff>
    </xdr:from>
    <xdr:to>
      <xdr:col>36</xdr:col>
      <xdr:colOff>165100</xdr:colOff>
      <xdr:row>79</xdr:row>
      <xdr:rowOff>106522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4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97649</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64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73329</xdr:rowOff>
    </xdr:from>
    <xdr:to>
      <xdr:col>54</xdr:col>
      <xdr:colOff>189865</xdr:colOff>
      <xdr:row>98</xdr:row>
      <xdr:rowOff>118148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75279"/>
          <a:ext cx="1270" cy="12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121975</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118148</xdr:rowOff>
    </xdr:from>
    <xdr:to>
      <xdr:col>55</xdr:col>
      <xdr:colOff>88900</xdr:colOff>
      <xdr:row>98</xdr:row>
      <xdr:rowOff>118148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2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20006</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4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73329</xdr:rowOff>
    </xdr:from>
    <xdr:to>
      <xdr:col>55</xdr:col>
      <xdr:colOff>88900</xdr:colOff>
      <xdr:row>91</xdr:row>
      <xdr:rowOff>73329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7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7414</xdr:rowOff>
    </xdr:from>
    <xdr:to>
      <xdr:col>55</xdr:col>
      <xdr:colOff>0</xdr:colOff>
      <xdr:row>98</xdr:row>
      <xdr:rowOff>35664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809514"/>
          <a:ext cx="838200" cy="2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118880</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749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140453</xdr:rowOff>
    </xdr:from>
    <xdr:to>
      <xdr:col>55</xdr:col>
      <xdr:colOff>50800</xdr:colOff>
      <xdr:row>98</xdr:row>
      <xdr:rowOff>70603</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151154</xdr:rowOff>
    </xdr:from>
    <xdr:to>
      <xdr:col>50</xdr:col>
      <xdr:colOff>114300</xdr:colOff>
      <xdr:row>98</xdr:row>
      <xdr:rowOff>35664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781804"/>
          <a:ext cx="889000" cy="5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127067</xdr:rowOff>
    </xdr:from>
    <xdr:to>
      <xdr:col>50</xdr:col>
      <xdr:colOff>165100</xdr:colOff>
      <xdr:row>98</xdr:row>
      <xdr:rowOff>57217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73744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53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147481</xdr:rowOff>
    </xdr:from>
    <xdr:to>
      <xdr:col>45</xdr:col>
      <xdr:colOff>177800</xdr:colOff>
      <xdr:row>97</xdr:row>
      <xdr:rowOff>151154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778131"/>
          <a:ext cx="889000" cy="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126281</xdr:rowOff>
    </xdr:from>
    <xdr:to>
      <xdr:col>46</xdr:col>
      <xdr:colOff>38100</xdr:colOff>
      <xdr:row>98</xdr:row>
      <xdr:rowOff>56431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47558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84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108556</xdr:rowOff>
    </xdr:from>
    <xdr:to>
      <xdr:col>41</xdr:col>
      <xdr:colOff>50800</xdr:colOff>
      <xdr:row>97</xdr:row>
      <xdr:rowOff>147481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739206"/>
          <a:ext cx="889000" cy="3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152953</xdr:rowOff>
    </xdr:from>
    <xdr:to>
      <xdr:col>41</xdr:col>
      <xdr:colOff>101600</xdr:colOff>
      <xdr:row>98</xdr:row>
      <xdr:rowOff>83103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8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74230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87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137381</xdr:rowOff>
    </xdr:from>
    <xdr:to>
      <xdr:col>36</xdr:col>
      <xdr:colOff>165100</xdr:colOff>
      <xdr:row>98</xdr:row>
      <xdr:rowOff>67531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6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58658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86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128064</xdr:rowOff>
    </xdr:from>
    <xdr:to>
      <xdr:col>55</xdr:col>
      <xdr:colOff>50800</xdr:colOff>
      <xdr:row>98</xdr:row>
      <xdr:rowOff>58214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5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87441</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54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156314</xdr:rowOff>
    </xdr:from>
    <xdr:to>
      <xdr:col>50</xdr:col>
      <xdr:colOff>165100</xdr:colOff>
      <xdr:row>98</xdr:row>
      <xdr:rowOff>86464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8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77591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87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100354</xdr:rowOff>
    </xdr:from>
    <xdr:to>
      <xdr:col>46</xdr:col>
      <xdr:colOff>38100</xdr:colOff>
      <xdr:row>98</xdr:row>
      <xdr:rowOff>30504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3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47031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50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96681</xdr:rowOff>
    </xdr:from>
    <xdr:to>
      <xdr:col>41</xdr:col>
      <xdr:colOff>101600</xdr:colOff>
      <xdr:row>98</xdr:row>
      <xdr:rowOff>26831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2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43358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50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57756</xdr:rowOff>
    </xdr:from>
    <xdr:to>
      <xdr:col>36</xdr:col>
      <xdr:colOff>165100</xdr:colOff>
      <xdr:row>97</xdr:row>
      <xdr:rowOff>159356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68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4433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46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142735</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457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70934</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57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89412</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23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142735</xdr:rowOff>
    </xdr:from>
    <xdr:to>
      <xdr:col>86</xdr:col>
      <xdr:colOff>25400</xdr:colOff>
      <xdr:row>31</xdr:row>
      <xdr:rowOff>142735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45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159834</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0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136957</xdr:rowOff>
    </xdr:from>
    <xdr:to>
      <xdr:col>85</xdr:col>
      <xdr:colOff>177800</xdr:colOff>
      <xdr:row>39</xdr:row>
      <xdr:rowOff>67107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144094</xdr:rowOff>
    </xdr:from>
    <xdr:to>
      <xdr:col>81</xdr:col>
      <xdr:colOff>101600</xdr:colOff>
      <xdr:row>39</xdr:row>
      <xdr:rowOff>74244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90771</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139382</xdr:rowOff>
    </xdr:from>
    <xdr:to>
      <xdr:col>76</xdr:col>
      <xdr:colOff>165100</xdr:colOff>
      <xdr:row>39</xdr:row>
      <xdr:rowOff>69532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86060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2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146126</xdr:rowOff>
    </xdr:from>
    <xdr:to>
      <xdr:col>72</xdr:col>
      <xdr:colOff>38100</xdr:colOff>
      <xdr:row>39</xdr:row>
      <xdr:rowOff>76276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6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92803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3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156439</xdr:rowOff>
    </xdr:from>
    <xdr:to>
      <xdr:col>67</xdr:col>
      <xdr:colOff>101600</xdr:colOff>
      <xdr:row>39</xdr:row>
      <xdr:rowOff>86589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71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103116</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5017" y="64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115384</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30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151097</xdr:rowOff>
    </xdr:from>
    <xdr:to>
      <xdr:col>85</xdr:col>
      <xdr:colOff>126364</xdr:colOff>
      <xdr:row>78</xdr:row>
      <xdr:rowOff>136663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1981147"/>
          <a:ext cx="1269" cy="152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140490</xdr:rowOff>
    </xdr:from>
    <xdr:ext cx="469744"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1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136663</xdr:rowOff>
    </xdr:from>
    <xdr:to>
      <xdr:col>86</xdr:col>
      <xdr:colOff>25400</xdr:colOff>
      <xdr:row>78</xdr:row>
      <xdr:rowOff>136663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0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97774</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75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151097</xdr:rowOff>
    </xdr:from>
    <xdr:to>
      <xdr:col>86</xdr:col>
      <xdr:colOff>25400</xdr:colOff>
      <xdr:row>69</xdr:row>
      <xdr:rowOff>151097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198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163491</xdr:rowOff>
    </xdr:from>
    <xdr:to>
      <xdr:col>85</xdr:col>
      <xdr:colOff>127000</xdr:colOff>
      <xdr:row>77</xdr:row>
      <xdr:rowOff>22673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193691"/>
          <a:ext cx="8382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54268</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13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31390</xdr:rowOff>
    </xdr:from>
    <xdr:to>
      <xdr:col>85</xdr:col>
      <xdr:colOff>177800</xdr:colOff>
      <xdr:row>76</xdr:row>
      <xdr:rowOff>132990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22673</xdr:rowOff>
    </xdr:from>
    <xdr:to>
      <xdr:col>81</xdr:col>
      <xdr:colOff>50800</xdr:colOff>
      <xdr:row>77</xdr:row>
      <xdr:rowOff>32764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224323"/>
          <a:ext cx="889000" cy="1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52699</xdr:rowOff>
    </xdr:from>
    <xdr:to>
      <xdr:col>81</xdr:col>
      <xdr:colOff>101600</xdr:colOff>
      <xdr:row>76</xdr:row>
      <xdr:rowOff>154299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170827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29564</xdr:rowOff>
    </xdr:from>
    <xdr:to>
      <xdr:col>76</xdr:col>
      <xdr:colOff>114300</xdr:colOff>
      <xdr:row>77</xdr:row>
      <xdr:rowOff>32764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3231214"/>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45303</xdr:rowOff>
    </xdr:from>
    <xdr:to>
      <xdr:col>76</xdr:col>
      <xdr:colOff>165100</xdr:colOff>
      <xdr:row>76</xdr:row>
      <xdr:rowOff>146903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163430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29564</xdr:rowOff>
    </xdr:from>
    <xdr:to>
      <xdr:col>71</xdr:col>
      <xdr:colOff>177800</xdr:colOff>
      <xdr:row>77</xdr:row>
      <xdr:rowOff>45124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231214"/>
          <a:ext cx="889000" cy="1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37776</xdr:rowOff>
    </xdr:from>
    <xdr:to>
      <xdr:col>72</xdr:col>
      <xdr:colOff>38100</xdr:colOff>
      <xdr:row>76</xdr:row>
      <xdr:rowOff>139376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155902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41286</xdr:rowOff>
    </xdr:from>
    <xdr:to>
      <xdr:col>67</xdr:col>
      <xdr:colOff>101600</xdr:colOff>
      <xdr:row>76</xdr:row>
      <xdr:rowOff>142886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159413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112691</xdr:rowOff>
    </xdr:from>
    <xdr:to>
      <xdr:col>85</xdr:col>
      <xdr:colOff>177800</xdr:colOff>
      <xdr:row>77</xdr:row>
      <xdr:rowOff>42841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14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91118</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12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143323</xdr:rowOff>
    </xdr:from>
    <xdr:to>
      <xdr:col>81</xdr:col>
      <xdr:colOff>101600</xdr:colOff>
      <xdr:row>77</xdr:row>
      <xdr:rowOff>73473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17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64600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26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153414</xdr:rowOff>
    </xdr:from>
    <xdr:to>
      <xdr:col>76</xdr:col>
      <xdr:colOff>165100</xdr:colOff>
      <xdr:row>77</xdr:row>
      <xdr:rowOff>83564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18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74691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27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150214</xdr:rowOff>
    </xdr:from>
    <xdr:to>
      <xdr:col>72</xdr:col>
      <xdr:colOff>38100</xdr:colOff>
      <xdr:row>77</xdr:row>
      <xdr:rowOff>80364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18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71491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27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165774</xdr:rowOff>
    </xdr:from>
    <xdr:to>
      <xdr:col>67</xdr:col>
      <xdr:colOff>101600</xdr:colOff>
      <xdr:row>77</xdr:row>
      <xdr:rowOff>95924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19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87051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28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109014</xdr:rowOff>
    </xdr:from>
    <xdr:to>
      <xdr:col>85</xdr:col>
      <xdr:colOff>126364</xdr:colOff>
      <xdr:row>99</xdr:row>
      <xdr:rowOff>43642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710964"/>
          <a:ext cx="1269" cy="130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47469</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21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43642</xdr:rowOff>
    </xdr:from>
    <xdr:to>
      <xdr:col>86</xdr:col>
      <xdr:colOff>25400</xdr:colOff>
      <xdr:row>99</xdr:row>
      <xdr:rowOff>43642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1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55691</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48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109014</xdr:rowOff>
    </xdr:from>
    <xdr:to>
      <xdr:col>86</xdr:col>
      <xdr:colOff>25400</xdr:colOff>
      <xdr:row>91</xdr:row>
      <xdr:rowOff>109014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71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138161</xdr:rowOff>
    </xdr:from>
    <xdr:to>
      <xdr:col>85</xdr:col>
      <xdr:colOff>127000</xdr:colOff>
      <xdr:row>99</xdr:row>
      <xdr:rowOff>42301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940261"/>
          <a:ext cx="838200" cy="7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153100</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12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130223</xdr:rowOff>
    </xdr:from>
    <xdr:to>
      <xdr:col>85</xdr:col>
      <xdr:colOff>177800</xdr:colOff>
      <xdr:row>98</xdr:row>
      <xdr:rowOff>60373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6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42263</xdr:rowOff>
    </xdr:from>
    <xdr:to>
      <xdr:col>81</xdr:col>
      <xdr:colOff>50800</xdr:colOff>
      <xdr:row>99</xdr:row>
      <xdr:rowOff>42301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7015813"/>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37373</xdr:rowOff>
    </xdr:from>
    <xdr:to>
      <xdr:col>81</xdr:col>
      <xdr:colOff>101600</xdr:colOff>
      <xdr:row>98</xdr:row>
      <xdr:rowOff>138973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83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155500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61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26155</xdr:rowOff>
    </xdr:from>
    <xdr:to>
      <xdr:col>76</xdr:col>
      <xdr:colOff>114300</xdr:colOff>
      <xdr:row>99</xdr:row>
      <xdr:rowOff>42263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656805"/>
          <a:ext cx="889000" cy="35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70558</xdr:rowOff>
    </xdr:from>
    <xdr:to>
      <xdr:col>76</xdr:col>
      <xdr:colOff>165100</xdr:colOff>
      <xdr:row>99</xdr:row>
      <xdr:rowOff>708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8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17235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26155</xdr:rowOff>
    </xdr:from>
    <xdr:to>
      <xdr:col>71</xdr:col>
      <xdr:colOff>177800</xdr:colOff>
      <xdr:row>98</xdr:row>
      <xdr:rowOff>140965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656805"/>
          <a:ext cx="889000" cy="28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9514</xdr:rowOff>
    </xdr:from>
    <xdr:to>
      <xdr:col>72</xdr:col>
      <xdr:colOff>38100</xdr:colOff>
      <xdr:row>98</xdr:row>
      <xdr:rowOff>111114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8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102241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9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42106</xdr:rowOff>
    </xdr:from>
    <xdr:to>
      <xdr:col>67</xdr:col>
      <xdr:colOff>101600</xdr:colOff>
      <xdr:row>98</xdr:row>
      <xdr:rowOff>143706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4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160233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61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87361</xdr:rowOff>
    </xdr:from>
    <xdr:to>
      <xdr:col>85</xdr:col>
      <xdr:colOff>177800</xdr:colOff>
      <xdr:row>99</xdr:row>
      <xdr:rowOff>17511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8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2288</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80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162951</xdr:rowOff>
    </xdr:from>
    <xdr:to>
      <xdr:col>81</xdr:col>
      <xdr:colOff>101600</xdr:colOff>
      <xdr:row>99</xdr:row>
      <xdr:rowOff>93101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96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84228</xdr:rowOff>
    </xdr:from>
    <xdr:ext cx="378565"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2017" y="17057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162913</xdr:rowOff>
    </xdr:from>
    <xdr:to>
      <xdr:col>76</xdr:col>
      <xdr:colOff>165100</xdr:colOff>
      <xdr:row>99</xdr:row>
      <xdr:rowOff>93063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96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84190</xdr:rowOff>
    </xdr:from>
    <xdr:ext cx="378565"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3017" y="1705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146805</xdr:rowOff>
    </xdr:from>
    <xdr:to>
      <xdr:col>72</xdr:col>
      <xdr:colOff>38100</xdr:colOff>
      <xdr:row>97</xdr:row>
      <xdr:rowOff>76955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60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93482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38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90165</xdr:rowOff>
    </xdr:from>
    <xdr:to>
      <xdr:col>67</xdr:col>
      <xdr:colOff>101600</xdr:colOff>
      <xdr:row>99</xdr:row>
      <xdr:rowOff>20315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9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11442</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84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46083</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89583"/>
          <a:ext cx="1269" cy="159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164210</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46083</xdr:rowOff>
    </xdr:from>
    <xdr:to>
      <xdr:col>116</xdr:col>
      <xdr:colOff>152400</xdr:colOff>
      <xdr:row>30</xdr:row>
      <xdr:rowOff>46083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8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101491</xdr:rowOff>
    </xdr:from>
    <xdr:to>
      <xdr:col>116</xdr:col>
      <xdr:colOff>63500</xdr:colOff>
      <xdr:row>36</xdr:row>
      <xdr:rowOff>170071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273691"/>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170959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514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21082</xdr:rowOff>
    </xdr:from>
    <xdr:to>
      <xdr:col>116</xdr:col>
      <xdr:colOff>114300</xdr:colOff>
      <xdr:row>38</xdr:row>
      <xdr:rowOff>122682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4935</xdr:rowOff>
    </xdr:from>
    <xdr:to>
      <xdr:col>111</xdr:col>
      <xdr:colOff>177800</xdr:colOff>
      <xdr:row>36</xdr:row>
      <xdr:rowOff>101491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177135"/>
          <a:ext cx="889000" cy="9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21299</xdr:rowOff>
    </xdr:from>
    <xdr:to>
      <xdr:col>112</xdr:col>
      <xdr:colOff>38100</xdr:colOff>
      <xdr:row>38</xdr:row>
      <xdr:rowOff>122899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114026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62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87557</xdr:rowOff>
    </xdr:from>
    <xdr:to>
      <xdr:col>107</xdr:col>
      <xdr:colOff>50800</xdr:colOff>
      <xdr:row>36</xdr:row>
      <xdr:rowOff>4935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5916857"/>
          <a:ext cx="889000" cy="26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147337</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6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87557</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5916857"/>
          <a:ext cx="889000" cy="86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16382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70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102289</xdr:rowOff>
    </xdr:from>
    <xdr:to>
      <xdr:col>98</xdr:col>
      <xdr:colOff>38100</xdr:colOff>
      <xdr:row>39</xdr:row>
      <xdr:rowOff>32439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48966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9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119271</xdr:rowOff>
    </xdr:from>
    <xdr:to>
      <xdr:col>116</xdr:col>
      <xdr:colOff>114300</xdr:colOff>
      <xdr:row>37</xdr:row>
      <xdr:rowOff>49421</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29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142148</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14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50691</xdr:rowOff>
    </xdr:from>
    <xdr:to>
      <xdr:col>112</xdr:col>
      <xdr:colOff>38100</xdr:colOff>
      <xdr:row>36</xdr:row>
      <xdr:rowOff>152291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22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168818</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5998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125585</xdr:rowOff>
    </xdr:from>
    <xdr:to>
      <xdr:col>107</xdr:col>
      <xdr:colOff>101600</xdr:colOff>
      <xdr:row>36</xdr:row>
      <xdr:rowOff>55735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12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72262</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590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36757</xdr:rowOff>
    </xdr:from>
    <xdr:to>
      <xdr:col>102</xdr:col>
      <xdr:colOff>165100</xdr:colOff>
      <xdr:row>34</xdr:row>
      <xdr:rowOff>138357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586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154884</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564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72796</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16746"/>
          <a:ext cx="1269" cy="134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19473</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5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72796</xdr:rowOff>
    </xdr:from>
    <xdr:to>
      <xdr:col>116</xdr:col>
      <xdr:colOff>152400</xdr:colOff>
      <xdr:row>51</xdr:row>
      <xdr:rowOff>72796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95199</xdr:rowOff>
    </xdr:from>
    <xdr:to>
      <xdr:col>116</xdr:col>
      <xdr:colOff>63500</xdr:colOff>
      <xdr:row>58</xdr:row>
      <xdr:rowOff>95428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039299"/>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60545</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10004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82118</xdr:rowOff>
    </xdr:from>
    <xdr:to>
      <xdr:col>116</xdr:col>
      <xdr:colOff>114300</xdr:colOff>
      <xdr:row>59</xdr:row>
      <xdr:rowOff>12268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87884</xdr:rowOff>
    </xdr:from>
    <xdr:to>
      <xdr:col>111</xdr:col>
      <xdr:colOff>177800</xdr:colOff>
      <xdr:row>58</xdr:row>
      <xdr:rowOff>95199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031984"/>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54839</xdr:rowOff>
    </xdr:from>
    <xdr:to>
      <xdr:col>112</xdr:col>
      <xdr:colOff>38100</xdr:colOff>
      <xdr:row>58</xdr:row>
      <xdr:rowOff>156439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147566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1009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83845</xdr:rowOff>
    </xdr:from>
    <xdr:to>
      <xdr:col>107</xdr:col>
      <xdr:colOff>50800</xdr:colOff>
      <xdr:row>58</xdr:row>
      <xdr:rowOff>87884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027945"/>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62611</xdr:rowOff>
    </xdr:from>
    <xdr:to>
      <xdr:col>107</xdr:col>
      <xdr:colOff>101600</xdr:colOff>
      <xdr:row>58</xdr:row>
      <xdr:rowOff>164211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155338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9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79426</xdr:rowOff>
    </xdr:from>
    <xdr:to>
      <xdr:col>102</xdr:col>
      <xdr:colOff>114300</xdr:colOff>
      <xdr:row>58</xdr:row>
      <xdr:rowOff>83845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023526"/>
          <a:ext cx="889000" cy="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59944</xdr:rowOff>
    </xdr:from>
    <xdr:to>
      <xdr:col>102</xdr:col>
      <xdr:colOff>165100</xdr:colOff>
      <xdr:row>58</xdr:row>
      <xdr:rowOff>161544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152671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09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60934</xdr:rowOff>
    </xdr:from>
    <xdr:to>
      <xdr:col>98</xdr:col>
      <xdr:colOff>38100</xdr:colOff>
      <xdr:row>58</xdr:row>
      <xdr:rowOff>162534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153661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09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44628</xdr:rowOff>
    </xdr:from>
    <xdr:to>
      <xdr:col>116</xdr:col>
      <xdr:colOff>114300</xdr:colOff>
      <xdr:row>58</xdr:row>
      <xdr:rowOff>146228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98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4005</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77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44399</xdr:rowOff>
    </xdr:from>
    <xdr:to>
      <xdr:col>112</xdr:col>
      <xdr:colOff>38100</xdr:colOff>
      <xdr:row>58</xdr:row>
      <xdr:rowOff>145999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98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162526</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976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37084</xdr:rowOff>
    </xdr:from>
    <xdr:to>
      <xdr:col>107</xdr:col>
      <xdr:colOff>101600</xdr:colOff>
      <xdr:row>58</xdr:row>
      <xdr:rowOff>138684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98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155211</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75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33045</xdr:rowOff>
    </xdr:from>
    <xdr:to>
      <xdr:col>102</xdr:col>
      <xdr:colOff>165100</xdr:colOff>
      <xdr:row>58</xdr:row>
      <xdr:rowOff>134645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9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151172</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75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28626</xdr:rowOff>
    </xdr:from>
    <xdr:to>
      <xdr:col>98</xdr:col>
      <xdr:colOff>38100</xdr:colOff>
      <xdr:row>58</xdr:row>
      <xdr:rowOff>130226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97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146753</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74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91427</xdr:rowOff>
    </xdr:from>
    <xdr:to>
      <xdr:col>116</xdr:col>
      <xdr:colOff>62864</xdr:colOff>
      <xdr:row>78</xdr:row>
      <xdr:rowOff>164922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92927"/>
          <a:ext cx="1269"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168749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4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164922</xdr:rowOff>
    </xdr:from>
    <xdr:to>
      <xdr:col>116</xdr:col>
      <xdr:colOff>152400</xdr:colOff>
      <xdr:row>78</xdr:row>
      <xdr:rowOff>164922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3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38104</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91427</xdr:rowOff>
    </xdr:from>
    <xdr:to>
      <xdr:col>116</xdr:col>
      <xdr:colOff>152400</xdr:colOff>
      <xdr:row>70</xdr:row>
      <xdr:rowOff>91427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141072</xdr:rowOff>
    </xdr:from>
    <xdr:to>
      <xdr:col>116</xdr:col>
      <xdr:colOff>63500</xdr:colOff>
      <xdr:row>77</xdr:row>
      <xdr:rowOff>154482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342722"/>
          <a:ext cx="838200" cy="1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39197</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3069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16320</xdr:rowOff>
    </xdr:from>
    <xdr:to>
      <xdr:col>116</xdr:col>
      <xdr:colOff>114300</xdr:colOff>
      <xdr:row>77</xdr:row>
      <xdr:rowOff>117920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154482</xdr:rowOff>
    </xdr:from>
    <xdr:to>
      <xdr:col>111</xdr:col>
      <xdr:colOff>177800</xdr:colOff>
      <xdr:row>77</xdr:row>
      <xdr:rowOff>166388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356132"/>
          <a:ext cx="889000" cy="1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6795</xdr:rowOff>
    </xdr:from>
    <xdr:to>
      <xdr:col>112</xdr:col>
      <xdr:colOff>38100</xdr:colOff>
      <xdr:row>77</xdr:row>
      <xdr:rowOff>108395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124922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166388</xdr:rowOff>
    </xdr:from>
    <xdr:to>
      <xdr:col>107</xdr:col>
      <xdr:colOff>50800</xdr:colOff>
      <xdr:row>77</xdr:row>
      <xdr:rowOff>166960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368038"/>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146698</xdr:rowOff>
    </xdr:from>
    <xdr:to>
      <xdr:col>107</xdr:col>
      <xdr:colOff>101600</xdr:colOff>
      <xdr:row>77</xdr:row>
      <xdr:rowOff>76848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93375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53403</xdr:rowOff>
    </xdr:from>
    <xdr:to>
      <xdr:col>102</xdr:col>
      <xdr:colOff>114300</xdr:colOff>
      <xdr:row>77</xdr:row>
      <xdr:rowOff>166960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3083603"/>
          <a:ext cx="889000" cy="28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120656</xdr:rowOff>
    </xdr:from>
    <xdr:to>
      <xdr:col>102</xdr:col>
      <xdr:colOff>165100</xdr:colOff>
      <xdr:row>77</xdr:row>
      <xdr:rowOff>50806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67333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87471</xdr:rowOff>
    </xdr:from>
    <xdr:to>
      <xdr:col>98</xdr:col>
      <xdr:colOff>38100</xdr:colOff>
      <xdr:row>77</xdr:row>
      <xdr:rowOff>17621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11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8748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21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90272</xdr:rowOff>
    </xdr:from>
    <xdr:to>
      <xdr:col>116</xdr:col>
      <xdr:colOff>114300</xdr:colOff>
      <xdr:row>78</xdr:row>
      <xdr:rowOff>20422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29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68699</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27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103682</xdr:rowOff>
    </xdr:from>
    <xdr:to>
      <xdr:col>112</xdr:col>
      <xdr:colOff>38100</xdr:colOff>
      <xdr:row>78</xdr:row>
      <xdr:rowOff>33832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30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24959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39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115588</xdr:rowOff>
    </xdr:from>
    <xdr:to>
      <xdr:col>107</xdr:col>
      <xdr:colOff>101600</xdr:colOff>
      <xdr:row>78</xdr:row>
      <xdr:rowOff>45738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31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36865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40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116160</xdr:rowOff>
    </xdr:from>
    <xdr:to>
      <xdr:col>102</xdr:col>
      <xdr:colOff>165100</xdr:colOff>
      <xdr:row>78</xdr:row>
      <xdr:rowOff>46310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31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37437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41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2603</xdr:rowOff>
    </xdr:from>
    <xdr:to>
      <xdr:col>98</xdr:col>
      <xdr:colOff>38100</xdr:colOff>
      <xdr:row>76</xdr:row>
      <xdr:rowOff>104203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03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120731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80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400">
              <a:effectLst/>
            </a:rPr>
            <a:t>普通建設事業費については、新たに可燃ごみ中継センターを建設したことや、義務教育施設の大規模改造等により、前年度決算額よりも増加している。</a:t>
          </a:r>
          <a:endParaRPr lang="en-US" altLang="ja-JP" sz="1400">
            <a:effectLst/>
          </a:endParaRPr>
        </a:p>
        <a:p>
          <a:pPr eaLnBrk="1" fontAlgn="auto" latinLnBrk="0" hangingPunct="1"/>
          <a:r>
            <a:rPr lang="ja-JP" altLang="en-US" sz="1400">
              <a:effectLst/>
            </a:rPr>
            <a:t>人件費・扶助費・公債費などの義務的な経費も増加し、加えて、物件費も増加している。</a:t>
          </a:r>
          <a:endParaRPr lang="en-US" altLang="ja-JP" sz="1400">
            <a:effectLst/>
          </a:endParaRPr>
        </a:p>
        <a:p>
          <a:pPr eaLnBrk="1" fontAlgn="auto" latinLnBrk="0" hangingPunct="1"/>
          <a:r>
            <a:rPr lang="ja-JP" altLang="en-US" sz="1400">
              <a:effectLst/>
            </a:rPr>
            <a:t>補助費等については、</a:t>
          </a:r>
          <a:r>
            <a:rPr lang="en-US" altLang="ja-JP" sz="1400">
              <a:effectLst/>
            </a:rPr>
            <a:t>R2</a:t>
          </a:r>
          <a:r>
            <a:rPr lang="ja-JP" altLang="en-US" sz="1400">
              <a:effectLst/>
            </a:rPr>
            <a:t>決算では特別定額給付金があったため、そこから大幅に減少しているものの、</a:t>
          </a:r>
          <a:r>
            <a:rPr lang="en-US" altLang="ja-JP" sz="1400">
              <a:effectLst/>
            </a:rPr>
            <a:t>R1</a:t>
          </a:r>
          <a:r>
            <a:rPr lang="ja-JP" altLang="en-US" sz="1400">
              <a:effectLst/>
            </a:rPr>
            <a:t>決算以前と比べると増加している。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34,793
34,316
9.13
16,210,526
15,184,888
846,705
7,574,238
11,635,962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107696</xdr:rowOff>
    </xdr:from>
    <xdr:to>
      <xdr:col>24</xdr:col>
      <xdr:colOff>62865</xdr:colOff>
      <xdr:row>38</xdr:row>
      <xdr:rowOff>26162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1196"/>
          <a:ext cx="1270"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29989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26162</xdr:rowOff>
    </xdr:from>
    <xdr:to>
      <xdr:col>24</xdr:col>
      <xdr:colOff>152400</xdr:colOff>
      <xdr:row>38</xdr:row>
      <xdr:rowOff>26162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54373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107696</xdr:rowOff>
    </xdr:from>
    <xdr:to>
      <xdr:col>24</xdr:col>
      <xdr:colOff>152400</xdr:colOff>
      <xdr:row>30</xdr:row>
      <xdr:rowOff>107696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132080</xdr:rowOff>
    </xdr:from>
    <xdr:to>
      <xdr:col>24</xdr:col>
      <xdr:colOff>63500</xdr:colOff>
      <xdr:row>35</xdr:row>
      <xdr:rowOff>135890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328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53484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2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30607</xdr:rowOff>
    </xdr:from>
    <xdr:to>
      <xdr:col>24</xdr:col>
      <xdr:colOff>114300</xdr:colOff>
      <xdr:row>35</xdr:row>
      <xdr:rowOff>132207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113792</xdr:rowOff>
    </xdr:from>
    <xdr:to>
      <xdr:col>19</xdr:col>
      <xdr:colOff>177800</xdr:colOff>
      <xdr:row>35</xdr:row>
      <xdr:rowOff>132080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1454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30988</xdr:rowOff>
    </xdr:from>
    <xdr:to>
      <xdr:col>20</xdr:col>
      <xdr:colOff>38100</xdr:colOff>
      <xdr:row>35</xdr:row>
      <xdr:rowOff>132588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149115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113792</xdr:rowOff>
    </xdr:from>
    <xdr:to>
      <xdr:col>15</xdr:col>
      <xdr:colOff>50800</xdr:colOff>
      <xdr:row>35</xdr:row>
      <xdr:rowOff>122174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14542"/>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107967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122174</xdr:rowOff>
    </xdr:from>
    <xdr:to>
      <xdr:col>10</xdr:col>
      <xdr:colOff>114300</xdr:colOff>
      <xdr:row>35</xdr:row>
      <xdr:rowOff>125603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22924"/>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111777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155956</xdr:rowOff>
    </xdr:from>
    <xdr:to>
      <xdr:col>6</xdr:col>
      <xdr:colOff>38100</xdr:colOff>
      <xdr:row>35</xdr:row>
      <xdr:rowOff>86106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102633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85090</xdr:rowOff>
    </xdr:from>
    <xdr:to>
      <xdr:col>24</xdr:col>
      <xdr:colOff>114300</xdr:colOff>
      <xdr:row>36</xdr:row>
      <xdr:rowOff>15240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63517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81280</xdr:rowOff>
    </xdr:from>
    <xdr:to>
      <xdr:col>20</xdr:col>
      <xdr:colOff>38100</xdr:colOff>
      <xdr:row>36</xdr:row>
      <xdr:rowOff>11430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8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2557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62992</xdr:rowOff>
    </xdr:from>
    <xdr:to>
      <xdr:col>15</xdr:col>
      <xdr:colOff>101600</xdr:colOff>
      <xdr:row>35</xdr:row>
      <xdr:rowOff>164592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6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155719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5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71374</xdr:rowOff>
    </xdr:from>
    <xdr:to>
      <xdr:col>10</xdr:col>
      <xdr:colOff>165100</xdr:colOff>
      <xdr:row>36</xdr:row>
      <xdr:rowOff>1524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7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164101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6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74803</xdr:rowOff>
    </xdr:from>
    <xdr:to>
      <xdr:col>6</xdr:col>
      <xdr:colOff>38100</xdr:colOff>
      <xdr:row>36</xdr:row>
      <xdr:rowOff>4953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7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167530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6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18378</xdr:rowOff>
    </xdr:from>
    <xdr:to>
      <xdr:col>24</xdr:col>
      <xdr:colOff>62865</xdr:colOff>
      <xdr:row>58</xdr:row>
      <xdr:rowOff>95276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62328"/>
          <a:ext cx="1270" cy="127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99103</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4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95276</xdr:rowOff>
    </xdr:from>
    <xdr:to>
      <xdr:col>24</xdr:col>
      <xdr:colOff>152400</xdr:colOff>
      <xdr:row>58</xdr:row>
      <xdr:rowOff>95276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3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136505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3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18378</xdr:rowOff>
    </xdr:from>
    <xdr:to>
      <xdr:col>24</xdr:col>
      <xdr:colOff>152400</xdr:colOff>
      <xdr:row>51</xdr:row>
      <xdr:rowOff>18378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6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46591</xdr:rowOff>
    </xdr:from>
    <xdr:to>
      <xdr:col>24</xdr:col>
      <xdr:colOff>63500</xdr:colOff>
      <xdr:row>58</xdr:row>
      <xdr:rowOff>42256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647791"/>
          <a:ext cx="838200" cy="33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83769</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4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60892</xdr:rowOff>
    </xdr:from>
    <xdr:to>
      <xdr:col>24</xdr:col>
      <xdr:colOff>114300</xdr:colOff>
      <xdr:row>57</xdr:row>
      <xdr:rowOff>162492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46591</xdr:rowOff>
    </xdr:from>
    <xdr:to>
      <xdr:col>19</xdr:col>
      <xdr:colOff>177800</xdr:colOff>
      <xdr:row>58</xdr:row>
      <xdr:rowOff>93679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647791"/>
          <a:ext cx="889000" cy="38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67636</xdr:rowOff>
    </xdr:from>
    <xdr:to>
      <xdr:col>20</xdr:col>
      <xdr:colOff>38100</xdr:colOff>
      <xdr:row>55</xdr:row>
      <xdr:rowOff>169236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14313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86089</xdr:rowOff>
    </xdr:from>
    <xdr:to>
      <xdr:col>15</xdr:col>
      <xdr:colOff>50800</xdr:colOff>
      <xdr:row>58</xdr:row>
      <xdr:rowOff>93679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58739"/>
          <a:ext cx="889000" cy="17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130509</xdr:rowOff>
    </xdr:from>
    <xdr:to>
      <xdr:col>15</xdr:col>
      <xdr:colOff>101600</xdr:colOff>
      <xdr:row>58</xdr:row>
      <xdr:rowOff>60659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77186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86089</xdr:rowOff>
    </xdr:from>
    <xdr:to>
      <xdr:col>10</xdr:col>
      <xdr:colOff>114300</xdr:colOff>
      <xdr:row>58</xdr:row>
      <xdr:rowOff>96517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58739"/>
          <a:ext cx="889000" cy="18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88176</xdr:rowOff>
    </xdr:from>
    <xdr:to>
      <xdr:col>10</xdr:col>
      <xdr:colOff>165100</xdr:colOff>
      <xdr:row>58</xdr:row>
      <xdr:rowOff>18326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9453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5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118774</xdr:rowOff>
    </xdr:from>
    <xdr:to>
      <xdr:col>6</xdr:col>
      <xdr:colOff>38100</xdr:colOff>
      <xdr:row>58</xdr:row>
      <xdr:rowOff>48924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65451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162906</xdr:rowOff>
    </xdr:from>
    <xdr:to>
      <xdr:col>24</xdr:col>
      <xdr:colOff>114300</xdr:colOff>
      <xdr:row>58</xdr:row>
      <xdr:rowOff>93056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3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77833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5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167241</xdr:rowOff>
    </xdr:from>
    <xdr:to>
      <xdr:col>20</xdr:col>
      <xdr:colOff>38100</xdr:colOff>
      <xdr:row>56</xdr:row>
      <xdr:rowOff>97391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9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88518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89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42879</xdr:rowOff>
    </xdr:from>
    <xdr:to>
      <xdr:col>15</xdr:col>
      <xdr:colOff>101600</xdr:colOff>
      <xdr:row>58</xdr:row>
      <xdr:rowOff>144479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8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135606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7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35289</xdr:rowOff>
    </xdr:from>
    <xdr:to>
      <xdr:col>10</xdr:col>
      <xdr:colOff>165100</xdr:colOff>
      <xdr:row>57</xdr:row>
      <xdr:rowOff>136889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0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153416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8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45717</xdr:rowOff>
    </xdr:from>
    <xdr:to>
      <xdr:col>6</xdr:col>
      <xdr:colOff>38100</xdr:colOff>
      <xdr:row>58</xdr:row>
      <xdr:rowOff>147317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8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138444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8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111163</xdr:rowOff>
    </xdr:from>
    <xdr:to>
      <xdr:col>24</xdr:col>
      <xdr:colOff>62865</xdr:colOff>
      <xdr:row>78</xdr:row>
      <xdr:rowOff>58677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84113"/>
          <a:ext cx="1270" cy="1147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62504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3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58677</xdr:rowOff>
    </xdr:from>
    <xdr:to>
      <xdr:col>24</xdr:col>
      <xdr:colOff>152400</xdr:colOff>
      <xdr:row>78</xdr:row>
      <xdr:rowOff>58677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3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5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271,245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111163</xdr:rowOff>
    </xdr:from>
    <xdr:to>
      <xdr:col>24</xdr:col>
      <xdr:colOff>152400</xdr:colOff>
      <xdr:row>71</xdr:row>
      <xdr:rowOff>111163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8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20279</xdr:rowOff>
    </xdr:from>
    <xdr:to>
      <xdr:col>24</xdr:col>
      <xdr:colOff>63500</xdr:colOff>
      <xdr:row>78</xdr:row>
      <xdr:rowOff>63667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21929"/>
          <a:ext cx="838200" cy="21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49773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08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26896</xdr:rowOff>
    </xdr:from>
    <xdr:to>
      <xdr:col>24</xdr:col>
      <xdr:colOff>114300</xdr:colOff>
      <xdr:row>76</xdr:row>
      <xdr:rowOff>128496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63667</xdr:rowOff>
    </xdr:from>
    <xdr:to>
      <xdr:col>19</xdr:col>
      <xdr:colOff>177800</xdr:colOff>
      <xdr:row>78</xdr:row>
      <xdr:rowOff>103383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436767"/>
          <a:ext cx="889000" cy="3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66193</xdr:rowOff>
    </xdr:from>
    <xdr:to>
      <xdr:col>20</xdr:col>
      <xdr:colOff>38100</xdr:colOff>
      <xdr:row>77</xdr:row>
      <xdr:rowOff>167793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12870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103383</xdr:rowOff>
    </xdr:from>
    <xdr:to>
      <xdr:col>15</xdr:col>
      <xdr:colOff>50800</xdr:colOff>
      <xdr:row>78</xdr:row>
      <xdr:rowOff>153789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476483"/>
          <a:ext cx="889000" cy="5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110548</xdr:rowOff>
    </xdr:from>
    <xdr:to>
      <xdr:col>15</xdr:col>
      <xdr:colOff>101600</xdr:colOff>
      <xdr:row>78</xdr:row>
      <xdr:rowOff>40698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57225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65908</xdr:rowOff>
    </xdr:from>
    <xdr:to>
      <xdr:col>10</xdr:col>
      <xdr:colOff>114300</xdr:colOff>
      <xdr:row>78</xdr:row>
      <xdr:rowOff>153789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439008"/>
          <a:ext cx="889000" cy="8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155301</xdr:rowOff>
    </xdr:from>
    <xdr:to>
      <xdr:col>10</xdr:col>
      <xdr:colOff>165100</xdr:colOff>
      <xdr:row>78</xdr:row>
      <xdr:rowOff>85451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101978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149670</xdr:rowOff>
    </xdr:from>
    <xdr:to>
      <xdr:col>6</xdr:col>
      <xdr:colOff>38100</xdr:colOff>
      <xdr:row>78</xdr:row>
      <xdr:rowOff>79820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96347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2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140929</xdr:rowOff>
    </xdr:from>
    <xdr:to>
      <xdr:col>24</xdr:col>
      <xdr:colOff>114300</xdr:colOff>
      <xdr:row>77</xdr:row>
      <xdr:rowOff>71079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7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119356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49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12867</xdr:rowOff>
    </xdr:from>
    <xdr:to>
      <xdr:col>20</xdr:col>
      <xdr:colOff>38100</xdr:colOff>
      <xdr:row>78</xdr:row>
      <xdr:rowOff>114467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8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105594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7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52583</xdr:rowOff>
    </xdr:from>
    <xdr:to>
      <xdr:col>15</xdr:col>
      <xdr:colOff>101600</xdr:colOff>
      <xdr:row>78</xdr:row>
      <xdr:rowOff>154183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2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145310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1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102989</xdr:rowOff>
    </xdr:from>
    <xdr:to>
      <xdr:col>10</xdr:col>
      <xdr:colOff>165100</xdr:colOff>
      <xdr:row>79</xdr:row>
      <xdr:rowOff>33139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7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24266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15108</xdr:rowOff>
    </xdr:from>
    <xdr:to>
      <xdr:col>6</xdr:col>
      <xdr:colOff>38100</xdr:colOff>
      <xdr:row>78</xdr:row>
      <xdr:rowOff>116708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8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107835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80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136418</xdr:rowOff>
    </xdr:from>
    <xdr:to>
      <xdr:col>24</xdr:col>
      <xdr:colOff>62865</xdr:colOff>
      <xdr:row>98</xdr:row>
      <xdr:rowOff>144239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66918"/>
          <a:ext cx="1270" cy="1379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148066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144239</xdr:rowOff>
    </xdr:from>
    <xdr:to>
      <xdr:col>24</xdr:col>
      <xdr:colOff>152400</xdr:colOff>
      <xdr:row>98</xdr:row>
      <xdr:rowOff>144239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83095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136418</xdr:rowOff>
    </xdr:from>
    <xdr:to>
      <xdr:col>24</xdr:col>
      <xdr:colOff>152400</xdr:colOff>
      <xdr:row>90</xdr:row>
      <xdr:rowOff>136418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38447</xdr:rowOff>
    </xdr:from>
    <xdr:to>
      <xdr:col>24</xdr:col>
      <xdr:colOff>63500</xdr:colOff>
      <xdr:row>96</xdr:row>
      <xdr:rowOff>71937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154747"/>
          <a:ext cx="838200" cy="37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4283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34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25856</xdr:rowOff>
    </xdr:from>
    <xdr:to>
      <xdr:col>24</xdr:col>
      <xdr:colOff>114300</xdr:colOff>
      <xdr:row>97</xdr:row>
      <xdr:rowOff>127456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71937</xdr:rowOff>
    </xdr:from>
    <xdr:to>
      <xdr:col>19</xdr:col>
      <xdr:colOff>177800</xdr:colOff>
      <xdr:row>98</xdr:row>
      <xdr:rowOff>76166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531137"/>
          <a:ext cx="889000" cy="34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156206</xdr:rowOff>
    </xdr:from>
    <xdr:to>
      <xdr:col>20</xdr:col>
      <xdr:colOff>38100</xdr:colOff>
      <xdr:row>98</xdr:row>
      <xdr:rowOff>86356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77483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76166</xdr:rowOff>
    </xdr:from>
    <xdr:to>
      <xdr:col>15</xdr:col>
      <xdr:colOff>50800</xdr:colOff>
      <xdr:row>98</xdr:row>
      <xdr:rowOff>110130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78266"/>
          <a:ext cx="889000" cy="3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24354</xdr:rowOff>
    </xdr:from>
    <xdr:to>
      <xdr:col>15</xdr:col>
      <xdr:colOff>101600</xdr:colOff>
      <xdr:row>98</xdr:row>
      <xdr:rowOff>125954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142481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78925</xdr:rowOff>
    </xdr:from>
    <xdr:to>
      <xdr:col>10</xdr:col>
      <xdr:colOff>114300</xdr:colOff>
      <xdr:row>98</xdr:row>
      <xdr:rowOff>110130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881025"/>
          <a:ext cx="889000" cy="3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36339</xdr:rowOff>
    </xdr:from>
    <xdr:to>
      <xdr:col>10</xdr:col>
      <xdr:colOff>165100</xdr:colOff>
      <xdr:row>98</xdr:row>
      <xdr:rowOff>137939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154466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169139</xdr:rowOff>
    </xdr:from>
    <xdr:to>
      <xdr:col>6</xdr:col>
      <xdr:colOff>38100</xdr:colOff>
      <xdr:row>98</xdr:row>
      <xdr:rowOff>99289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115816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159097</xdr:rowOff>
    </xdr:from>
    <xdr:to>
      <xdr:col>24</xdr:col>
      <xdr:colOff>114300</xdr:colOff>
      <xdr:row>94</xdr:row>
      <xdr:rowOff>89247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10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10524</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95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21137</xdr:rowOff>
    </xdr:from>
    <xdr:to>
      <xdr:col>20</xdr:col>
      <xdr:colOff>38100</xdr:colOff>
      <xdr:row>96</xdr:row>
      <xdr:rowOff>122737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139264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25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25366</xdr:rowOff>
    </xdr:from>
    <xdr:to>
      <xdr:col>15</xdr:col>
      <xdr:colOff>101600</xdr:colOff>
      <xdr:row>98</xdr:row>
      <xdr:rowOff>126966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2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118093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59330</xdr:rowOff>
    </xdr:from>
    <xdr:to>
      <xdr:col>10</xdr:col>
      <xdr:colOff>165100</xdr:colOff>
      <xdr:row>98</xdr:row>
      <xdr:rowOff>160930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152057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5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28125</xdr:rowOff>
    </xdr:from>
    <xdr:to>
      <xdr:col>6</xdr:col>
      <xdr:colOff>38100</xdr:colOff>
      <xdr:row>98</xdr:row>
      <xdr:rowOff>129725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3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120852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2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25073</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40023"/>
          <a:ext cx="1270"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143200</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25073</xdr:rowOff>
    </xdr:from>
    <xdr:to>
      <xdr:col>55</xdr:col>
      <xdr:colOff>88900</xdr:colOff>
      <xdr:row>31</xdr:row>
      <xdr:rowOff>25073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132189</xdr:rowOff>
    </xdr:from>
    <xdr:to>
      <xdr:col>55</xdr:col>
      <xdr:colOff>0</xdr:colOff>
      <xdr:row>35</xdr:row>
      <xdr:rowOff>144599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132939"/>
          <a:ext cx="8382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69613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84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121085</xdr:rowOff>
    </xdr:from>
    <xdr:to>
      <xdr:col>50</xdr:col>
      <xdr:colOff>114300</xdr:colOff>
      <xdr:row>35</xdr:row>
      <xdr:rowOff>144599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121835"/>
          <a:ext cx="889000" cy="2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88574</xdr:rowOff>
    </xdr:from>
    <xdr:to>
      <xdr:col>50</xdr:col>
      <xdr:colOff>165100</xdr:colOff>
      <xdr:row>39</xdr:row>
      <xdr:rowOff>18724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9851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106716</xdr:rowOff>
    </xdr:from>
    <xdr:to>
      <xdr:col>45</xdr:col>
      <xdr:colOff>177800</xdr:colOff>
      <xdr:row>35</xdr:row>
      <xdr:rowOff>121085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107466"/>
          <a:ext cx="8890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75837</xdr:rowOff>
    </xdr:from>
    <xdr:to>
      <xdr:col>46</xdr:col>
      <xdr:colOff>38100</xdr:colOff>
      <xdr:row>39</xdr:row>
      <xdr:rowOff>5987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168564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8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91041</xdr:rowOff>
    </xdr:from>
    <xdr:to>
      <xdr:col>41</xdr:col>
      <xdr:colOff>50800</xdr:colOff>
      <xdr:row>35</xdr:row>
      <xdr:rowOff>106716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091791"/>
          <a:ext cx="8890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84001</xdr:rowOff>
    </xdr:from>
    <xdr:to>
      <xdr:col>41</xdr:col>
      <xdr:colOff>101600</xdr:colOff>
      <xdr:row>39</xdr:row>
      <xdr:rowOff>14151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5278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64407</xdr:rowOff>
    </xdr:from>
    <xdr:to>
      <xdr:col>36</xdr:col>
      <xdr:colOff>165100</xdr:colOff>
      <xdr:row>38</xdr:row>
      <xdr:rowOff>166007</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157134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7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81389</xdr:rowOff>
    </xdr:from>
    <xdr:to>
      <xdr:col>55</xdr:col>
      <xdr:colOff>50800</xdr:colOff>
      <xdr:row>36</xdr:row>
      <xdr:rowOff>11539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08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104266</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93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93799</xdr:rowOff>
    </xdr:from>
    <xdr:to>
      <xdr:col>50</xdr:col>
      <xdr:colOff>165100</xdr:colOff>
      <xdr:row>36</xdr:row>
      <xdr:rowOff>23949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09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40476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869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70285</xdr:rowOff>
    </xdr:from>
    <xdr:to>
      <xdr:col>46</xdr:col>
      <xdr:colOff>38100</xdr:colOff>
      <xdr:row>36</xdr:row>
      <xdr:rowOff>435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07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16962</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84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55916</xdr:rowOff>
    </xdr:from>
    <xdr:to>
      <xdr:col>41</xdr:col>
      <xdr:colOff>101600</xdr:colOff>
      <xdr:row>35</xdr:row>
      <xdr:rowOff>157516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05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2593</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83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40241</xdr:rowOff>
    </xdr:from>
    <xdr:to>
      <xdr:col>36</xdr:col>
      <xdr:colOff>165100</xdr:colOff>
      <xdr:row>35</xdr:row>
      <xdr:rowOff>141841</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04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158368</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816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120351</xdr:rowOff>
    </xdr:from>
    <xdr:to>
      <xdr:col>54</xdr:col>
      <xdr:colOff>189865</xdr:colOff>
      <xdr:row>59</xdr:row>
      <xdr:rowOff>87530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92851"/>
          <a:ext cx="1270" cy="151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91357</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6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87530</xdr:rowOff>
    </xdr:from>
    <xdr:to>
      <xdr:col>55</xdr:col>
      <xdr:colOff>88900</xdr:colOff>
      <xdr:row>59</xdr:row>
      <xdr:rowOff>87530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67028</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120351</xdr:rowOff>
    </xdr:from>
    <xdr:to>
      <xdr:col>55</xdr:col>
      <xdr:colOff>88900</xdr:colOff>
      <xdr:row>50</xdr:row>
      <xdr:rowOff>120351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92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76525</xdr:rowOff>
    </xdr:from>
    <xdr:to>
      <xdr:col>55</xdr:col>
      <xdr:colOff>0</xdr:colOff>
      <xdr:row>59</xdr:row>
      <xdr:rowOff>77635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192075"/>
          <a:ext cx="8382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86500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63623</xdr:rowOff>
    </xdr:from>
    <xdr:to>
      <xdr:col>55</xdr:col>
      <xdr:colOff>50800</xdr:colOff>
      <xdr:row>58</xdr:row>
      <xdr:rowOff>165223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68426</xdr:rowOff>
    </xdr:from>
    <xdr:to>
      <xdr:col>50</xdr:col>
      <xdr:colOff>114300</xdr:colOff>
      <xdr:row>59</xdr:row>
      <xdr:rowOff>76525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183976"/>
          <a:ext cx="889000" cy="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46234</xdr:rowOff>
    </xdr:from>
    <xdr:to>
      <xdr:col>50</xdr:col>
      <xdr:colOff>165100</xdr:colOff>
      <xdr:row>58</xdr:row>
      <xdr:rowOff>147834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164361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47917</xdr:rowOff>
    </xdr:from>
    <xdr:to>
      <xdr:col>45</xdr:col>
      <xdr:colOff>177800</xdr:colOff>
      <xdr:row>59</xdr:row>
      <xdr:rowOff>68426</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163467"/>
          <a:ext cx="889000" cy="2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53239</xdr:rowOff>
    </xdr:from>
    <xdr:to>
      <xdr:col>46</xdr:col>
      <xdr:colOff>38100</xdr:colOff>
      <xdr:row>58</xdr:row>
      <xdr:rowOff>154839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171366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40961</xdr:rowOff>
    </xdr:from>
    <xdr:to>
      <xdr:col>41</xdr:col>
      <xdr:colOff>50800</xdr:colOff>
      <xdr:row>59</xdr:row>
      <xdr:rowOff>47917</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156511"/>
          <a:ext cx="889000" cy="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32534</xdr:rowOff>
    </xdr:from>
    <xdr:to>
      <xdr:col>41</xdr:col>
      <xdr:colOff>101600</xdr:colOff>
      <xdr:row>58</xdr:row>
      <xdr:rowOff>134134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150661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40812</xdr:rowOff>
    </xdr:from>
    <xdr:to>
      <xdr:col>36</xdr:col>
      <xdr:colOff>165100</xdr:colOff>
      <xdr:row>58</xdr:row>
      <xdr:rowOff>142412</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158939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26835</xdr:rowOff>
    </xdr:from>
    <xdr:to>
      <xdr:col>55</xdr:col>
      <xdr:colOff>50800</xdr:colOff>
      <xdr:row>59</xdr:row>
      <xdr:rowOff>128435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1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113212</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5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25725</xdr:rowOff>
    </xdr:from>
    <xdr:to>
      <xdr:col>50</xdr:col>
      <xdr:colOff>165100</xdr:colOff>
      <xdr:row>59</xdr:row>
      <xdr:rowOff>127325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4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118452</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234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17626</xdr:rowOff>
    </xdr:from>
    <xdr:to>
      <xdr:col>46</xdr:col>
      <xdr:colOff>38100</xdr:colOff>
      <xdr:row>59</xdr:row>
      <xdr:rowOff>119226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13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110353</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225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168567</xdr:rowOff>
    </xdr:from>
    <xdr:to>
      <xdr:col>41</xdr:col>
      <xdr:colOff>101600</xdr:colOff>
      <xdr:row>59</xdr:row>
      <xdr:rowOff>98717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11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89844</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20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161611</xdr:rowOff>
    </xdr:from>
    <xdr:to>
      <xdr:col>36</xdr:col>
      <xdr:colOff>165100</xdr:colOff>
      <xdr:row>59</xdr:row>
      <xdr:rowOff>91761</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1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82888</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19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41677</xdr:rowOff>
    </xdr:from>
    <xdr:to>
      <xdr:col>54</xdr:col>
      <xdr:colOff>189865</xdr:colOff>
      <xdr:row>78</xdr:row>
      <xdr:rowOff>84196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43177"/>
          <a:ext cx="1270" cy="1414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88023</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46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84196</xdr:rowOff>
    </xdr:from>
    <xdr:to>
      <xdr:col>55</xdr:col>
      <xdr:colOff>88900</xdr:colOff>
      <xdr:row>78</xdr:row>
      <xdr:rowOff>84196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45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159804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81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41677</xdr:rowOff>
    </xdr:from>
    <xdr:to>
      <xdr:col>55</xdr:col>
      <xdr:colOff>88900</xdr:colOff>
      <xdr:row>70</xdr:row>
      <xdr:rowOff>41677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4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124155</xdr:rowOff>
    </xdr:from>
    <xdr:to>
      <xdr:col>55</xdr:col>
      <xdr:colOff>0</xdr:colOff>
      <xdr:row>77</xdr:row>
      <xdr:rowOff>126578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325805"/>
          <a:ext cx="8382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51381</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910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28504</xdr:rowOff>
    </xdr:from>
    <xdr:to>
      <xdr:col>55</xdr:col>
      <xdr:colOff>50800</xdr:colOff>
      <xdr:row>76</xdr:row>
      <xdr:rowOff>130104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05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124155</xdr:rowOff>
    </xdr:from>
    <xdr:to>
      <xdr:col>50</xdr:col>
      <xdr:colOff>114300</xdr:colOff>
      <xdr:row>78</xdr:row>
      <xdr:rowOff>101203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325805"/>
          <a:ext cx="889000" cy="14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92604</xdr:rowOff>
    </xdr:from>
    <xdr:to>
      <xdr:col>50</xdr:col>
      <xdr:colOff>165100</xdr:colOff>
      <xdr:row>76</xdr:row>
      <xdr:rowOff>22754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95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39281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72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101203</xdr:rowOff>
    </xdr:from>
    <xdr:to>
      <xdr:col>45</xdr:col>
      <xdr:colOff>177800</xdr:colOff>
      <xdr:row>78</xdr:row>
      <xdr:rowOff>102209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474303"/>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117977</xdr:rowOff>
    </xdr:from>
    <xdr:to>
      <xdr:col>46</xdr:col>
      <xdr:colOff>38100</xdr:colOff>
      <xdr:row>77</xdr:row>
      <xdr:rowOff>48127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4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64655</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2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102209</xdr:rowOff>
    </xdr:from>
    <xdr:to>
      <xdr:col>41</xdr:col>
      <xdr:colOff>50800</xdr:colOff>
      <xdr:row>78</xdr:row>
      <xdr:rowOff>103079</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475309"/>
          <a:ext cx="889000" cy="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123189</xdr:rowOff>
    </xdr:from>
    <xdr:to>
      <xdr:col>41</xdr:col>
      <xdr:colOff>101600</xdr:colOff>
      <xdr:row>77</xdr:row>
      <xdr:rowOff>53339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5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69867</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292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152862</xdr:rowOff>
    </xdr:from>
    <xdr:to>
      <xdr:col>36</xdr:col>
      <xdr:colOff>165100</xdr:colOff>
      <xdr:row>77</xdr:row>
      <xdr:rowOff>83012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8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99539</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295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75778</xdr:rowOff>
    </xdr:from>
    <xdr:to>
      <xdr:col>55</xdr:col>
      <xdr:colOff>50800</xdr:colOff>
      <xdr:row>78</xdr:row>
      <xdr:rowOff>5928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7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54205</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5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73355</xdr:rowOff>
    </xdr:from>
    <xdr:to>
      <xdr:col>50</xdr:col>
      <xdr:colOff>165100</xdr:colOff>
      <xdr:row>78</xdr:row>
      <xdr:rowOff>3505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166082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36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50403</xdr:rowOff>
    </xdr:from>
    <xdr:to>
      <xdr:col>46</xdr:col>
      <xdr:colOff>38100</xdr:colOff>
      <xdr:row>78</xdr:row>
      <xdr:rowOff>152003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2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143130</xdr:rowOff>
    </xdr:from>
    <xdr:ext cx="378565"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61017" y="13516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51409</xdr:rowOff>
    </xdr:from>
    <xdr:to>
      <xdr:col>41</xdr:col>
      <xdr:colOff>101600</xdr:colOff>
      <xdr:row>78</xdr:row>
      <xdr:rowOff>153009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2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144136</xdr:rowOff>
    </xdr:from>
    <xdr:ext cx="378565"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72017" y="13517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52279</xdr:rowOff>
    </xdr:from>
    <xdr:to>
      <xdr:col>36</xdr:col>
      <xdr:colOff>165100</xdr:colOff>
      <xdr:row>78</xdr:row>
      <xdr:rowOff>153879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2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145006</xdr:rowOff>
    </xdr:from>
    <xdr:ext cx="378565"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83017" y="13518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135999</xdr:rowOff>
    </xdr:from>
    <xdr:to>
      <xdr:col>54</xdr:col>
      <xdr:colOff>189865</xdr:colOff>
      <xdr:row>98</xdr:row>
      <xdr:rowOff>97994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566499"/>
          <a:ext cx="1270" cy="133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101821</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97994</xdr:rowOff>
    </xdr:from>
    <xdr:to>
      <xdr:col>55</xdr:col>
      <xdr:colOff>88900</xdr:colOff>
      <xdr:row>98</xdr:row>
      <xdr:rowOff>97994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0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82676</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34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135999</xdr:rowOff>
    </xdr:from>
    <xdr:to>
      <xdr:col>55</xdr:col>
      <xdr:colOff>88900</xdr:colOff>
      <xdr:row>90</xdr:row>
      <xdr:rowOff>135999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56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19456</xdr:rowOff>
    </xdr:from>
    <xdr:to>
      <xdr:col>55</xdr:col>
      <xdr:colOff>0</xdr:colOff>
      <xdr:row>97</xdr:row>
      <xdr:rowOff>85065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9639300" y="16650106"/>
          <a:ext cx="838200" cy="6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47311</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33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24434</xdr:rowOff>
    </xdr:from>
    <xdr:to>
      <xdr:col>55</xdr:col>
      <xdr:colOff>50800</xdr:colOff>
      <xdr:row>96</xdr:row>
      <xdr:rowOff>126034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48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19456</xdr:rowOff>
    </xdr:from>
    <xdr:to>
      <xdr:col>50</xdr:col>
      <xdr:colOff>114300</xdr:colOff>
      <xdr:row>97</xdr:row>
      <xdr:rowOff>33401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650106"/>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32793</xdr:rowOff>
    </xdr:from>
    <xdr:to>
      <xdr:col>50</xdr:col>
      <xdr:colOff>165100</xdr:colOff>
      <xdr:row>96</xdr:row>
      <xdr:rowOff>134393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49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150920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26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17528</xdr:rowOff>
    </xdr:from>
    <xdr:to>
      <xdr:col>45</xdr:col>
      <xdr:colOff>177800</xdr:colOff>
      <xdr:row>97</xdr:row>
      <xdr:rowOff>33401</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6648178"/>
          <a:ext cx="889000" cy="1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45980</xdr:rowOff>
    </xdr:from>
    <xdr:to>
      <xdr:col>46</xdr:col>
      <xdr:colOff>38100</xdr:colOff>
      <xdr:row>96</xdr:row>
      <xdr:rowOff>147580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164107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2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66219</xdr:rowOff>
    </xdr:from>
    <xdr:to>
      <xdr:col>41</xdr:col>
      <xdr:colOff>50800</xdr:colOff>
      <xdr:row>97</xdr:row>
      <xdr:rowOff>17528</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972300" y="16525419"/>
          <a:ext cx="889000" cy="12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35237</xdr:rowOff>
    </xdr:from>
    <xdr:to>
      <xdr:col>41</xdr:col>
      <xdr:colOff>101600</xdr:colOff>
      <xdr:row>96</xdr:row>
      <xdr:rowOff>136837</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4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153364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26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19120</xdr:rowOff>
    </xdr:from>
    <xdr:to>
      <xdr:col>36</xdr:col>
      <xdr:colOff>165100</xdr:colOff>
      <xdr:row>96</xdr:row>
      <xdr:rowOff>120720</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4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111847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5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34265</xdr:rowOff>
    </xdr:from>
    <xdr:to>
      <xdr:col>55</xdr:col>
      <xdr:colOff>50800</xdr:colOff>
      <xdr:row>97</xdr:row>
      <xdr:rowOff>135865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66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12692</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64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140106</xdr:rowOff>
    </xdr:from>
    <xdr:to>
      <xdr:col>50</xdr:col>
      <xdr:colOff>165100</xdr:colOff>
      <xdr:row>97</xdr:row>
      <xdr:rowOff>70256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59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61383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69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154051</xdr:rowOff>
    </xdr:from>
    <xdr:to>
      <xdr:col>46</xdr:col>
      <xdr:colOff>38100</xdr:colOff>
      <xdr:row>97</xdr:row>
      <xdr:rowOff>84201</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61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75328</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70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138178</xdr:rowOff>
    </xdr:from>
    <xdr:to>
      <xdr:col>41</xdr:col>
      <xdr:colOff>101600</xdr:colOff>
      <xdr:row>97</xdr:row>
      <xdr:rowOff>68328</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59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59455</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69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15419</xdr:rowOff>
    </xdr:from>
    <xdr:to>
      <xdr:col>36</xdr:col>
      <xdr:colOff>165100</xdr:colOff>
      <xdr:row>96</xdr:row>
      <xdr:rowOff>117019</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47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133546</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24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17475</xdr:rowOff>
    </xdr:from>
    <xdr:to>
      <xdr:col>85</xdr:col>
      <xdr:colOff>126364</xdr:colOff>
      <xdr:row>38</xdr:row>
      <xdr:rowOff>36811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32425"/>
          <a:ext cx="1269" cy="121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40638</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55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36811</xdr:rowOff>
    </xdr:from>
    <xdr:to>
      <xdr:col>86</xdr:col>
      <xdr:colOff>25400</xdr:colOff>
      <xdr:row>38</xdr:row>
      <xdr:rowOff>36811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55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135602</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17475</xdr:rowOff>
    </xdr:from>
    <xdr:to>
      <xdr:col>86</xdr:col>
      <xdr:colOff>25400</xdr:colOff>
      <xdr:row>31</xdr:row>
      <xdr:rowOff>17475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70948</xdr:rowOff>
    </xdr:from>
    <xdr:to>
      <xdr:col>85</xdr:col>
      <xdr:colOff>127000</xdr:colOff>
      <xdr:row>37</xdr:row>
      <xdr:rowOff>103486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414598"/>
          <a:ext cx="838200" cy="3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35386</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207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12509</xdr:rowOff>
    </xdr:from>
    <xdr:to>
      <xdr:col>85</xdr:col>
      <xdr:colOff>177800</xdr:colOff>
      <xdr:row>37</xdr:row>
      <xdr:rowOff>114109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70948</xdr:rowOff>
    </xdr:from>
    <xdr:to>
      <xdr:col>81</xdr:col>
      <xdr:colOff>50800</xdr:colOff>
      <xdr:row>37</xdr:row>
      <xdr:rowOff>98533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414598"/>
          <a:ext cx="889000" cy="2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167748</xdr:rowOff>
    </xdr:from>
    <xdr:to>
      <xdr:col>81</xdr:col>
      <xdr:colOff>101600</xdr:colOff>
      <xdr:row>37</xdr:row>
      <xdr:rowOff>97898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114425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11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98533</xdr:rowOff>
    </xdr:from>
    <xdr:to>
      <xdr:col>76</xdr:col>
      <xdr:colOff>114300</xdr:colOff>
      <xdr:row>37</xdr:row>
      <xdr:rowOff>112078</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442183"/>
          <a:ext cx="889000" cy="1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5118</xdr:rowOff>
    </xdr:from>
    <xdr:to>
      <xdr:col>76</xdr:col>
      <xdr:colOff>165100</xdr:colOff>
      <xdr:row>37</xdr:row>
      <xdr:rowOff>106718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123245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112078</xdr:rowOff>
    </xdr:from>
    <xdr:to>
      <xdr:col>71</xdr:col>
      <xdr:colOff>177800</xdr:colOff>
      <xdr:row>37</xdr:row>
      <xdr:rowOff>123946</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455728"/>
          <a:ext cx="889000" cy="1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16491</xdr:rowOff>
    </xdr:from>
    <xdr:to>
      <xdr:col>72</xdr:col>
      <xdr:colOff>38100</xdr:colOff>
      <xdr:row>37</xdr:row>
      <xdr:rowOff>118091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134618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31826</xdr:rowOff>
    </xdr:from>
    <xdr:to>
      <xdr:col>67</xdr:col>
      <xdr:colOff>101600</xdr:colOff>
      <xdr:row>37</xdr:row>
      <xdr:rowOff>133426</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149953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52686</xdr:rowOff>
    </xdr:from>
    <xdr:to>
      <xdr:col>85</xdr:col>
      <xdr:colOff>177800</xdr:colOff>
      <xdr:row>37</xdr:row>
      <xdr:rowOff>154286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39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162387</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33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20148</xdr:rowOff>
    </xdr:from>
    <xdr:to>
      <xdr:col>81</xdr:col>
      <xdr:colOff>101600</xdr:colOff>
      <xdr:row>37</xdr:row>
      <xdr:rowOff>121748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36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112875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45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47733</xdr:rowOff>
    </xdr:from>
    <xdr:to>
      <xdr:col>76</xdr:col>
      <xdr:colOff>165100</xdr:colOff>
      <xdr:row>37</xdr:row>
      <xdr:rowOff>149333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39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140460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48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61278</xdr:rowOff>
    </xdr:from>
    <xdr:to>
      <xdr:col>72</xdr:col>
      <xdr:colOff>38100</xdr:colOff>
      <xdr:row>37</xdr:row>
      <xdr:rowOff>162878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40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154005</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49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73146</xdr:rowOff>
    </xdr:from>
    <xdr:to>
      <xdr:col>67</xdr:col>
      <xdr:colOff>101600</xdr:colOff>
      <xdr:row>38</xdr:row>
      <xdr:rowOff>3296</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165873</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5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3496</xdr:rowOff>
    </xdr:from>
    <xdr:to>
      <xdr:col>85</xdr:col>
      <xdr:colOff>126364</xdr:colOff>
      <xdr:row>58</xdr:row>
      <xdr:rowOff>29501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747446"/>
          <a:ext cx="1269" cy="122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33328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99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29501</xdr:rowOff>
    </xdr:from>
    <xdr:to>
      <xdr:col>86</xdr:col>
      <xdr:colOff>25400</xdr:colOff>
      <xdr:row>58</xdr:row>
      <xdr:rowOff>29501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97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121623</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52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3496</xdr:rowOff>
    </xdr:from>
    <xdr:to>
      <xdr:col>86</xdr:col>
      <xdr:colOff>25400</xdr:colOff>
      <xdr:row>51</xdr:row>
      <xdr:rowOff>3496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7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92508</xdr:rowOff>
    </xdr:from>
    <xdr:to>
      <xdr:col>85</xdr:col>
      <xdr:colOff>127000</xdr:colOff>
      <xdr:row>56</xdr:row>
      <xdr:rowOff>112122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693708"/>
          <a:ext cx="838200" cy="1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11805</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784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33378</xdr:rowOff>
    </xdr:from>
    <xdr:to>
      <xdr:col>85</xdr:col>
      <xdr:colOff>177800</xdr:colOff>
      <xdr:row>57</xdr:row>
      <xdr:rowOff>134978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112122</xdr:rowOff>
    </xdr:from>
    <xdr:to>
      <xdr:col>81</xdr:col>
      <xdr:colOff>50800</xdr:colOff>
      <xdr:row>57</xdr:row>
      <xdr:rowOff>28129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713322"/>
          <a:ext cx="889000" cy="8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1282</xdr:rowOff>
    </xdr:from>
    <xdr:to>
      <xdr:col>81</xdr:col>
      <xdr:colOff>101600</xdr:colOff>
      <xdr:row>57</xdr:row>
      <xdr:rowOff>102882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94009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161760</xdr:rowOff>
    </xdr:from>
    <xdr:to>
      <xdr:col>76</xdr:col>
      <xdr:colOff>114300</xdr:colOff>
      <xdr:row>57</xdr:row>
      <xdr:rowOff>28129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762960"/>
          <a:ext cx="889000" cy="3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29304</xdr:rowOff>
    </xdr:from>
    <xdr:to>
      <xdr:col>76</xdr:col>
      <xdr:colOff>165100</xdr:colOff>
      <xdr:row>57</xdr:row>
      <xdr:rowOff>130904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0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122031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89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161760</xdr:rowOff>
    </xdr:from>
    <xdr:to>
      <xdr:col>71</xdr:col>
      <xdr:colOff>177800</xdr:colOff>
      <xdr:row>57</xdr:row>
      <xdr:rowOff>53536</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762960"/>
          <a:ext cx="889000" cy="6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50189</xdr:rowOff>
    </xdr:from>
    <xdr:to>
      <xdr:col>72</xdr:col>
      <xdr:colOff>38100</xdr:colOff>
      <xdr:row>57</xdr:row>
      <xdr:rowOff>151789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8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142916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91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40592</xdr:rowOff>
    </xdr:from>
    <xdr:to>
      <xdr:col>67</xdr:col>
      <xdr:colOff>101600</xdr:colOff>
      <xdr:row>57</xdr:row>
      <xdr:rowOff>142192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1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133319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0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41708</xdr:rowOff>
    </xdr:from>
    <xdr:to>
      <xdr:col>85</xdr:col>
      <xdr:colOff>177800</xdr:colOff>
      <xdr:row>56</xdr:row>
      <xdr:rowOff>143308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64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64585</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49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61322</xdr:rowOff>
    </xdr:from>
    <xdr:to>
      <xdr:col>81</xdr:col>
      <xdr:colOff>101600</xdr:colOff>
      <xdr:row>56</xdr:row>
      <xdr:rowOff>162922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66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7999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43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148779</xdr:rowOff>
    </xdr:from>
    <xdr:to>
      <xdr:col>76</xdr:col>
      <xdr:colOff>165100</xdr:colOff>
      <xdr:row>57</xdr:row>
      <xdr:rowOff>78929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74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95456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52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110960</xdr:rowOff>
    </xdr:from>
    <xdr:to>
      <xdr:col>72</xdr:col>
      <xdr:colOff>38100</xdr:colOff>
      <xdr:row>57</xdr:row>
      <xdr:rowOff>41110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71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57637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48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2736</xdr:rowOff>
    </xdr:from>
    <xdr:to>
      <xdr:col>67</xdr:col>
      <xdr:colOff>101600</xdr:colOff>
      <xdr:row>57</xdr:row>
      <xdr:rowOff>104336</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77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120863</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55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142735</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315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70870</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1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89412</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09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142735</xdr:rowOff>
    </xdr:from>
    <xdr:to>
      <xdr:col>86</xdr:col>
      <xdr:colOff>25400</xdr:colOff>
      <xdr:row>71</xdr:row>
      <xdr:rowOff>142735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31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159771</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6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136894</xdr:rowOff>
    </xdr:from>
    <xdr:to>
      <xdr:col>85</xdr:col>
      <xdr:colOff>177800</xdr:colOff>
      <xdr:row>79</xdr:row>
      <xdr:rowOff>67044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5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144094</xdr:rowOff>
    </xdr:from>
    <xdr:to>
      <xdr:col>81</xdr:col>
      <xdr:colOff>101600</xdr:colOff>
      <xdr:row>79</xdr:row>
      <xdr:rowOff>74244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5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90771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2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139382</xdr:rowOff>
    </xdr:from>
    <xdr:to>
      <xdr:col>76</xdr:col>
      <xdr:colOff>165100</xdr:colOff>
      <xdr:row>79</xdr:row>
      <xdr:rowOff>69532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5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86059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28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146126</xdr:rowOff>
    </xdr:from>
    <xdr:to>
      <xdr:col>72</xdr:col>
      <xdr:colOff>38100</xdr:colOff>
      <xdr:row>79</xdr:row>
      <xdr:rowOff>76276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92803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29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156426</xdr:rowOff>
    </xdr:from>
    <xdr:to>
      <xdr:col>67</xdr:col>
      <xdr:colOff>101600</xdr:colOff>
      <xdr:row>79</xdr:row>
      <xdr:rowOff>86576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2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103103</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30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115320</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88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151098</xdr:rowOff>
    </xdr:from>
    <xdr:to>
      <xdr:col>85</xdr:col>
      <xdr:colOff>126364</xdr:colOff>
      <xdr:row>98</xdr:row>
      <xdr:rowOff>136663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10148"/>
          <a:ext cx="1269" cy="1528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140490</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4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136663</xdr:rowOff>
    </xdr:from>
    <xdr:to>
      <xdr:col>86</xdr:col>
      <xdr:colOff>25400</xdr:colOff>
      <xdr:row>98</xdr:row>
      <xdr:rowOff>136663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97775</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18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151098</xdr:rowOff>
    </xdr:from>
    <xdr:to>
      <xdr:col>86</xdr:col>
      <xdr:colOff>25400</xdr:colOff>
      <xdr:row>89</xdr:row>
      <xdr:rowOff>151098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163491</xdr:rowOff>
    </xdr:from>
    <xdr:to>
      <xdr:col>85</xdr:col>
      <xdr:colOff>127000</xdr:colOff>
      <xdr:row>97</xdr:row>
      <xdr:rowOff>22673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622691"/>
          <a:ext cx="8382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54252</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342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31375</xdr:rowOff>
    </xdr:from>
    <xdr:to>
      <xdr:col>85</xdr:col>
      <xdr:colOff>177800</xdr:colOff>
      <xdr:row>96</xdr:row>
      <xdr:rowOff>132975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22673</xdr:rowOff>
    </xdr:from>
    <xdr:to>
      <xdr:col>81</xdr:col>
      <xdr:colOff>50800</xdr:colOff>
      <xdr:row>97</xdr:row>
      <xdr:rowOff>32764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653323"/>
          <a:ext cx="889000" cy="1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52699</xdr:rowOff>
    </xdr:from>
    <xdr:to>
      <xdr:col>81</xdr:col>
      <xdr:colOff>101600</xdr:colOff>
      <xdr:row>96</xdr:row>
      <xdr:rowOff>154299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170826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29564</xdr:rowOff>
    </xdr:from>
    <xdr:to>
      <xdr:col>76</xdr:col>
      <xdr:colOff>114300</xdr:colOff>
      <xdr:row>97</xdr:row>
      <xdr:rowOff>32764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6660214"/>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45287</xdr:rowOff>
    </xdr:from>
    <xdr:to>
      <xdr:col>76</xdr:col>
      <xdr:colOff>165100</xdr:colOff>
      <xdr:row>96</xdr:row>
      <xdr:rowOff>146887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163414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29564</xdr:rowOff>
    </xdr:from>
    <xdr:to>
      <xdr:col>71</xdr:col>
      <xdr:colOff>177800</xdr:colOff>
      <xdr:row>97</xdr:row>
      <xdr:rowOff>45124</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660214"/>
          <a:ext cx="889000" cy="1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37759</xdr:rowOff>
    </xdr:from>
    <xdr:to>
      <xdr:col>72</xdr:col>
      <xdr:colOff>38100</xdr:colOff>
      <xdr:row>96</xdr:row>
      <xdr:rowOff>139359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155886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41286</xdr:rowOff>
    </xdr:from>
    <xdr:to>
      <xdr:col>67</xdr:col>
      <xdr:colOff>101600</xdr:colOff>
      <xdr:row>96</xdr:row>
      <xdr:rowOff>142886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159413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112691</xdr:rowOff>
    </xdr:from>
    <xdr:to>
      <xdr:col>85</xdr:col>
      <xdr:colOff>177800</xdr:colOff>
      <xdr:row>97</xdr:row>
      <xdr:rowOff>42841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57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91118</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55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143323</xdr:rowOff>
    </xdr:from>
    <xdr:to>
      <xdr:col>81</xdr:col>
      <xdr:colOff>101600</xdr:colOff>
      <xdr:row>97</xdr:row>
      <xdr:rowOff>73473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60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64600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69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153414</xdr:rowOff>
    </xdr:from>
    <xdr:to>
      <xdr:col>76</xdr:col>
      <xdr:colOff>165100</xdr:colOff>
      <xdr:row>97</xdr:row>
      <xdr:rowOff>83564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61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74691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70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150214</xdr:rowOff>
    </xdr:from>
    <xdr:to>
      <xdr:col>72</xdr:col>
      <xdr:colOff>38100</xdr:colOff>
      <xdr:row>97</xdr:row>
      <xdr:rowOff>80364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60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71491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70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165774</xdr:rowOff>
    </xdr:from>
    <xdr:to>
      <xdr:col>67</xdr:col>
      <xdr:colOff>101600</xdr:colOff>
      <xdr:row>97</xdr:row>
      <xdr:rowOff>95924</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62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87051</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71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103886</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247386"/>
          <a:ext cx="1269"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54881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41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50563</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2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103886</xdr:rowOff>
    </xdr:from>
    <xdr:to>
      <xdr:col>116</xdr:col>
      <xdr:colOff>152400</xdr:colOff>
      <xdr:row>30</xdr:row>
      <xdr:rowOff>103886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2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143781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8743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120904</xdr:rowOff>
    </xdr:from>
    <xdr:to>
      <xdr:col>116</xdr:col>
      <xdr:colOff>114300</xdr:colOff>
      <xdr:row>39</xdr:row>
      <xdr:rowOff>51054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136906</xdr:rowOff>
    </xdr:from>
    <xdr:to>
      <xdr:col>112</xdr:col>
      <xdr:colOff>38100</xdr:colOff>
      <xdr:row>39</xdr:row>
      <xdr:rowOff>67056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83583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27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103378</xdr:rowOff>
    </xdr:from>
    <xdr:to>
      <xdr:col>107</xdr:col>
      <xdr:colOff>101600</xdr:colOff>
      <xdr:row>39</xdr:row>
      <xdr:rowOff>33528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1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50055</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393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118364</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119114"/>
          <a:ext cx="889000" cy="61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145288</xdr:rowOff>
    </xdr:from>
    <xdr:to>
      <xdr:col>102</xdr:col>
      <xdr:colOff>165100</xdr:colOff>
      <xdr:row>39</xdr:row>
      <xdr:rowOff>75438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91965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35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125476</xdr:rowOff>
    </xdr:from>
    <xdr:to>
      <xdr:col>98</xdr:col>
      <xdr:colOff>38100</xdr:colOff>
      <xdr:row>39</xdr:row>
      <xdr:rowOff>55626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4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46753</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7333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99331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14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67564</xdr:rowOff>
    </xdr:from>
    <xdr:to>
      <xdr:col>98</xdr:col>
      <xdr:colOff>38100</xdr:colOff>
      <xdr:row>35</xdr:row>
      <xdr:rowOff>169164</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06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14241</xdr:rowOff>
    </xdr:from>
    <xdr:ext cx="378565"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67017" y="5843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類似団体内においても、全体的に平均を下回る支出となっている</a:t>
          </a:r>
          <a:r>
            <a:rPr kumimoji="1" lang="ja-JP" altLang="en-US" sz="1100" b="0" i="0" baseline="0">
              <a:solidFill>
                <a:schemeClr val="dk1"/>
              </a:solidFill>
              <a:effectLst/>
              <a:latin typeface="+mn-lt"/>
              <a:ea typeface="+mn-ea"/>
              <a:cs typeface="+mn-cs"/>
            </a:rPr>
            <a:t>が、民生費・衛生費・教育費については大きく増加している。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民生費については、子育て世帯臨時特別給付金事業による増加が主な要因で、衛生費については、可燃ごみ中継センター建設や新型コロナワクチン接種事業による増加が主な要因である。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教育費については、義務教育施設の大規模改修による増加が主な要因である。</a:t>
          </a:r>
          <a:endParaRPr kumimoji="1" lang="ja-JP"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また、</a:t>
          </a:r>
          <a:r>
            <a:rPr kumimoji="1" lang="ja-JP" altLang="ja-JP" sz="1100" b="0" i="0" baseline="0">
              <a:solidFill>
                <a:schemeClr val="dk1"/>
              </a:solidFill>
              <a:effectLst/>
              <a:latin typeface="+mn-lt"/>
              <a:ea typeface="+mn-ea"/>
              <a:cs typeface="+mn-cs"/>
            </a:rPr>
            <a:t>労働費のみ類似団体平均の約</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倍と突出しているが、これは労働費の大半を占める労働者住宅資金融資対策事業（借入時の信用保証料補助）が原因となっている。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00" b="0" i="0" baseline="0">
              <a:solidFill>
                <a:schemeClr val="dk1"/>
              </a:solidFill>
              <a:effectLst/>
              <a:latin typeface="+mn-lt"/>
              <a:ea typeface="+mn-ea"/>
              <a:cs typeface="+mn-cs"/>
            </a:rPr>
            <a:t>　令和</a:t>
          </a:r>
          <a:r>
            <a:rPr kumimoji="1" lang="ja-JP" altLang="en-US" sz="1000" b="0" i="0" baseline="0">
              <a:solidFill>
                <a:schemeClr val="dk1"/>
              </a:solidFill>
              <a:effectLst/>
              <a:latin typeface="+mn-lt"/>
              <a:ea typeface="+mn-ea"/>
              <a:cs typeface="+mn-cs"/>
            </a:rPr>
            <a:t>３</a:t>
          </a:r>
          <a:r>
            <a:rPr kumimoji="1" lang="ja-JP" altLang="ja-JP" sz="1000" b="0" i="0" baseline="0">
              <a:solidFill>
                <a:schemeClr val="dk1"/>
              </a:solidFill>
              <a:effectLst/>
              <a:latin typeface="+mn-lt"/>
              <a:ea typeface="+mn-ea"/>
              <a:cs typeface="+mn-cs"/>
            </a:rPr>
            <a:t>年度末財政調整基金残高は、</a:t>
          </a:r>
          <a:r>
            <a:rPr kumimoji="1" lang="ja-JP" altLang="en-US" sz="1000" b="0" i="0" baseline="0">
              <a:solidFill>
                <a:schemeClr val="dk1"/>
              </a:solidFill>
              <a:effectLst/>
              <a:latin typeface="+mn-lt"/>
              <a:ea typeface="+mn-ea"/>
              <a:cs typeface="+mn-cs"/>
            </a:rPr>
            <a:t>税収、交付金及び普通交付税等の増額により財政調整基金からの繰入れはなく、また、</a:t>
          </a:r>
          <a:r>
            <a:rPr kumimoji="1" lang="ja-JP" altLang="ja-JP" sz="1000" b="0" i="0" baseline="0">
              <a:solidFill>
                <a:schemeClr val="dk1"/>
              </a:solidFill>
              <a:effectLst/>
              <a:latin typeface="+mn-lt"/>
              <a:ea typeface="+mn-ea"/>
              <a:cs typeface="+mn-cs"/>
            </a:rPr>
            <a:t>前年度の</a:t>
          </a:r>
          <a:r>
            <a:rPr kumimoji="1" lang="ja-JP" altLang="en-US" sz="1000" b="0" i="0" baseline="0">
              <a:solidFill>
                <a:schemeClr val="dk1"/>
              </a:solidFill>
              <a:effectLst/>
              <a:latin typeface="+mn-lt"/>
              <a:ea typeface="+mn-ea"/>
              <a:cs typeface="+mn-cs"/>
            </a:rPr>
            <a:t>決算</a:t>
          </a:r>
          <a:r>
            <a:rPr kumimoji="1" lang="ja-JP" altLang="ja-JP" sz="1000" b="0" i="0" baseline="0">
              <a:solidFill>
                <a:schemeClr val="dk1"/>
              </a:solidFill>
              <a:effectLst/>
              <a:latin typeface="+mn-lt"/>
              <a:ea typeface="+mn-ea"/>
              <a:cs typeface="+mn-cs"/>
            </a:rPr>
            <a:t>剰余金</a:t>
          </a:r>
          <a:r>
            <a:rPr kumimoji="1" lang="en-US" altLang="ja-JP" sz="1000" b="0" i="0" baseline="0">
              <a:solidFill>
                <a:schemeClr val="dk1"/>
              </a:solidFill>
              <a:effectLst/>
              <a:latin typeface="+mn-lt"/>
              <a:ea typeface="+mn-ea"/>
              <a:cs typeface="+mn-cs"/>
            </a:rPr>
            <a:t>7.0</a:t>
          </a:r>
          <a:r>
            <a:rPr kumimoji="1" lang="ja-JP" altLang="ja-JP" sz="1000" b="0" i="0" baseline="0">
              <a:solidFill>
                <a:schemeClr val="dk1"/>
              </a:solidFill>
              <a:effectLst/>
              <a:latin typeface="+mn-lt"/>
              <a:ea typeface="+mn-ea"/>
              <a:cs typeface="+mn-cs"/>
            </a:rPr>
            <a:t>億円及び運用利子</a:t>
          </a:r>
          <a:r>
            <a:rPr kumimoji="1" lang="en-US" altLang="ja-JP" sz="1000" b="0" i="0" baseline="0">
              <a:solidFill>
                <a:schemeClr val="dk1"/>
              </a:solidFill>
              <a:effectLst/>
              <a:latin typeface="+mn-lt"/>
              <a:ea typeface="+mn-ea"/>
              <a:cs typeface="+mn-cs"/>
            </a:rPr>
            <a:t>0.02</a:t>
          </a:r>
          <a:r>
            <a:rPr kumimoji="1" lang="ja-JP" altLang="ja-JP" sz="1000" b="0" i="0" baseline="0">
              <a:solidFill>
                <a:schemeClr val="dk1"/>
              </a:solidFill>
              <a:effectLst/>
              <a:latin typeface="+mn-lt"/>
              <a:ea typeface="+mn-ea"/>
              <a:cs typeface="+mn-cs"/>
            </a:rPr>
            <a:t>億円を</a:t>
          </a:r>
          <a:r>
            <a:rPr kumimoji="1" lang="ja-JP" altLang="en-US" sz="1000" b="0" i="0" baseline="0">
              <a:solidFill>
                <a:schemeClr val="dk1"/>
              </a:solidFill>
              <a:effectLst/>
              <a:latin typeface="+mn-lt"/>
              <a:ea typeface="+mn-ea"/>
              <a:cs typeface="+mn-cs"/>
            </a:rPr>
            <a:t>同</a:t>
          </a:r>
          <a:r>
            <a:rPr kumimoji="1" lang="ja-JP" altLang="ja-JP" sz="1000" b="0" i="0" baseline="0">
              <a:solidFill>
                <a:schemeClr val="dk1"/>
              </a:solidFill>
              <a:effectLst/>
              <a:latin typeface="+mn-lt"/>
              <a:ea typeface="+mn-ea"/>
              <a:cs typeface="+mn-cs"/>
            </a:rPr>
            <a:t>基金に編入したことにより</a:t>
          </a:r>
          <a:r>
            <a:rPr kumimoji="1" lang="ja-JP" altLang="en-US" sz="1000" b="0" i="0" baseline="0">
              <a:solidFill>
                <a:schemeClr val="dk1"/>
              </a:solidFill>
              <a:effectLst/>
              <a:latin typeface="+mn-lt"/>
              <a:ea typeface="+mn-ea"/>
              <a:cs typeface="+mn-cs"/>
            </a:rPr>
            <a:t>、</a:t>
          </a:r>
          <a:r>
            <a:rPr kumimoji="1" lang="ja-JP" altLang="ja-JP" sz="1000" b="0" i="0" baseline="0">
              <a:solidFill>
                <a:schemeClr val="dk1"/>
              </a:solidFill>
              <a:effectLst/>
              <a:latin typeface="+mn-lt"/>
              <a:ea typeface="+mn-ea"/>
              <a:cs typeface="+mn-cs"/>
            </a:rPr>
            <a:t>約</a:t>
          </a:r>
          <a:r>
            <a:rPr kumimoji="1" lang="en-US" altLang="ja-JP" sz="1000" b="0" i="0" baseline="0">
              <a:solidFill>
                <a:schemeClr val="dk1"/>
              </a:solidFill>
              <a:effectLst/>
              <a:latin typeface="+mn-lt"/>
              <a:ea typeface="+mn-ea"/>
              <a:cs typeface="+mn-cs"/>
            </a:rPr>
            <a:t>38</a:t>
          </a:r>
          <a:r>
            <a:rPr kumimoji="1" lang="ja-JP" altLang="ja-JP" sz="1000" b="0" i="0" baseline="0">
              <a:solidFill>
                <a:schemeClr val="dk1"/>
              </a:solidFill>
              <a:effectLst/>
              <a:latin typeface="+mn-lt"/>
              <a:ea typeface="+mn-ea"/>
              <a:cs typeface="+mn-cs"/>
            </a:rPr>
            <a:t>億円となり前年度</a:t>
          </a:r>
          <a:r>
            <a:rPr kumimoji="1" lang="ja-JP" altLang="en-US" sz="1000" b="0" i="0" baseline="0">
              <a:solidFill>
                <a:schemeClr val="dk1"/>
              </a:solidFill>
              <a:effectLst/>
              <a:latin typeface="+mn-lt"/>
              <a:ea typeface="+mn-ea"/>
              <a:cs typeface="+mn-cs"/>
            </a:rPr>
            <a:t>から約</a:t>
          </a:r>
          <a:r>
            <a:rPr kumimoji="1" lang="en-US" altLang="ja-JP" sz="1000" b="0" i="0" baseline="0">
              <a:solidFill>
                <a:schemeClr val="dk1"/>
              </a:solidFill>
              <a:effectLst/>
              <a:latin typeface="+mn-lt"/>
              <a:ea typeface="+mn-ea"/>
              <a:cs typeface="+mn-cs"/>
            </a:rPr>
            <a:t>10</a:t>
          </a:r>
          <a:r>
            <a:rPr kumimoji="1" lang="ja-JP" altLang="en-US" sz="1000" b="0" i="0" baseline="0">
              <a:solidFill>
                <a:schemeClr val="dk1"/>
              </a:solidFill>
              <a:effectLst/>
              <a:latin typeface="+mn-lt"/>
              <a:ea typeface="+mn-ea"/>
              <a:cs typeface="+mn-cs"/>
            </a:rPr>
            <a:t>億円増加した。</a:t>
          </a:r>
          <a:endParaRPr kumimoji="1" lang="en-US" altLang="ja-JP" sz="1000" b="0" i="0" baseline="0">
            <a:solidFill>
              <a:schemeClr val="dk1"/>
            </a:solidFill>
            <a:effectLst/>
            <a:latin typeface="+mn-lt"/>
            <a:ea typeface="+mn-ea"/>
            <a:cs typeface="+mn-cs"/>
          </a:endParaRPr>
        </a:p>
        <a:p>
          <a:pPr eaLnBrk="1" fontAlgn="auto" latinLnBrk="0" hangingPunct="1"/>
          <a:r>
            <a:rPr kumimoji="1" lang="ja-JP" altLang="en-US" sz="10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標準財政規模比は約</a:t>
          </a:r>
          <a:r>
            <a:rPr kumimoji="1" lang="en-US" altLang="ja-JP" sz="1000" b="0" i="0" baseline="0">
              <a:solidFill>
                <a:schemeClr val="dk1"/>
              </a:solidFill>
              <a:effectLst/>
              <a:latin typeface="+mn-lt"/>
              <a:ea typeface="+mn-ea"/>
              <a:cs typeface="+mn-cs"/>
            </a:rPr>
            <a:t>50</a:t>
          </a:r>
          <a:r>
            <a:rPr kumimoji="1" lang="ja-JP" altLang="ja-JP" sz="1000" b="0" i="0" baseline="0">
              <a:solidFill>
                <a:schemeClr val="dk1"/>
              </a:solidFill>
              <a:effectLst/>
              <a:latin typeface="+mn-lt"/>
              <a:ea typeface="+mn-ea"/>
              <a:cs typeface="+mn-cs"/>
            </a:rPr>
            <a:t>％となっている。</a:t>
          </a:r>
          <a:endParaRPr kumimoji="0" lang="en-US" altLang="ja-JP" sz="1100" b="0" i="0" baseline="0">
            <a:solidFill>
              <a:schemeClr val="dk1"/>
            </a:solidFill>
            <a:effectLst/>
            <a:latin typeface="+mn-lt"/>
            <a:ea typeface="+mn-ea"/>
            <a:cs typeface="+mn-cs"/>
          </a:endParaRPr>
        </a:p>
        <a:p>
          <a:pPr eaLnBrk="1" fontAlgn="auto" latinLnBrk="0" hangingPunct="1"/>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一般会計のほか国民健康保険事業や水道事業などの公営事業会計を含む全ての会計の赤字や黒字を合算し、その団体における資金の不足の程度を把握するもので、町税等の財源の規模と比較し、指標化された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年度においては、全ての会計において黒字で、連結実質収支は</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億円（</a:t>
          </a:r>
          <a:r>
            <a:rPr kumimoji="1" lang="en-US" altLang="ja-JP" sz="1100" b="0" i="0" baseline="0">
              <a:solidFill>
                <a:schemeClr val="dk1"/>
              </a:solidFill>
              <a:effectLst/>
              <a:latin typeface="+mn-lt"/>
              <a:ea typeface="+mn-ea"/>
              <a:cs typeface="+mn-cs"/>
            </a:rPr>
            <a:t>31.7</a:t>
          </a:r>
          <a:r>
            <a:rPr kumimoji="1" lang="ja-JP" altLang="ja-JP" sz="1100" b="0" i="0" baseline="0">
              <a:solidFill>
                <a:schemeClr val="dk1"/>
              </a:solidFill>
              <a:effectLst/>
              <a:latin typeface="+mn-lt"/>
              <a:ea typeface="+mn-ea"/>
              <a:cs typeface="+mn-cs"/>
            </a:rPr>
            <a:t>％）の黒字となり、連結実質赤字額は発生しておらず、基準を大幅に下回っている。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3827_&#25773;&#30952;&#30010;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row>
        <row r="53">
          <cell r="BX53">
            <v>66.900000000000006</v>
          </cell>
          <cell r="CF53">
            <v>67.2</v>
          </cell>
          <cell r="CN53">
            <v>66.900000000000006</v>
          </cell>
          <cell r="CV53">
            <v>67.099999999999994</v>
          </cell>
        </row>
        <row r="55">
          <cell r="AN55" t="str">
            <v>類似団体内平均値</v>
          </cell>
          <cell r="BX55">
            <v>18.2</v>
          </cell>
          <cell r="CF55">
            <v>20.3</v>
          </cell>
          <cell r="CN55">
            <v>15.5</v>
          </cell>
          <cell r="CV55">
            <v>4.5999999999999996</v>
          </cell>
        </row>
        <row r="57">
          <cell r="BX57">
            <v>59.3</v>
          </cell>
          <cell r="CF57">
            <v>60.3</v>
          </cell>
          <cell r="CN57">
            <v>61.5</v>
          </cell>
          <cell r="CV57">
            <v>61</v>
          </cell>
        </row>
        <row r="72">
          <cell r="BP72" t="str">
            <v>H29</v>
          </cell>
          <cell r="BX72" t="str">
            <v>H30</v>
          </cell>
          <cell r="CF72" t="str">
            <v>R01</v>
          </cell>
          <cell r="CN72" t="str">
            <v>R02</v>
          </cell>
          <cell r="CV72" t="str">
            <v>R03</v>
          </cell>
        </row>
        <row r="73">
          <cell r="AN73" t="str">
            <v>当該団体値</v>
          </cell>
        </row>
        <row r="75">
          <cell r="BP75">
            <v>-0.3</v>
          </cell>
          <cell r="BX75">
            <v>-0.1</v>
          </cell>
          <cell r="CF75">
            <v>0</v>
          </cell>
          <cell r="CN75">
            <v>-0.1</v>
          </cell>
          <cell r="CV75">
            <v>0</v>
          </cell>
        </row>
        <row r="77">
          <cell r="AN77" t="str">
            <v>類似団体内平均値</v>
          </cell>
          <cell r="BP77">
            <v>20.2</v>
          </cell>
          <cell r="BX77">
            <v>18.2</v>
          </cell>
          <cell r="CF77">
            <v>20.3</v>
          </cell>
          <cell r="CN77">
            <v>15.5</v>
          </cell>
          <cell r="CV77">
            <v>4.5999999999999996</v>
          </cell>
        </row>
        <row r="79">
          <cell r="BP79">
            <v>6.8</v>
          </cell>
          <cell r="BX79">
            <v>6.8</v>
          </cell>
          <cell r="CF79">
            <v>6.6</v>
          </cell>
          <cell r="CN79">
            <v>6.4</v>
          </cell>
          <cell r="CV79">
            <v>6.3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B1" sqref="B1:DI1"/>
    </sheetView>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95" t="s">
        <v>81</v>
      </c>
      <c r="C1" s="595"/>
      <c r="D1" s="595"/>
      <c r="E1" s="595"/>
      <c r="F1" s="595"/>
      <c r="G1" s="595"/>
      <c r="H1" s="595"/>
      <c r="I1" s="595"/>
      <c r="J1" s="595"/>
      <c r="K1" s="595"/>
      <c r="L1" s="595"/>
      <c r="M1" s="595"/>
      <c r="N1" s="595"/>
      <c r="O1" s="595"/>
      <c r="P1" s="595"/>
      <c r="Q1" s="595"/>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c r="AP1" s="595"/>
      <c r="AQ1" s="595"/>
      <c r="AR1" s="595"/>
      <c r="AS1" s="595"/>
      <c r="AT1" s="595"/>
      <c r="AU1" s="595"/>
      <c r="AV1" s="595"/>
      <c r="AW1" s="595"/>
      <c r="AX1" s="595"/>
      <c r="AY1" s="595"/>
      <c r="AZ1" s="595"/>
      <c r="BA1" s="595"/>
      <c r="BB1" s="595"/>
      <c r="BC1" s="595"/>
      <c r="BD1" s="595"/>
      <c r="BE1" s="595"/>
      <c r="BF1" s="595"/>
      <c r="BG1" s="595"/>
      <c r="BH1" s="595"/>
      <c r="BI1" s="595"/>
      <c r="BJ1" s="595"/>
      <c r="BK1" s="595"/>
      <c r="BL1" s="595"/>
      <c r="BM1" s="595"/>
      <c r="BN1" s="595"/>
      <c r="BO1" s="595"/>
      <c r="BP1" s="595"/>
      <c r="BQ1" s="595"/>
      <c r="BR1" s="595"/>
      <c r="BS1" s="595"/>
      <c r="BT1" s="595"/>
      <c r="BU1" s="595"/>
      <c r="BV1" s="595"/>
      <c r="BW1" s="595"/>
      <c r="BX1" s="595"/>
      <c r="BY1" s="595"/>
      <c r="BZ1" s="595"/>
      <c r="CA1" s="595"/>
      <c r="CB1" s="595"/>
      <c r="CC1" s="595"/>
      <c r="CD1" s="595"/>
      <c r="CE1" s="595"/>
      <c r="CF1" s="595"/>
      <c r="CG1" s="595"/>
      <c r="CH1" s="595"/>
      <c r="CI1" s="595"/>
      <c r="CJ1" s="595"/>
      <c r="CK1" s="595"/>
      <c r="CL1" s="595"/>
      <c r="CM1" s="595"/>
      <c r="CN1" s="595"/>
      <c r="CO1" s="595"/>
      <c r="CP1" s="595"/>
      <c r="CQ1" s="595"/>
      <c r="CR1" s="595"/>
      <c r="CS1" s="595"/>
      <c r="CT1" s="595"/>
      <c r="CU1" s="595"/>
      <c r="CV1" s="595"/>
      <c r="CW1" s="595"/>
      <c r="CX1" s="595"/>
      <c r="CY1" s="595"/>
      <c r="CZ1" s="595"/>
      <c r="DA1" s="595"/>
      <c r="DB1" s="595"/>
      <c r="DC1" s="595"/>
      <c r="DD1" s="595"/>
      <c r="DE1" s="595"/>
      <c r="DF1" s="595"/>
      <c r="DG1" s="595"/>
      <c r="DH1" s="595"/>
      <c r="DI1" s="595"/>
      <c r="DJ1" s="178"/>
      <c r="DK1" s="178"/>
      <c r="DL1" s="178"/>
      <c r="DM1" s="178"/>
      <c r="DN1" s="178"/>
      <c r="DO1" s="178"/>
    </row>
    <row r="2" spans="1:119" ht="24.75" thickBot="1" x14ac:dyDescent="0.2">
      <c r="B2" s="179" t="s">
        <v>82</v>
      </c>
      <c r="C2" s="179"/>
      <c r="D2" s="180"/>
    </row>
    <row r="3" spans="1:119" ht="18.75" customHeight="1" thickBot="1" x14ac:dyDescent="0.2">
      <c r="A3" s="178"/>
      <c r="B3" s="596" t="s">
        <v>83</v>
      </c>
      <c r="C3" s="597"/>
      <c r="D3" s="597"/>
      <c r="E3" s="598"/>
      <c r="F3" s="598"/>
      <c r="G3" s="598"/>
      <c r="H3" s="598"/>
      <c r="I3" s="598"/>
      <c r="J3" s="598"/>
      <c r="K3" s="598"/>
      <c r="L3" s="598" t="s">
        <v>84</v>
      </c>
      <c r="M3" s="598"/>
      <c r="N3" s="598"/>
      <c r="O3" s="598"/>
      <c r="P3" s="598"/>
      <c r="Q3" s="598"/>
      <c r="R3" s="601"/>
      <c r="S3" s="601"/>
      <c r="T3" s="601"/>
      <c r="U3" s="601"/>
      <c r="V3" s="602"/>
      <c r="W3" s="492" t="s">
        <v>85</v>
      </c>
      <c r="X3" s="493"/>
      <c r="Y3" s="493"/>
      <c r="Z3" s="493"/>
      <c r="AA3" s="493"/>
      <c r="AB3" s="597"/>
      <c r="AC3" s="601" t="s">
        <v>86</v>
      </c>
      <c r="AD3" s="493"/>
      <c r="AE3" s="493"/>
      <c r="AF3" s="493"/>
      <c r="AG3" s="493"/>
      <c r="AH3" s="493"/>
      <c r="AI3" s="493"/>
      <c r="AJ3" s="493"/>
      <c r="AK3" s="493"/>
      <c r="AL3" s="563"/>
      <c r="AM3" s="492" t="s">
        <v>87</v>
      </c>
      <c r="AN3" s="493"/>
      <c r="AO3" s="493"/>
      <c r="AP3" s="493"/>
      <c r="AQ3" s="493"/>
      <c r="AR3" s="493"/>
      <c r="AS3" s="493"/>
      <c r="AT3" s="493"/>
      <c r="AU3" s="493"/>
      <c r="AV3" s="493"/>
      <c r="AW3" s="493"/>
      <c r="AX3" s="563"/>
      <c r="AY3" s="555" t="s">
        <v>1</v>
      </c>
      <c r="AZ3" s="556"/>
      <c r="BA3" s="556"/>
      <c r="BB3" s="556"/>
      <c r="BC3" s="556"/>
      <c r="BD3" s="556"/>
      <c r="BE3" s="556"/>
      <c r="BF3" s="556"/>
      <c r="BG3" s="556"/>
      <c r="BH3" s="556"/>
      <c r="BI3" s="556"/>
      <c r="BJ3" s="556"/>
      <c r="BK3" s="556"/>
      <c r="BL3" s="556"/>
      <c r="BM3" s="605"/>
      <c r="BN3" s="492" t="s">
        <v>88</v>
      </c>
      <c r="BO3" s="493"/>
      <c r="BP3" s="493"/>
      <c r="BQ3" s="493"/>
      <c r="BR3" s="493"/>
      <c r="BS3" s="493"/>
      <c r="BT3" s="493"/>
      <c r="BU3" s="563"/>
      <c r="BV3" s="492" t="s">
        <v>89</v>
      </c>
      <c r="BW3" s="493"/>
      <c r="BX3" s="493"/>
      <c r="BY3" s="493"/>
      <c r="BZ3" s="493"/>
      <c r="CA3" s="493"/>
      <c r="CB3" s="493"/>
      <c r="CC3" s="563"/>
      <c r="CD3" s="555" t="s">
        <v>1</v>
      </c>
      <c r="CE3" s="556"/>
      <c r="CF3" s="556"/>
      <c r="CG3" s="556"/>
      <c r="CH3" s="556"/>
      <c r="CI3" s="556"/>
      <c r="CJ3" s="556"/>
      <c r="CK3" s="556"/>
      <c r="CL3" s="556"/>
      <c r="CM3" s="556"/>
      <c r="CN3" s="556"/>
      <c r="CO3" s="556"/>
      <c r="CP3" s="556"/>
      <c r="CQ3" s="556"/>
      <c r="CR3" s="556"/>
      <c r="CS3" s="605"/>
      <c r="CT3" s="492" t="s">
        <v>90</v>
      </c>
      <c r="CU3" s="493"/>
      <c r="CV3" s="493"/>
      <c r="CW3" s="493"/>
      <c r="CX3" s="493"/>
      <c r="CY3" s="493"/>
      <c r="CZ3" s="493"/>
      <c r="DA3" s="563"/>
      <c r="DB3" s="492" t="s">
        <v>91</v>
      </c>
      <c r="DC3" s="493"/>
      <c r="DD3" s="493"/>
      <c r="DE3" s="493"/>
      <c r="DF3" s="493"/>
      <c r="DG3" s="493"/>
      <c r="DH3" s="493"/>
      <c r="DI3" s="563"/>
    </row>
    <row r="4" spans="1:119" ht="18.75" customHeight="1" x14ac:dyDescent="0.15">
      <c r="A4" s="178"/>
      <c r="B4" s="571"/>
      <c r="C4" s="572"/>
      <c r="D4" s="572"/>
      <c r="E4" s="573"/>
      <c r="F4" s="573"/>
      <c r="G4" s="573"/>
      <c r="H4" s="573"/>
      <c r="I4" s="573"/>
      <c r="J4" s="573"/>
      <c r="K4" s="573"/>
      <c r="L4" s="573"/>
      <c r="M4" s="573"/>
      <c r="N4" s="573"/>
      <c r="O4" s="573"/>
      <c r="P4" s="573"/>
      <c r="Q4" s="573"/>
      <c r="R4" s="577"/>
      <c r="S4" s="577"/>
      <c r="T4" s="577"/>
      <c r="U4" s="577"/>
      <c r="V4" s="578"/>
      <c r="W4" s="564"/>
      <c r="X4" s="374"/>
      <c r="Y4" s="374"/>
      <c r="Z4" s="374"/>
      <c r="AA4" s="374"/>
      <c r="AB4" s="572"/>
      <c r="AC4" s="577"/>
      <c r="AD4" s="374"/>
      <c r="AE4" s="374"/>
      <c r="AF4" s="374"/>
      <c r="AG4" s="374"/>
      <c r="AH4" s="374"/>
      <c r="AI4" s="374"/>
      <c r="AJ4" s="374"/>
      <c r="AK4" s="374"/>
      <c r="AL4" s="565"/>
      <c r="AM4" s="514"/>
      <c r="AN4" s="412"/>
      <c r="AO4" s="412"/>
      <c r="AP4" s="412"/>
      <c r="AQ4" s="412"/>
      <c r="AR4" s="412"/>
      <c r="AS4" s="412"/>
      <c r="AT4" s="412"/>
      <c r="AU4" s="412"/>
      <c r="AV4" s="412"/>
      <c r="AW4" s="412"/>
      <c r="AX4" s="604"/>
      <c r="AY4" s="449" t="s">
        <v>92</v>
      </c>
      <c r="AZ4" s="450"/>
      <c r="BA4" s="450"/>
      <c r="BB4" s="450"/>
      <c r="BC4" s="450"/>
      <c r="BD4" s="450"/>
      <c r="BE4" s="450"/>
      <c r="BF4" s="450"/>
      <c r="BG4" s="450"/>
      <c r="BH4" s="450"/>
      <c r="BI4" s="450"/>
      <c r="BJ4" s="450"/>
      <c r="BK4" s="450"/>
      <c r="BL4" s="450"/>
      <c r="BM4" s="451"/>
      <c r="BN4" s="452">
        <v>16210526</v>
      </c>
      <c r="BO4" s="453"/>
      <c r="BP4" s="453"/>
      <c r="BQ4" s="453"/>
      <c r="BR4" s="453"/>
      <c r="BS4" s="453"/>
      <c r="BT4" s="453"/>
      <c r="BU4" s="454"/>
      <c r="BV4" s="452">
        <v>17910837</v>
      </c>
      <c r="BW4" s="453"/>
      <c r="BX4" s="453"/>
      <c r="BY4" s="453"/>
      <c r="BZ4" s="453"/>
      <c r="CA4" s="453"/>
      <c r="CB4" s="453"/>
      <c r="CC4" s="454"/>
      <c r="CD4" s="589" t="s">
        <v>93</v>
      </c>
      <c r="CE4" s="590"/>
      <c r="CF4" s="590"/>
      <c r="CG4" s="590"/>
      <c r="CH4" s="590"/>
      <c r="CI4" s="590"/>
      <c r="CJ4" s="590"/>
      <c r="CK4" s="590"/>
      <c r="CL4" s="590"/>
      <c r="CM4" s="590"/>
      <c r="CN4" s="590"/>
      <c r="CO4" s="590"/>
      <c r="CP4" s="590"/>
      <c r="CQ4" s="590"/>
      <c r="CR4" s="590"/>
      <c r="CS4" s="591"/>
      <c r="CT4" s="592">
        <v>11.2</v>
      </c>
      <c r="CU4" s="593"/>
      <c r="CV4" s="593"/>
      <c r="CW4" s="593"/>
      <c r="CX4" s="593"/>
      <c r="CY4" s="593"/>
      <c r="CZ4" s="593"/>
      <c r="DA4" s="594"/>
      <c r="DB4" s="592">
        <v>9.9</v>
      </c>
      <c r="DC4" s="593"/>
      <c r="DD4" s="593"/>
      <c r="DE4" s="593"/>
      <c r="DF4" s="593"/>
      <c r="DG4" s="593"/>
      <c r="DH4" s="593"/>
      <c r="DI4" s="594"/>
    </row>
    <row r="5" spans="1:119" ht="18.75" customHeight="1" x14ac:dyDescent="0.15">
      <c r="A5" s="178"/>
      <c r="B5" s="599"/>
      <c r="C5" s="413"/>
      <c r="D5" s="413"/>
      <c r="E5" s="600"/>
      <c r="F5" s="600"/>
      <c r="G5" s="600"/>
      <c r="H5" s="600"/>
      <c r="I5" s="600"/>
      <c r="J5" s="600"/>
      <c r="K5" s="600"/>
      <c r="L5" s="600"/>
      <c r="M5" s="600"/>
      <c r="N5" s="600"/>
      <c r="O5" s="600"/>
      <c r="P5" s="600"/>
      <c r="Q5" s="600"/>
      <c r="R5" s="411"/>
      <c r="S5" s="411"/>
      <c r="T5" s="411"/>
      <c r="U5" s="411"/>
      <c r="V5" s="603"/>
      <c r="W5" s="514"/>
      <c r="X5" s="412"/>
      <c r="Y5" s="412"/>
      <c r="Z5" s="412"/>
      <c r="AA5" s="412"/>
      <c r="AB5" s="413"/>
      <c r="AC5" s="411"/>
      <c r="AD5" s="412"/>
      <c r="AE5" s="412"/>
      <c r="AF5" s="412"/>
      <c r="AG5" s="412"/>
      <c r="AH5" s="412"/>
      <c r="AI5" s="412"/>
      <c r="AJ5" s="412"/>
      <c r="AK5" s="412"/>
      <c r="AL5" s="604"/>
      <c r="AM5" s="480" t="s">
        <v>94</v>
      </c>
      <c r="AN5" s="380"/>
      <c r="AO5" s="380"/>
      <c r="AP5" s="380"/>
      <c r="AQ5" s="380"/>
      <c r="AR5" s="380"/>
      <c r="AS5" s="380"/>
      <c r="AT5" s="381"/>
      <c r="AU5" s="481" t="s">
        <v>95</v>
      </c>
      <c r="AV5" s="482"/>
      <c r="AW5" s="482"/>
      <c r="AX5" s="482"/>
      <c r="AY5" s="437" t="s">
        <v>96</v>
      </c>
      <c r="AZ5" s="438"/>
      <c r="BA5" s="438"/>
      <c r="BB5" s="438"/>
      <c r="BC5" s="438"/>
      <c r="BD5" s="438"/>
      <c r="BE5" s="438"/>
      <c r="BF5" s="438"/>
      <c r="BG5" s="438"/>
      <c r="BH5" s="438"/>
      <c r="BI5" s="438"/>
      <c r="BJ5" s="438"/>
      <c r="BK5" s="438"/>
      <c r="BL5" s="438"/>
      <c r="BM5" s="439"/>
      <c r="BN5" s="423">
        <v>15184888</v>
      </c>
      <c r="BO5" s="424"/>
      <c r="BP5" s="424"/>
      <c r="BQ5" s="424"/>
      <c r="BR5" s="424"/>
      <c r="BS5" s="424"/>
      <c r="BT5" s="424"/>
      <c r="BU5" s="425"/>
      <c r="BV5" s="423">
        <v>16463199</v>
      </c>
      <c r="BW5" s="424"/>
      <c r="BX5" s="424"/>
      <c r="BY5" s="424"/>
      <c r="BZ5" s="424"/>
      <c r="CA5" s="424"/>
      <c r="CB5" s="424"/>
      <c r="CC5" s="425"/>
      <c r="CD5" s="463" t="s">
        <v>97</v>
      </c>
      <c r="CE5" s="383"/>
      <c r="CF5" s="383"/>
      <c r="CG5" s="383"/>
      <c r="CH5" s="383"/>
      <c r="CI5" s="383"/>
      <c r="CJ5" s="383"/>
      <c r="CK5" s="383"/>
      <c r="CL5" s="383"/>
      <c r="CM5" s="383"/>
      <c r="CN5" s="383"/>
      <c r="CO5" s="383"/>
      <c r="CP5" s="383"/>
      <c r="CQ5" s="383"/>
      <c r="CR5" s="383"/>
      <c r="CS5" s="464"/>
      <c r="CT5" s="420">
        <v>86.7</v>
      </c>
      <c r="CU5" s="421"/>
      <c r="CV5" s="421"/>
      <c r="CW5" s="421"/>
      <c r="CX5" s="421"/>
      <c r="CY5" s="421"/>
      <c r="CZ5" s="421"/>
      <c r="DA5" s="422"/>
      <c r="DB5" s="420">
        <v>92.1</v>
      </c>
      <c r="DC5" s="421"/>
      <c r="DD5" s="421"/>
      <c r="DE5" s="421"/>
      <c r="DF5" s="421"/>
      <c r="DG5" s="421"/>
      <c r="DH5" s="421"/>
      <c r="DI5" s="422"/>
    </row>
    <row r="6" spans="1:119" ht="18.75" customHeight="1" x14ac:dyDescent="0.15">
      <c r="A6" s="178"/>
      <c r="B6" s="569" t="s">
        <v>98</v>
      </c>
      <c r="C6" s="410"/>
      <c r="D6" s="410"/>
      <c r="E6" s="570"/>
      <c r="F6" s="570"/>
      <c r="G6" s="570"/>
      <c r="H6" s="570"/>
      <c r="I6" s="570"/>
      <c r="J6" s="570"/>
      <c r="K6" s="570"/>
      <c r="L6" s="570" t="s">
        <v>99</v>
      </c>
      <c r="M6" s="570"/>
      <c r="N6" s="570"/>
      <c r="O6" s="570"/>
      <c r="P6" s="570"/>
      <c r="Q6" s="570"/>
      <c r="R6" s="408"/>
      <c r="S6" s="408"/>
      <c r="T6" s="408"/>
      <c r="U6" s="408"/>
      <c r="V6" s="576"/>
      <c r="W6" s="513" t="s">
        <v>100</v>
      </c>
      <c r="X6" s="409"/>
      <c r="Y6" s="409"/>
      <c r="Z6" s="409"/>
      <c r="AA6" s="409"/>
      <c r="AB6" s="410"/>
      <c r="AC6" s="581" t="s">
        <v>101</v>
      </c>
      <c r="AD6" s="582"/>
      <c r="AE6" s="582"/>
      <c r="AF6" s="582"/>
      <c r="AG6" s="582"/>
      <c r="AH6" s="582"/>
      <c r="AI6" s="582"/>
      <c r="AJ6" s="582"/>
      <c r="AK6" s="582"/>
      <c r="AL6" s="583"/>
      <c r="AM6" s="480" t="s">
        <v>102</v>
      </c>
      <c r="AN6" s="380"/>
      <c r="AO6" s="380"/>
      <c r="AP6" s="380"/>
      <c r="AQ6" s="380"/>
      <c r="AR6" s="380"/>
      <c r="AS6" s="380"/>
      <c r="AT6" s="381"/>
      <c r="AU6" s="481" t="s">
        <v>103</v>
      </c>
      <c r="AV6" s="482"/>
      <c r="AW6" s="482"/>
      <c r="AX6" s="482"/>
      <c r="AY6" s="437" t="s">
        <v>104</v>
      </c>
      <c r="AZ6" s="438"/>
      <c r="BA6" s="438"/>
      <c r="BB6" s="438"/>
      <c r="BC6" s="438"/>
      <c r="BD6" s="438"/>
      <c r="BE6" s="438"/>
      <c r="BF6" s="438"/>
      <c r="BG6" s="438"/>
      <c r="BH6" s="438"/>
      <c r="BI6" s="438"/>
      <c r="BJ6" s="438"/>
      <c r="BK6" s="438"/>
      <c r="BL6" s="438"/>
      <c r="BM6" s="439"/>
      <c r="BN6" s="423">
        <v>1025638</v>
      </c>
      <c r="BO6" s="424"/>
      <c r="BP6" s="424"/>
      <c r="BQ6" s="424"/>
      <c r="BR6" s="424"/>
      <c r="BS6" s="424"/>
      <c r="BT6" s="424"/>
      <c r="BU6" s="425"/>
      <c r="BV6" s="423">
        <v>1447638</v>
      </c>
      <c r="BW6" s="424"/>
      <c r="BX6" s="424"/>
      <c r="BY6" s="424"/>
      <c r="BZ6" s="424"/>
      <c r="CA6" s="424"/>
      <c r="CB6" s="424"/>
      <c r="CC6" s="425"/>
      <c r="CD6" s="463" t="s">
        <v>105</v>
      </c>
      <c r="CE6" s="383"/>
      <c r="CF6" s="383"/>
      <c r="CG6" s="383"/>
      <c r="CH6" s="383"/>
      <c r="CI6" s="383"/>
      <c r="CJ6" s="383"/>
      <c r="CK6" s="383"/>
      <c r="CL6" s="383"/>
      <c r="CM6" s="383"/>
      <c r="CN6" s="383"/>
      <c r="CO6" s="383"/>
      <c r="CP6" s="383"/>
      <c r="CQ6" s="383"/>
      <c r="CR6" s="383"/>
      <c r="CS6" s="464"/>
      <c r="CT6" s="566">
        <v>93</v>
      </c>
      <c r="CU6" s="567"/>
      <c r="CV6" s="567"/>
      <c r="CW6" s="567"/>
      <c r="CX6" s="567"/>
      <c r="CY6" s="567"/>
      <c r="CZ6" s="567"/>
      <c r="DA6" s="568"/>
      <c r="DB6" s="566">
        <v>98.4</v>
      </c>
      <c r="DC6" s="567"/>
      <c r="DD6" s="567"/>
      <c r="DE6" s="567"/>
      <c r="DF6" s="567"/>
      <c r="DG6" s="567"/>
      <c r="DH6" s="567"/>
      <c r="DI6" s="568"/>
    </row>
    <row r="7" spans="1:119" ht="18.75" customHeight="1" x14ac:dyDescent="0.15">
      <c r="A7" s="178"/>
      <c r="B7" s="571"/>
      <c r="C7" s="572"/>
      <c r="D7" s="572"/>
      <c r="E7" s="573"/>
      <c r="F7" s="573"/>
      <c r="G7" s="573"/>
      <c r="H7" s="573"/>
      <c r="I7" s="573"/>
      <c r="J7" s="573"/>
      <c r="K7" s="573"/>
      <c r="L7" s="573"/>
      <c r="M7" s="573"/>
      <c r="N7" s="573"/>
      <c r="O7" s="573"/>
      <c r="P7" s="573"/>
      <c r="Q7" s="573"/>
      <c r="R7" s="577"/>
      <c r="S7" s="577"/>
      <c r="T7" s="577"/>
      <c r="U7" s="577"/>
      <c r="V7" s="578"/>
      <c r="W7" s="564"/>
      <c r="X7" s="374"/>
      <c r="Y7" s="374"/>
      <c r="Z7" s="374"/>
      <c r="AA7" s="374"/>
      <c r="AB7" s="572"/>
      <c r="AC7" s="584"/>
      <c r="AD7" s="375"/>
      <c r="AE7" s="375"/>
      <c r="AF7" s="375"/>
      <c r="AG7" s="375"/>
      <c r="AH7" s="375"/>
      <c r="AI7" s="375"/>
      <c r="AJ7" s="375"/>
      <c r="AK7" s="375"/>
      <c r="AL7" s="585"/>
      <c r="AM7" s="480" t="s">
        <v>106</v>
      </c>
      <c r="AN7" s="380"/>
      <c r="AO7" s="380"/>
      <c r="AP7" s="380"/>
      <c r="AQ7" s="380"/>
      <c r="AR7" s="380"/>
      <c r="AS7" s="380"/>
      <c r="AT7" s="381"/>
      <c r="AU7" s="481" t="s">
        <v>103</v>
      </c>
      <c r="AV7" s="482"/>
      <c r="AW7" s="482"/>
      <c r="AX7" s="482"/>
      <c r="AY7" s="437" t="s">
        <v>107</v>
      </c>
      <c r="AZ7" s="438"/>
      <c r="BA7" s="438"/>
      <c r="BB7" s="438"/>
      <c r="BC7" s="438"/>
      <c r="BD7" s="438"/>
      <c r="BE7" s="438"/>
      <c r="BF7" s="438"/>
      <c r="BG7" s="438"/>
      <c r="BH7" s="438"/>
      <c r="BI7" s="438"/>
      <c r="BJ7" s="438"/>
      <c r="BK7" s="438"/>
      <c r="BL7" s="438"/>
      <c r="BM7" s="439"/>
      <c r="BN7" s="423">
        <v>178933</v>
      </c>
      <c r="BO7" s="424"/>
      <c r="BP7" s="424"/>
      <c r="BQ7" s="424"/>
      <c r="BR7" s="424"/>
      <c r="BS7" s="424"/>
      <c r="BT7" s="424"/>
      <c r="BU7" s="425"/>
      <c r="BV7" s="423">
        <v>745740</v>
      </c>
      <c r="BW7" s="424"/>
      <c r="BX7" s="424"/>
      <c r="BY7" s="424"/>
      <c r="BZ7" s="424"/>
      <c r="CA7" s="424"/>
      <c r="CB7" s="424"/>
      <c r="CC7" s="425"/>
      <c r="CD7" s="463" t="s">
        <v>108</v>
      </c>
      <c r="CE7" s="383"/>
      <c r="CF7" s="383"/>
      <c r="CG7" s="383"/>
      <c r="CH7" s="383"/>
      <c r="CI7" s="383"/>
      <c r="CJ7" s="383"/>
      <c r="CK7" s="383"/>
      <c r="CL7" s="383"/>
      <c r="CM7" s="383"/>
      <c r="CN7" s="383"/>
      <c r="CO7" s="383"/>
      <c r="CP7" s="383"/>
      <c r="CQ7" s="383"/>
      <c r="CR7" s="383"/>
      <c r="CS7" s="464"/>
      <c r="CT7" s="423">
        <v>7574238</v>
      </c>
      <c r="CU7" s="424"/>
      <c r="CV7" s="424"/>
      <c r="CW7" s="424"/>
      <c r="CX7" s="424"/>
      <c r="CY7" s="424"/>
      <c r="CZ7" s="424"/>
      <c r="DA7" s="425"/>
      <c r="DB7" s="423">
        <v>7112951</v>
      </c>
      <c r="DC7" s="424"/>
      <c r="DD7" s="424"/>
      <c r="DE7" s="424"/>
      <c r="DF7" s="424"/>
      <c r="DG7" s="424"/>
      <c r="DH7" s="424"/>
      <c r="DI7" s="425"/>
    </row>
    <row r="8" spans="1:119" ht="18.75" customHeight="1" thickBot="1" x14ac:dyDescent="0.2">
      <c r="A8" s="178"/>
      <c r="B8" s="574"/>
      <c r="C8" s="519"/>
      <c r="D8" s="519"/>
      <c r="E8" s="575"/>
      <c r="F8" s="575"/>
      <c r="G8" s="575"/>
      <c r="H8" s="575"/>
      <c r="I8" s="575"/>
      <c r="J8" s="575"/>
      <c r="K8" s="575"/>
      <c r="L8" s="575"/>
      <c r="M8" s="575"/>
      <c r="N8" s="575"/>
      <c r="O8" s="575"/>
      <c r="P8" s="575"/>
      <c r="Q8" s="575"/>
      <c r="R8" s="579"/>
      <c r="S8" s="579"/>
      <c r="T8" s="579"/>
      <c r="U8" s="579"/>
      <c r="V8" s="580"/>
      <c r="W8" s="494"/>
      <c r="X8" s="495"/>
      <c r="Y8" s="495"/>
      <c r="Z8" s="495"/>
      <c r="AA8" s="495"/>
      <c r="AB8" s="519"/>
      <c r="AC8" s="586"/>
      <c r="AD8" s="587"/>
      <c r="AE8" s="587"/>
      <c r="AF8" s="587"/>
      <c r="AG8" s="587"/>
      <c r="AH8" s="587"/>
      <c r="AI8" s="587"/>
      <c r="AJ8" s="587"/>
      <c r="AK8" s="587"/>
      <c r="AL8" s="588"/>
      <c r="AM8" s="480" t="s">
        <v>109</v>
      </c>
      <c r="AN8" s="380"/>
      <c r="AO8" s="380"/>
      <c r="AP8" s="380"/>
      <c r="AQ8" s="380"/>
      <c r="AR8" s="380"/>
      <c r="AS8" s="380"/>
      <c r="AT8" s="381"/>
      <c r="AU8" s="481" t="s">
        <v>110</v>
      </c>
      <c r="AV8" s="482"/>
      <c r="AW8" s="482"/>
      <c r="AX8" s="482"/>
      <c r="AY8" s="437" t="s">
        <v>111</v>
      </c>
      <c r="AZ8" s="438"/>
      <c r="BA8" s="438"/>
      <c r="BB8" s="438"/>
      <c r="BC8" s="438"/>
      <c r="BD8" s="438"/>
      <c r="BE8" s="438"/>
      <c r="BF8" s="438"/>
      <c r="BG8" s="438"/>
      <c r="BH8" s="438"/>
      <c r="BI8" s="438"/>
      <c r="BJ8" s="438"/>
      <c r="BK8" s="438"/>
      <c r="BL8" s="438"/>
      <c r="BM8" s="439"/>
      <c r="BN8" s="423">
        <v>846705</v>
      </c>
      <c r="BO8" s="424"/>
      <c r="BP8" s="424"/>
      <c r="BQ8" s="424"/>
      <c r="BR8" s="424"/>
      <c r="BS8" s="424"/>
      <c r="BT8" s="424"/>
      <c r="BU8" s="425"/>
      <c r="BV8" s="423">
        <v>701898</v>
      </c>
      <c r="BW8" s="424"/>
      <c r="BX8" s="424"/>
      <c r="BY8" s="424"/>
      <c r="BZ8" s="424"/>
      <c r="CA8" s="424"/>
      <c r="CB8" s="424"/>
      <c r="CC8" s="425"/>
      <c r="CD8" s="463" t="s">
        <v>112</v>
      </c>
      <c r="CE8" s="383"/>
      <c r="CF8" s="383"/>
      <c r="CG8" s="383"/>
      <c r="CH8" s="383"/>
      <c r="CI8" s="383"/>
      <c r="CJ8" s="383"/>
      <c r="CK8" s="383"/>
      <c r="CL8" s="383"/>
      <c r="CM8" s="383"/>
      <c r="CN8" s="383"/>
      <c r="CO8" s="383"/>
      <c r="CP8" s="383"/>
      <c r="CQ8" s="383"/>
      <c r="CR8" s="383"/>
      <c r="CS8" s="464"/>
      <c r="CT8" s="526">
        <v>0.85</v>
      </c>
      <c r="CU8" s="527"/>
      <c r="CV8" s="527"/>
      <c r="CW8" s="527"/>
      <c r="CX8" s="527"/>
      <c r="CY8" s="527"/>
      <c r="CZ8" s="527"/>
      <c r="DA8" s="528"/>
      <c r="DB8" s="526">
        <v>0.88</v>
      </c>
      <c r="DC8" s="527"/>
      <c r="DD8" s="527"/>
      <c r="DE8" s="527"/>
      <c r="DF8" s="527"/>
      <c r="DG8" s="527"/>
      <c r="DH8" s="527"/>
      <c r="DI8" s="528"/>
    </row>
    <row r="9" spans="1:119" ht="18.75" customHeight="1" thickBot="1" x14ac:dyDescent="0.2">
      <c r="A9" s="178"/>
      <c r="B9" s="555" t="s">
        <v>113</v>
      </c>
      <c r="C9" s="556"/>
      <c r="D9" s="556"/>
      <c r="E9" s="556"/>
      <c r="F9" s="556"/>
      <c r="G9" s="556"/>
      <c r="H9" s="556"/>
      <c r="I9" s="556"/>
      <c r="J9" s="556"/>
      <c r="K9" s="474"/>
      <c r="L9" s="557" t="s">
        <v>114</v>
      </c>
      <c r="M9" s="558"/>
      <c r="N9" s="558"/>
      <c r="O9" s="558"/>
      <c r="P9" s="558"/>
      <c r="Q9" s="559"/>
      <c r="R9" s="560">
        <v>33604</v>
      </c>
      <c r="S9" s="561"/>
      <c r="T9" s="561"/>
      <c r="U9" s="561"/>
      <c r="V9" s="562"/>
      <c r="W9" s="492" t="s">
        <v>115</v>
      </c>
      <c r="X9" s="493"/>
      <c r="Y9" s="493"/>
      <c r="Z9" s="493"/>
      <c r="AA9" s="493"/>
      <c r="AB9" s="493"/>
      <c r="AC9" s="493"/>
      <c r="AD9" s="493"/>
      <c r="AE9" s="493"/>
      <c r="AF9" s="493"/>
      <c r="AG9" s="493"/>
      <c r="AH9" s="493"/>
      <c r="AI9" s="493"/>
      <c r="AJ9" s="493"/>
      <c r="AK9" s="493"/>
      <c r="AL9" s="563"/>
      <c r="AM9" s="480" t="s">
        <v>116</v>
      </c>
      <c r="AN9" s="380"/>
      <c r="AO9" s="380"/>
      <c r="AP9" s="380"/>
      <c r="AQ9" s="380"/>
      <c r="AR9" s="380"/>
      <c r="AS9" s="380"/>
      <c r="AT9" s="381"/>
      <c r="AU9" s="481" t="s">
        <v>117</v>
      </c>
      <c r="AV9" s="482"/>
      <c r="AW9" s="482"/>
      <c r="AX9" s="482"/>
      <c r="AY9" s="437" t="s">
        <v>118</v>
      </c>
      <c r="AZ9" s="438"/>
      <c r="BA9" s="438"/>
      <c r="BB9" s="438"/>
      <c r="BC9" s="438"/>
      <c r="BD9" s="438"/>
      <c r="BE9" s="438"/>
      <c r="BF9" s="438"/>
      <c r="BG9" s="438"/>
      <c r="BH9" s="438"/>
      <c r="BI9" s="438"/>
      <c r="BJ9" s="438"/>
      <c r="BK9" s="438"/>
      <c r="BL9" s="438"/>
      <c r="BM9" s="439"/>
      <c r="BN9" s="423">
        <v>144807</v>
      </c>
      <c r="BO9" s="424"/>
      <c r="BP9" s="424"/>
      <c r="BQ9" s="424"/>
      <c r="BR9" s="424"/>
      <c r="BS9" s="424"/>
      <c r="BT9" s="424"/>
      <c r="BU9" s="425"/>
      <c r="BV9" s="423">
        <v>92212</v>
      </c>
      <c r="BW9" s="424"/>
      <c r="BX9" s="424"/>
      <c r="BY9" s="424"/>
      <c r="BZ9" s="424"/>
      <c r="CA9" s="424"/>
      <c r="CB9" s="424"/>
      <c r="CC9" s="425"/>
      <c r="CD9" s="463" t="s">
        <v>119</v>
      </c>
      <c r="CE9" s="383"/>
      <c r="CF9" s="383"/>
      <c r="CG9" s="383"/>
      <c r="CH9" s="383"/>
      <c r="CI9" s="383"/>
      <c r="CJ9" s="383"/>
      <c r="CK9" s="383"/>
      <c r="CL9" s="383"/>
      <c r="CM9" s="383"/>
      <c r="CN9" s="383"/>
      <c r="CO9" s="383"/>
      <c r="CP9" s="383"/>
      <c r="CQ9" s="383"/>
      <c r="CR9" s="383"/>
      <c r="CS9" s="464"/>
      <c r="CT9" s="420">
        <v>10.199999999999999</v>
      </c>
      <c r="CU9" s="421"/>
      <c r="CV9" s="421"/>
      <c r="CW9" s="421"/>
      <c r="CX9" s="421"/>
      <c r="CY9" s="421"/>
      <c r="CZ9" s="421"/>
      <c r="DA9" s="422"/>
      <c r="DB9" s="420">
        <v>9.1</v>
      </c>
      <c r="DC9" s="421"/>
      <c r="DD9" s="421"/>
      <c r="DE9" s="421"/>
      <c r="DF9" s="421"/>
      <c r="DG9" s="421"/>
      <c r="DH9" s="421"/>
      <c r="DI9" s="422"/>
    </row>
    <row r="10" spans="1:119" ht="18.75" customHeight="1" thickBot="1" x14ac:dyDescent="0.2">
      <c r="A10" s="178"/>
      <c r="B10" s="555"/>
      <c r="C10" s="556"/>
      <c r="D10" s="556"/>
      <c r="E10" s="556"/>
      <c r="F10" s="556"/>
      <c r="G10" s="556"/>
      <c r="H10" s="556"/>
      <c r="I10" s="556"/>
      <c r="J10" s="556"/>
      <c r="K10" s="474"/>
      <c r="L10" s="379" t="s">
        <v>120</v>
      </c>
      <c r="M10" s="380"/>
      <c r="N10" s="380"/>
      <c r="O10" s="380"/>
      <c r="P10" s="380"/>
      <c r="Q10" s="381"/>
      <c r="R10" s="376">
        <v>33739</v>
      </c>
      <c r="S10" s="377"/>
      <c r="T10" s="377"/>
      <c r="U10" s="377"/>
      <c r="V10" s="436"/>
      <c r="W10" s="564"/>
      <c r="X10" s="374"/>
      <c r="Y10" s="374"/>
      <c r="Z10" s="374"/>
      <c r="AA10" s="374"/>
      <c r="AB10" s="374"/>
      <c r="AC10" s="374"/>
      <c r="AD10" s="374"/>
      <c r="AE10" s="374"/>
      <c r="AF10" s="374"/>
      <c r="AG10" s="374"/>
      <c r="AH10" s="374"/>
      <c r="AI10" s="374"/>
      <c r="AJ10" s="374"/>
      <c r="AK10" s="374"/>
      <c r="AL10" s="565"/>
      <c r="AM10" s="480" t="s">
        <v>121</v>
      </c>
      <c r="AN10" s="380"/>
      <c r="AO10" s="380"/>
      <c r="AP10" s="380"/>
      <c r="AQ10" s="380"/>
      <c r="AR10" s="380"/>
      <c r="AS10" s="380"/>
      <c r="AT10" s="381"/>
      <c r="AU10" s="481" t="s">
        <v>103</v>
      </c>
      <c r="AV10" s="482"/>
      <c r="AW10" s="482"/>
      <c r="AX10" s="482"/>
      <c r="AY10" s="437" t="s">
        <v>122</v>
      </c>
      <c r="AZ10" s="438"/>
      <c r="BA10" s="438"/>
      <c r="BB10" s="438"/>
      <c r="BC10" s="438"/>
      <c r="BD10" s="438"/>
      <c r="BE10" s="438"/>
      <c r="BF10" s="438"/>
      <c r="BG10" s="438"/>
      <c r="BH10" s="438"/>
      <c r="BI10" s="438"/>
      <c r="BJ10" s="438"/>
      <c r="BK10" s="438"/>
      <c r="BL10" s="438"/>
      <c r="BM10" s="439"/>
      <c r="BN10" s="423">
        <v>231473</v>
      </c>
      <c r="BO10" s="424"/>
      <c r="BP10" s="424"/>
      <c r="BQ10" s="424"/>
      <c r="BR10" s="424"/>
      <c r="BS10" s="424"/>
      <c r="BT10" s="424"/>
      <c r="BU10" s="425"/>
      <c r="BV10" s="423">
        <v>2560</v>
      </c>
      <c r="BW10" s="424"/>
      <c r="BX10" s="424"/>
      <c r="BY10" s="424"/>
      <c r="BZ10" s="424"/>
      <c r="CA10" s="424"/>
      <c r="CB10" s="424"/>
      <c r="CC10" s="425"/>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55"/>
      <c r="C11" s="556"/>
      <c r="D11" s="556"/>
      <c r="E11" s="556"/>
      <c r="F11" s="556"/>
      <c r="G11" s="556"/>
      <c r="H11" s="556"/>
      <c r="I11" s="556"/>
      <c r="J11" s="556"/>
      <c r="K11" s="474"/>
      <c r="L11" s="384" t="s">
        <v>124</v>
      </c>
      <c r="M11" s="385"/>
      <c r="N11" s="385"/>
      <c r="O11" s="385"/>
      <c r="P11" s="385"/>
      <c r="Q11" s="386"/>
      <c r="R11" s="552" t="s">
        <v>125</v>
      </c>
      <c r="S11" s="553"/>
      <c r="T11" s="553"/>
      <c r="U11" s="553"/>
      <c r="V11" s="554"/>
      <c r="W11" s="564"/>
      <c r="X11" s="374"/>
      <c r="Y11" s="374"/>
      <c r="Z11" s="374"/>
      <c r="AA11" s="374"/>
      <c r="AB11" s="374"/>
      <c r="AC11" s="374"/>
      <c r="AD11" s="374"/>
      <c r="AE11" s="374"/>
      <c r="AF11" s="374"/>
      <c r="AG11" s="374"/>
      <c r="AH11" s="374"/>
      <c r="AI11" s="374"/>
      <c r="AJ11" s="374"/>
      <c r="AK11" s="374"/>
      <c r="AL11" s="565"/>
      <c r="AM11" s="480" t="s">
        <v>126</v>
      </c>
      <c r="AN11" s="380"/>
      <c r="AO11" s="380"/>
      <c r="AP11" s="380"/>
      <c r="AQ11" s="380"/>
      <c r="AR11" s="380"/>
      <c r="AS11" s="380"/>
      <c r="AT11" s="381"/>
      <c r="AU11" s="481" t="s">
        <v>127</v>
      </c>
      <c r="AV11" s="482"/>
      <c r="AW11" s="482"/>
      <c r="AX11" s="482"/>
      <c r="AY11" s="437" t="s">
        <v>128</v>
      </c>
      <c r="AZ11" s="438"/>
      <c r="BA11" s="438"/>
      <c r="BB11" s="438"/>
      <c r="BC11" s="438"/>
      <c r="BD11" s="438"/>
      <c r="BE11" s="438"/>
      <c r="BF11" s="438"/>
      <c r="BG11" s="438"/>
      <c r="BH11" s="438"/>
      <c r="BI11" s="438"/>
      <c r="BJ11" s="438"/>
      <c r="BK11" s="438"/>
      <c r="BL11" s="438"/>
      <c r="BM11" s="439"/>
      <c r="BN11" s="423">
        <v>0</v>
      </c>
      <c r="BO11" s="424"/>
      <c r="BP11" s="424"/>
      <c r="BQ11" s="424"/>
      <c r="BR11" s="424"/>
      <c r="BS11" s="424"/>
      <c r="BT11" s="424"/>
      <c r="BU11" s="425"/>
      <c r="BV11" s="423">
        <v>0</v>
      </c>
      <c r="BW11" s="424"/>
      <c r="BX11" s="424"/>
      <c r="BY11" s="424"/>
      <c r="BZ11" s="424"/>
      <c r="CA11" s="424"/>
      <c r="CB11" s="424"/>
      <c r="CC11" s="425"/>
      <c r="CD11" s="463" t="s">
        <v>129</v>
      </c>
      <c r="CE11" s="383"/>
      <c r="CF11" s="383"/>
      <c r="CG11" s="383"/>
      <c r="CH11" s="383"/>
      <c r="CI11" s="383"/>
      <c r="CJ11" s="383"/>
      <c r="CK11" s="383"/>
      <c r="CL11" s="383"/>
      <c r="CM11" s="383"/>
      <c r="CN11" s="383"/>
      <c r="CO11" s="383"/>
      <c r="CP11" s="383"/>
      <c r="CQ11" s="383"/>
      <c r="CR11" s="383"/>
      <c r="CS11" s="464"/>
      <c r="CT11" s="526" t="s">
        <v>130</v>
      </c>
      <c r="CU11" s="527"/>
      <c r="CV11" s="527"/>
      <c r="CW11" s="527"/>
      <c r="CX11" s="527"/>
      <c r="CY11" s="527"/>
      <c r="CZ11" s="527"/>
      <c r="DA11" s="528"/>
      <c r="DB11" s="526" t="s">
        <v>131</v>
      </c>
      <c r="DC11" s="527"/>
      <c r="DD11" s="527"/>
      <c r="DE11" s="527"/>
      <c r="DF11" s="527"/>
      <c r="DG11" s="527"/>
      <c r="DH11" s="527"/>
      <c r="DI11" s="528"/>
    </row>
    <row r="12" spans="1:119" ht="18.75" customHeight="1" x14ac:dyDescent="0.15">
      <c r="A12" s="178"/>
      <c r="B12" s="529" t="s">
        <v>132</v>
      </c>
      <c r="C12" s="530"/>
      <c r="D12" s="530"/>
      <c r="E12" s="530"/>
      <c r="F12" s="530"/>
      <c r="G12" s="530"/>
      <c r="H12" s="530"/>
      <c r="I12" s="530"/>
      <c r="J12" s="530"/>
      <c r="K12" s="531"/>
      <c r="L12" s="538" t="s">
        <v>133</v>
      </c>
      <c r="M12" s="539"/>
      <c r="N12" s="539"/>
      <c r="O12" s="539"/>
      <c r="P12" s="539"/>
      <c r="Q12" s="540"/>
      <c r="R12" s="541">
        <v>34793</v>
      </c>
      <c r="S12" s="542"/>
      <c r="T12" s="542"/>
      <c r="U12" s="542"/>
      <c r="V12" s="543"/>
      <c r="W12" s="544" t="s">
        <v>1</v>
      </c>
      <c r="X12" s="482"/>
      <c r="Y12" s="482"/>
      <c r="Z12" s="482"/>
      <c r="AA12" s="482"/>
      <c r="AB12" s="545"/>
      <c r="AC12" s="546" t="s">
        <v>134</v>
      </c>
      <c r="AD12" s="547"/>
      <c r="AE12" s="547"/>
      <c r="AF12" s="547"/>
      <c r="AG12" s="548"/>
      <c r="AH12" s="546" t="s">
        <v>135</v>
      </c>
      <c r="AI12" s="547"/>
      <c r="AJ12" s="547"/>
      <c r="AK12" s="547"/>
      <c r="AL12" s="549"/>
      <c r="AM12" s="480" t="s">
        <v>136</v>
      </c>
      <c r="AN12" s="380"/>
      <c r="AO12" s="380"/>
      <c r="AP12" s="380"/>
      <c r="AQ12" s="380"/>
      <c r="AR12" s="380"/>
      <c r="AS12" s="380"/>
      <c r="AT12" s="381"/>
      <c r="AU12" s="481" t="s">
        <v>127</v>
      </c>
      <c r="AV12" s="482"/>
      <c r="AW12" s="482"/>
      <c r="AX12" s="482"/>
      <c r="AY12" s="437" t="s">
        <v>137</v>
      </c>
      <c r="AZ12" s="438"/>
      <c r="BA12" s="438"/>
      <c r="BB12" s="438"/>
      <c r="BC12" s="438"/>
      <c r="BD12" s="438"/>
      <c r="BE12" s="438"/>
      <c r="BF12" s="438"/>
      <c r="BG12" s="438"/>
      <c r="BH12" s="438"/>
      <c r="BI12" s="438"/>
      <c r="BJ12" s="438"/>
      <c r="BK12" s="438"/>
      <c r="BL12" s="438"/>
      <c r="BM12" s="439"/>
      <c r="BN12" s="423">
        <v>0</v>
      </c>
      <c r="BO12" s="424"/>
      <c r="BP12" s="424"/>
      <c r="BQ12" s="424"/>
      <c r="BR12" s="424"/>
      <c r="BS12" s="424"/>
      <c r="BT12" s="424"/>
      <c r="BU12" s="425"/>
      <c r="BV12" s="423">
        <v>602088</v>
      </c>
      <c r="BW12" s="424"/>
      <c r="BX12" s="424"/>
      <c r="BY12" s="424"/>
      <c r="BZ12" s="424"/>
      <c r="CA12" s="424"/>
      <c r="CB12" s="424"/>
      <c r="CC12" s="425"/>
      <c r="CD12" s="463" t="s">
        <v>138</v>
      </c>
      <c r="CE12" s="383"/>
      <c r="CF12" s="383"/>
      <c r="CG12" s="383"/>
      <c r="CH12" s="383"/>
      <c r="CI12" s="383"/>
      <c r="CJ12" s="383"/>
      <c r="CK12" s="383"/>
      <c r="CL12" s="383"/>
      <c r="CM12" s="383"/>
      <c r="CN12" s="383"/>
      <c r="CO12" s="383"/>
      <c r="CP12" s="383"/>
      <c r="CQ12" s="383"/>
      <c r="CR12" s="383"/>
      <c r="CS12" s="464"/>
      <c r="CT12" s="526" t="s">
        <v>139</v>
      </c>
      <c r="CU12" s="527"/>
      <c r="CV12" s="527"/>
      <c r="CW12" s="527"/>
      <c r="CX12" s="527"/>
      <c r="CY12" s="527"/>
      <c r="CZ12" s="527"/>
      <c r="DA12" s="528"/>
      <c r="DB12" s="526" t="s">
        <v>131</v>
      </c>
      <c r="DC12" s="527"/>
      <c r="DD12" s="527"/>
      <c r="DE12" s="527"/>
      <c r="DF12" s="527"/>
      <c r="DG12" s="527"/>
      <c r="DH12" s="527"/>
      <c r="DI12" s="528"/>
    </row>
    <row r="13" spans="1:119" ht="18.75" customHeight="1" x14ac:dyDescent="0.15">
      <c r="A13" s="178"/>
      <c r="B13" s="532"/>
      <c r="C13" s="533"/>
      <c r="D13" s="533"/>
      <c r="E13" s="533"/>
      <c r="F13" s="533"/>
      <c r="G13" s="533"/>
      <c r="H13" s="533"/>
      <c r="I13" s="533"/>
      <c r="J13" s="533"/>
      <c r="K13" s="534"/>
      <c r="L13" s="187"/>
      <c r="M13" s="507" t="s">
        <v>140</v>
      </c>
      <c r="N13" s="508"/>
      <c r="O13" s="508"/>
      <c r="P13" s="508"/>
      <c r="Q13" s="509"/>
      <c r="R13" s="510">
        <v>34316</v>
      </c>
      <c r="S13" s="511"/>
      <c r="T13" s="511"/>
      <c r="U13" s="511"/>
      <c r="V13" s="512"/>
      <c r="W13" s="513" t="s">
        <v>141</v>
      </c>
      <c r="X13" s="409"/>
      <c r="Y13" s="409"/>
      <c r="Z13" s="409"/>
      <c r="AA13" s="409"/>
      <c r="AB13" s="410"/>
      <c r="AC13" s="376">
        <v>85</v>
      </c>
      <c r="AD13" s="377"/>
      <c r="AE13" s="377"/>
      <c r="AF13" s="377"/>
      <c r="AG13" s="378"/>
      <c r="AH13" s="376">
        <v>91</v>
      </c>
      <c r="AI13" s="377"/>
      <c r="AJ13" s="377"/>
      <c r="AK13" s="377"/>
      <c r="AL13" s="436"/>
      <c r="AM13" s="480" t="s">
        <v>142</v>
      </c>
      <c r="AN13" s="380"/>
      <c r="AO13" s="380"/>
      <c r="AP13" s="380"/>
      <c r="AQ13" s="380"/>
      <c r="AR13" s="380"/>
      <c r="AS13" s="380"/>
      <c r="AT13" s="381"/>
      <c r="AU13" s="481" t="s">
        <v>143</v>
      </c>
      <c r="AV13" s="482"/>
      <c r="AW13" s="482"/>
      <c r="AX13" s="482"/>
      <c r="AY13" s="437" t="s">
        <v>144</v>
      </c>
      <c r="AZ13" s="438"/>
      <c r="BA13" s="438"/>
      <c r="BB13" s="438"/>
      <c r="BC13" s="438"/>
      <c r="BD13" s="438"/>
      <c r="BE13" s="438"/>
      <c r="BF13" s="438"/>
      <c r="BG13" s="438"/>
      <c r="BH13" s="438"/>
      <c r="BI13" s="438"/>
      <c r="BJ13" s="438"/>
      <c r="BK13" s="438"/>
      <c r="BL13" s="438"/>
      <c r="BM13" s="439"/>
      <c r="BN13" s="423">
        <v>376280</v>
      </c>
      <c r="BO13" s="424"/>
      <c r="BP13" s="424"/>
      <c r="BQ13" s="424"/>
      <c r="BR13" s="424"/>
      <c r="BS13" s="424"/>
      <c r="BT13" s="424"/>
      <c r="BU13" s="425"/>
      <c r="BV13" s="423">
        <v>-507316</v>
      </c>
      <c r="BW13" s="424"/>
      <c r="BX13" s="424"/>
      <c r="BY13" s="424"/>
      <c r="BZ13" s="424"/>
      <c r="CA13" s="424"/>
      <c r="CB13" s="424"/>
      <c r="CC13" s="425"/>
      <c r="CD13" s="463" t="s">
        <v>145</v>
      </c>
      <c r="CE13" s="383"/>
      <c r="CF13" s="383"/>
      <c r="CG13" s="383"/>
      <c r="CH13" s="383"/>
      <c r="CI13" s="383"/>
      <c r="CJ13" s="383"/>
      <c r="CK13" s="383"/>
      <c r="CL13" s="383"/>
      <c r="CM13" s="383"/>
      <c r="CN13" s="383"/>
      <c r="CO13" s="383"/>
      <c r="CP13" s="383"/>
      <c r="CQ13" s="383"/>
      <c r="CR13" s="383"/>
      <c r="CS13" s="464"/>
      <c r="CT13" s="420">
        <v>0</v>
      </c>
      <c r="CU13" s="421"/>
      <c r="CV13" s="421"/>
      <c r="CW13" s="421"/>
      <c r="CX13" s="421"/>
      <c r="CY13" s="421"/>
      <c r="CZ13" s="421"/>
      <c r="DA13" s="422"/>
      <c r="DB13" s="420">
        <v>-0.1</v>
      </c>
      <c r="DC13" s="421"/>
      <c r="DD13" s="421"/>
      <c r="DE13" s="421"/>
      <c r="DF13" s="421"/>
      <c r="DG13" s="421"/>
      <c r="DH13" s="421"/>
      <c r="DI13" s="422"/>
    </row>
    <row r="14" spans="1:119" ht="18.75" customHeight="1" thickBot="1" x14ac:dyDescent="0.2">
      <c r="A14" s="178"/>
      <c r="B14" s="532"/>
      <c r="C14" s="533"/>
      <c r="D14" s="533"/>
      <c r="E14" s="533"/>
      <c r="F14" s="533"/>
      <c r="G14" s="533"/>
      <c r="H14" s="533"/>
      <c r="I14" s="533"/>
      <c r="J14" s="533"/>
      <c r="K14" s="534"/>
      <c r="L14" s="497" t="s">
        <v>146</v>
      </c>
      <c r="M14" s="550"/>
      <c r="N14" s="550"/>
      <c r="O14" s="550"/>
      <c r="P14" s="550"/>
      <c r="Q14" s="551"/>
      <c r="R14" s="510">
        <v>34712</v>
      </c>
      <c r="S14" s="511"/>
      <c r="T14" s="511"/>
      <c r="U14" s="511"/>
      <c r="V14" s="512"/>
      <c r="W14" s="514"/>
      <c r="X14" s="412"/>
      <c r="Y14" s="412"/>
      <c r="Z14" s="412"/>
      <c r="AA14" s="412"/>
      <c r="AB14" s="413"/>
      <c r="AC14" s="503">
        <v>0.6</v>
      </c>
      <c r="AD14" s="504"/>
      <c r="AE14" s="504"/>
      <c r="AF14" s="504"/>
      <c r="AG14" s="505"/>
      <c r="AH14" s="503">
        <v>0.6</v>
      </c>
      <c r="AI14" s="504"/>
      <c r="AJ14" s="504"/>
      <c r="AK14" s="504"/>
      <c r="AL14" s="506"/>
      <c r="AM14" s="480"/>
      <c r="AN14" s="380"/>
      <c r="AO14" s="380"/>
      <c r="AP14" s="380"/>
      <c r="AQ14" s="380"/>
      <c r="AR14" s="380"/>
      <c r="AS14" s="380"/>
      <c r="AT14" s="381"/>
      <c r="AU14" s="481"/>
      <c r="AV14" s="482"/>
      <c r="AW14" s="482"/>
      <c r="AX14" s="482"/>
      <c r="AY14" s="437"/>
      <c r="AZ14" s="438"/>
      <c r="BA14" s="438"/>
      <c r="BB14" s="438"/>
      <c r="BC14" s="438"/>
      <c r="BD14" s="438"/>
      <c r="BE14" s="438"/>
      <c r="BF14" s="438"/>
      <c r="BG14" s="438"/>
      <c r="BH14" s="438"/>
      <c r="BI14" s="438"/>
      <c r="BJ14" s="438"/>
      <c r="BK14" s="438"/>
      <c r="BL14" s="438"/>
      <c r="BM14" s="439"/>
      <c r="BN14" s="423"/>
      <c r="BO14" s="424"/>
      <c r="BP14" s="424"/>
      <c r="BQ14" s="424"/>
      <c r="BR14" s="424"/>
      <c r="BS14" s="424"/>
      <c r="BT14" s="424"/>
      <c r="BU14" s="425"/>
      <c r="BV14" s="423"/>
      <c r="BW14" s="424"/>
      <c r="BX14" s="424"/>
      <c r="BY14" s="424"/>
      <c r="BZ14" s="424"/>
      <c r="CA14" s="424"/>
      <c r="CB14" s="424"/>
      <c r="CC14" s="425"/>
      <c r="CD14" s="460" t="s">
        <v>147</v>
      </c>
      <c r="CE14" s="461"/>
      <c r="CF14" s="461"/>
      <c r="CG14" s="461"/>
      <c r="CH14" s="461"/>
      <c r="CI14" s="461"/>
      <c r="CJ14" s="461"/>
      <c r="CK14" s="461"/>
      <c r="CL14" s="461"/>
      <c r="CM14" s="461"/>
      <c r="CN14" s="461"/>
      <c r="CO14" s="461"/>
      <c r="CP14" s="461"/>
      <c r="CQ14" s="461"/>
      <c r="CR14" s="461"/>
      <c r="CS14" s="462"/>
      <c r="CT14" s="520" t="s">
        <v>130</v>
      </c>
      <c r="CU14" s="521"/>
      <c r="CV14" s="521"/>
      <c r="CW14" s="521"/>
      <c r="CX14" s="521"/>
      <c r="CY14" s="521"/>
      <c r="CZ14" s="521"/>
      <c r="DA14" s="522"/>
      <c r="DB14" s="520" t="s">
        <v>139</v>
      </c>
      <c r="DC14" s="521"/>
      <c r="DD14" s="521"/>
      <c r="DE14" s="521"/>
      <c r="DF14" s="521"/>
      <c r="DG14" s="521"/>
      <c r="DH14" s="521"/>
      <c r="DI14" s="522"/>
    </row>
    <row r="15" spans="1:119" ht="18.75" customHeight="1" x14ac:dyDescent="0.15">
      <c r="A15" s="178"/>
      <c r="B15" s="532"/>
      <c r="C15" s="533"/>
      <c r="D15" s="533"/>
      <c r="E15" s="533"/>
      <c r="F15" s="533"/>
      <c r="G15" s="533"/>
      <c r="H15" s="533"/>
      <c r="I15" s="533"/>
      <c r="J15" s="533"/>
      <c r="K15" s="534"/>
      <c r="L15" s="187"/>
      <c r="M15" s="507" t="s">
        <v>148</v>
      </c>
      <c r="N15" s="508"/>
      <c r="O15" s="508"/>
      <c r="P15" s="508"/>
      <c r="Q15" s="509"/>
      <c r="R15" s="510">
        <v>34210</v>
      </c>
      <c r="S15" s="511"/>
      <c r="T15" s="511"/>
      <c r="U15" s="511"/>
      <c r="V15" s="512"/>
      <c r="W15" s="513" t="s">
        <v>149</v>
      </c>
      <c r="X15" s="409"/>
      <c r="Y15" s="409"/>
      <c r="Z15" s="409"/>
      <c r="AA15" s="409"/>
      <c r="AB15" s="410"/>
      <c r="AC15" s="376">
        <v>4763</v>
      </c>
      <c r="AD15" s="377"/>
      <c r="AE15" s="377"/>
      <c r="AF15" s="377"/>
      <c r="AG15" s="378"/>
      <c r="AH15" s="376">
        <v>5029</v>
      </c>
      <c r="AI15" s="377"/>
      <c r="AJ15" s="377"/>
      <c r="AK15" s="377"/>
      <c r="AL15" s="436"/>
      <c r="AM15" s="480"/>
      <c r="AN15" s="380"/>
      <c r="AO15" s="380"/>
      <c r="AP15" s="380"/>
      <c r="AQ15" s="380"/>
      <c r="AR15" s="380"/>
      <c r="AS15" s="380"/>
      <c r="AT15" s="381"/>
      <c r="AU15" s="481"/>
      <c r="AV15" s="482"/>
      <c r="AW15" s="482"/>
      <c r="AX15" s="482"/>
      <c r="AY15" s="449" t="s">
        <v>150</v>
      </c>
      <c r="AZ15" s="450"/>
      <c r="BA15" s="450"/>
      <c r="BB15" s="450"/>
      <c r="BC15" s="450"/>
      <c r="BD15" s="450"/>
      <c r="BE15" s="450"/>
      <c r="BF15" s="450"/>
      <c r="BG15" s="450"/>
      <c r="BH15" s="450"/>
      <c r="BI15" s="450"/>
      <c r="BJ15" s="450"/>
      <c r="BK15" s="450"/>
      <c r="BL15" s="450"/>
      <c r="BM15" s="451"/>
      <c r="BN15" s="452">
        <v>4529642</v>
      </c>
      <c r="BO15" s="453"/>
      <c r="BP15" s="453"/>
      <c r="BQ15" s="453"/>
      <c r="BR15" s="453"/>
      <c r="BS15" s="453"/>
      <c r="BT15" s="453"/>
      <c r="BU15" s="454"/>
      <c r="BV15" s="452">
        <v>4664209</v>
      </c>
      <c r="BW15" s="453"/>
      <c r="BX15" s="453"/>
      <c r="BY15" s="453"/>
      <c r="BZ15" s="453"/>
      <c r="CA15" s="453"/>
      <c r="CB15" s="453"/>
      <c r="CC15" s="454"/>
      <c r="CD15" s="523" t="s">
        <v>151</v>
      </c>
      <c r="CE15" s="524"/>
      <c r="CF15" s="524"/>
      <c r="CG15" s="524"/>
      <c r="CH15" s="524"/>
      <c r="CI15" s="524"/>
      <c r="CJ15" s="524"/>
      <c r="CK15" s="524"/>
      <c r="CL15" s="524"/>
      <c r="CM15" s="524"/>
      <c r="CN15" s="524"/>
      <c r="CO15" s="524"/>
      <c r="CP15" s="524"/>
      <c r="CQ15" s="524"/>
      <c r="CR15" s="524"/>
      <c r="CS15" s="525"/>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32"/>
      <c r="C16" s="533"/>
      <c r="D16" s="533"/>
      <c r="E16" s="533"/>
      <c r="F16" s="533"/>
      <c r="G16" s="533"/>
      <c r="H16" s="533"/>
      <c r="I16" s="533"/>
      <c r="J16" s="533"/>
      <c r="K16" s="534"/>
      <c r="L16" s="497" t="s">
        <v>152</v>
      </c>
      <c r="M16" s="498"/>
      <c r="N16" s="498"/>
      <c r="O16" s="498"/>
      <c r="P16" s="498"/>
      <c r="Q16" s="499"/>
      <c r="R16" s="500" t="s">
        <v>153</v>
      </c>
      <c r="S16" s="501"/>
      <c r="T16" s="501"/>
      <c r="U16" s="501"/>
      <c r="V16" s="502"/>
      <c r="W16" s="514"/>
      <c r="X16" s="412"/>
      <c r="Y16" s="412"/>
      <c r="Z16" s="412"/>
      <c r="AA16" s="412"/>
      <c r="AB16" s="413"/>
      <c r="AC16" s="503">
        <v>32.9</v>
      </c>
      <c r="AD16" s="504"/>
      <c r="AE16" s="504"/>
      <c r="AF16" s="504"/>
      <c r="AG16" s="505"/>
      <c r="AH16" s="503">
        <v>33.700000000000003</v>
      </c>
      <c r="AI16" s="504"/>
      <c r="AJ16" s="504"/>
      <c r="AK16" s="504"/>
      <c r="AL16" s="506"/>
      <c r="AM16" s="480"/>
      <c r="AN16" s="380"/>
      <c r="AO16" s="380"/>
      <c r="AP16" s="380"/>
      <c r="AQ16" s="380"/>
      <c r="AR16" s="380"/>
      <c r="AS16" s="380"/>
      <c r="AT16" s="381"/>
      <c r="AU16" s="481"/>
      <c r="AV16" s="482"/>
      <c r="AW16" s="482"/>
      <c r="AX16" s="482"/>
      <c r="AY16" s="437" t="s">
        <v>154</v>
      </c>
      <c r="AZ16" s="438"/>
      <c r="BA16" s="438"/>
      <c r="BB16" s="438"/>
      <c r="BC16" s="438"/>
      <c r="BD16" s="438"/>
      <c r="BE16" s="438"/>
      <c r="BF16" s="438"/>
      <c r="BG16" s="438"/>
      <c r="BH16" s="438"/>
      <c r="BI16" s="438"/>
      <c r="BJ16" s="438"/>
      <c r="BK16" s="438"/>
      <c r="BL16" s="438"/>
      <c r="BM16" s="439"/>
      <c r="BN16" s="423">
        <v>5613757</v>
      </c>
      <c r="BO16" s="424"/>
      <c r="BP16" s="424"/>
      <c r="BQ16" s="424"/>
      <c r="BR16" s="424"/>
      <c r="BS16" s="424"/>
      <c r="BT16" s="424"/>
      <c r="BU16" s="425"/>
      <c r="BV16" s="423">
        <v>5377866</v>
      </c>
      <c r="BW16" s="424"/>
      <c r="BX16" s="424"/>
      <c r="BY16" s="424"/>
      <c r="BZ16" s="424"/>
      <c r="CA16" s="424"/>
      <c r="CB16" s="424"/>
      <c r="CC16" s="425"/>
      <c r="CD16" s="191"/>
      <c r="CE16" s="455"/>
      <c r="CF16" s="455"/>
      <c r="CG16" s="455"/>
      <c r="CH16" s="455"/>
      <c r="CI16" s="455"/>
      <c r="CJ16" s="455"/>
      <c r="CK16" s="455"/>
      <c r="CL16" s="455"/>
      <c r="CM16" s="455"/>
      <c r="CN16" s="455"/>
      <c r="CO16" s="455"/>
      <c r="CP16" s="455"/>
      <c r="CQ16" s="455"/>
      <c r="CR16" s="455"/>
      <c r="CS16" s="456"/>
      <c r="CT16" s="420"/>
      <c r="CU16" s="421"/>
      <c r="CV16" s="421"/>
      <c r="CW16" s="421"/>
      <c r="CX16" s="421"/>
      <c r="CY16" s="421"/>
      <c r="CZ16" s="421"/>
      <c r="DA16" s="422"/>
      <c r="DB16" s="420"/>
      <c r="DC16" s="421"/>
      <c r="DD16" s="421"/>
      <c r="DE16" s="421"/>
      <c r="DF16" s="421"/>
      <c r="DG16" s="421"/>
      <c r="DH16" s="421"/>
      <c r="DI16" s="422"/>
    </row>
    <row r="17" spans="1:113" ht="18.75" customHeight="1" thickBot="1" x14ac:dyDescent="0.2">
      <c r="A17" s="178"/>
      <c r="B17" s="535"/>
      <c r="C17" s="536"/>
      <c r="D17" s="536"/>
      <c r="E17" s="536"/>
      <c r="F17" s="536"/>
      <c r="G17" s="536"/>
      <c r="H17" s="536"/>
      <c r="I17" s="536"/>
      <c r="J17" s="536"/>
      <c r="K17" s="537"/>
      <c r="L17" s="192"/>
      <c r="M17" s="516" t="s">
        <v>155</v>
      </c>
      <c r="N17" s="517"/>
      <c r="O17" s="517"/>
      <c r="P17" s="517"/>
      <c r="Q17" s="518"/>
      <c r="R17" s="500" t="s">
        <v>156</v>
      </c>
      <c r="S17" s="501"/>
      <c r="T17" s="501"/>
      <c r="U17" s="501"/>
      <c r="V17" s="502"/>
      <c r="W17" s="513" t="s">
        <v>157</v>
      </c>
      <c r="X17" s="409"/>
      <c r="Y17" s="409"/>
      <c r="Z17" s="409"/>
      <c r="AA17" s="409"/>
      <c r="AB17" s="410"/>
      <c r="AC17" s="376">
        <v>9636</v>
      </c>
      <c r="AD17" s="377"/>
      <c r="AE17" s="377"/>
      <c r="AF17" s="377"/>
      <c r="AG17" s="378"/>
      <c r="AH17" s="376">
        <v>9809</v>
      </c>
      <c r="AI17" s="377"/>
      <c r="AJ17" s="377"/>
      <c r="AK17" s="377"/>
      <c r="AL17" s="436"/>
      <c r="AM17" s="480"/>
      <c r="AN17" s="380"/>
      <c r="AO17" s="380"/>
      <c r="AP17" s="380"/>
      <c r="AQ17" s="380"/>
      <c r="AR17" s="380"/>
      <c r="AS17" s="380"/>
      <c r="AT17" s="381"/>
      <c r="AU17" s="481"/>
      <c r="AV17" s="482"/>
      <c r="AW17" s="482"/>
      <c r="AX17" s="482"/>
      <c r="AY17" s="437" t="s">
        <v>158</v>
      </c>
      <c r="AZ17" s="438"/>
      <c r="BA17" s="438"/>
      <c r="BB17" s="438"/>
      <c r="BC17" s="438"/>
      <c r="BD17" s="438"/>
      <c r="BE17" s="438"/>
      <c r="BF17" s="438"/>
      <c r="BG17" s="438"/>
      <c r="BH17" s="438"/>
      <c r="BI17" s="438"/>
      <c r="BJ17" s="438"/>
      <c r="BK17" s="438"/>
      <c r="BL17" s="438"/>
      <c r="BM17" s="439"/>
      <c r="BN17" s="423">
        <v>5759152</v>
      </c>
      <c r="BO17" s="424"/>
      <c r="BP17" s="424"/>
      <c r="BQ17" s="424"/>
      <c r="BR17" s="424"/>
      <c r="BS17" s="424"/>
      <c r="BT17" s="424"/>
      <c r="BU17" s="425"/>
      <c r="BV17" s="423">
        <v>5939278</v>
      </c>
      <c r="BW17" s="424"/>
      <c r="BX17" s="424"/>
      <c r="BY17" s="424"/>
      <c r="BZ17" s="424"/>
      <c r="CA17" s="424"/>
      <c r="CB17" s="424"/>
      <c r="CC17" s="425"/>
      <c r="CD17" s="191"/>
      <c r="CE17" s="455"/>
      <c r="CF17" s="455"/>
      <c r="CG17" s="455"/>
      <c r="CH17" s="455"/>
      <c r="CI17" s="455"/>
      <c r="CJ17" s="455"/>
      <c r="CK17" s="455"/>
      <c r="CL17" s="455"/>
      <c r="CM17" s="455"/>
      <c r="CN17" s="455"/>
      <c r="CO17" s="455"/>
      <c r="CP17" s="455"/>
      <c r="CQ17" s="455"/>
      <c r="CR17" s="455"/>
      <c r="CS17" s="456"/>
      <c r="CT17" s="420"/>
      <c r="CU17" s="421"/>
      <c r="CV17" s="421"/>
      <c r="CW17" s="421"/>
      <c r="CX17" s="421"/>
      <c r="CY17" s="421"/>
      <c r="CZ17" s="421"/>
      <c r="DA17" s="422"/>
      <c r="DB17" s="420"/>
      <c r="DC17" s="421"/>
      <c r="DD17" s="421"/>
      <c r="DE17" s="421"/>
      <c r="DF17" s="421"/>
      <c r="DG17" s="421"/>
      <c r="DH17" s="421"/>
      <c r="DI17" s="422"/>
    </row>
    <row r="18" spans="1:113" ht="18.75" customHeight="1" thickBot="1" x14ac:dyDescent="0.2">
      <c r="A18" s="178"/>
      <c r="B18" s="473" t="s">
        <v>159</v>
      </c>
      <c r="C18" s="474"/>
      <c r="D18" s="474"/>
      <c r="E18" s="475"/>
      <c r="F18" s="475"/>
      <c r="G18" s="475"/>
      <c r="H18" s="475"/>
      <c r="I18" s="475"/>
      <c r="J18" s="475"/>
      <c r="K18" s="475"/>
      <c r="L18" s="476">
        <v>9.1300000000000008</v>
      </c>
      <c r="M18" s="476"/>
      <c r="N18" s="476"/>
      <c r="O18" s="476"/>
      <c r="P18" s="476"/>
      <c r="Q18" s="476"/>
      <c r="R18" s="477"/>
      <c r="S18" s="477"/>
      <c r="T18" s="477"/>
      <c r="U18" s="477"/>
      <c r="V18" s="478"/>
      <c r="W18" s="494"/>
      <c r="X18" s="495"/>
      <c r="Y18" s="495"/>
      <c r="Z18" s="495"/>
      <c r="AA18" s="495"/>
      <c r="AB18" s="519"/>
      <c r="AC18" s="393">
        <v>66.5</v>
      </c>
      <c r="AD18" s="394"/>
      <c r="AE18" s="394"/>
      <c r="AF18" s="394"/>
      <c r="AG18" s="479"/>
      <c r="AH18" s="393">
        <v>65.7</v>
      </c>
      <c r="AI18" s="394"/>
      <c r="AJ18" s="394"/>
      <c r="AK18" s="394"/>
      <c r="AL18" s="395"/>
      <c r="AM18" s="480"/>
      <c r="AN18" s="380"/>
      <c r="AO18" s="380"/>
      <c r="AP18" s="380"/>
      <c r="AQ18" s="380"/>
      <c r="AR18" s="380"/>
      <c r="AS18" s="380"/>
      <c r="AT18" s="381"/>
      <c r="AU18" s="481"/>
      <c r="AV18" s="482"/>
      <c r="AW18" s="482"/>
      <c r="AX18" s="482"/>
      <c r="AY18" s="437" t="s">
        <v>160</v>
      </c>
      <c r="AZ18" s="438"/>
      <c r="BA18" s="438"/>
      <c r="BB18" s="438"/>
      <c r="BC18" s="438"/>
      <c r="BD18" s="438"/>
      <c r="BE18" s="438"/>
      <c r="BF18" s="438"/>
      <c r="BG18" s="438"/>
      <c r="BH18" s="438"/>
      <c r="BI18" s="438"/>
      <c r="BJ18" s="438"/>
      <c r="BK18" s="438"/>
      <c r="BL18" s="438"/>
      <c r="BM18" s="439"/>
      <c r="BN18" s="423">
        <v>6829828</v>
      </c>
      <c r="BO18" s="424"/>
      <c r="BP18" s="424"/>
      <c r="BQ18" s="424"/>
      <c r="BR18" s="424"/>
      <c r="BS18" s="424"/>
      <c r="BT18" s="424"/>
      <c r="BU18" s="425"/>
      <c r="BV18" s="423">
        <v>6661334</v>
      </c>
      <c r="BW18" s="424"/>
      <c r="BX18" s="424"/>
      <c r="BY18" s="424"/>
      <c r="BZ18" s="424"/>
      <c r="CA18" s="424"/>
      <c r="CB18" s="424"/>
      <c r="CC18" s="425"/>
      <c r="CD18" s="191"/>
      <c r="CE18" s="455"/>
      <c r="CF18" s="455"/>
      <c r="CG18" s="455"/>
      <c r="CH18" s="455"/>
      <c r="CI18" s="455"/>
      <c r="CJ18" s="455"/>
      <c r="CK18" s="455"/>
      <c r="CL18" s="455"/>
      <c r="CM18" s="455"/>
      <c r="CN18" s="455"/>
      <c r="CO18" s="455"/>
      <c r="CP18" s="455"/>
      <c r="CQ18" s="455"/>
      <c r="CR18" s="455"/>
      <c r="CS18" s="456"/>
      <c r="CT18" s="420"/>
      <c r="CU18" s="421"/>
      <c r="CV18" s="421"/>
      <c r="CW18" s="421"/>
      <c r="CX18" s="421"/>
      <c r="CY18" s="421"/>
      <c r="CZ18" s="421"/>
      <c r="DA18" s="422"/>
      <c r="DB18" s="420"/>
      <c r="DC18" s="421"/>
      <c r="DD18" s="421"/>
      <c r="DE18" s="421"/>
      <c r="DF18" s="421"/>
      <c r="DG18" s="421"/>
      <c r="DH18" s="421"/>
      <c r="DI18" s="422"/>
    </row>
    <row r="19" spans="1:113" ht="18.75" customHeight="1" thickBot="1" x14ac:dyDescent="0.2">
      <c r="A19" s="178"/>
      <c r="B19" s="473" t="s">
        <v>161</v>
      </c>
      <c r="C19" s="474"/>
      <c r="D19" s="474"/>
      <c r="E19" s="475"/>
      <c r="F19" s="475"/>
      <c r="G19" s="475"/>
      <c r="H19" s="475"/>
      <c r="I19" s="475"/>
      <c r="J19" s="475"/>
      <c r="K19" s="475"/>
      <c r="L19" s="483">
        <v>3681</v>
      </c>
      <c r="M19" s="483"/>
      <c r="N19" s="483"/>
      <c r="O19" s="483"/>
      <c r="P19" s="483"/>
      <c r="Q19" s="483"/>
      <c r="R19" s="484"/>
      <c r="S19" s="484"/>
      <c r="T19" s="484"/>
      <c r="U19" s="484"/>
      <c r="V19" s="485"/>
      <c r="W19" s="492"/>
      <c r="X19" s="493"/>
      <c r="Y19" s="493"/>
      <c r="Z19" s="493"/>
      <c r="AA19" s="493"/>
      <c r="AB19" s="493"/>
      <c r="AC19" s="496"/>
      <c r="AD19" s="496"/>
      <c r="AE19" s="496"/>
      <c r="AF19" s="496"/>
      <c r="AG19" s="496"/>
      <c r="AH19" s="496"/>
      <c r="AI19" s="496"/>
      <c r="AJ19" s="496"/>
      <c r="AK19" s="496"/>
      <c r="AL19" s="515"/>
      <c r="AM19" s="480"/>
      <c r="AN19" s="380"/>
      <c r="AO19" s="380"/>
      <c r="AP19" s="380"/>
      <c r="AQ19" s="380"/>
      <c r="AR19" s="380"/>
      <c r="AS19" s="380"/>
      <c r="AT19" s="381"/>
      <c r="AU19" s="481"/>
      <c r="AV19" s="482"/>
      <c r="AW19" s="482"/>
      <c r="AX19" s="482"/>
      <c r="AY19" s="437" t="s">
        <v>162</v>
      </c>
      <c r="AZ19" s="438"/>
      <c r="BA19" s="438"/>
      <c r="BB19" s="438"/>
      <c r="BC19" s="438"/>
      <c r="BD19" s="438"/>
      <c r="BE19" s="438"/>
      <c r="BF19" s="438"/>
      <c r="BG19" s="438"/>
      <c r="BH19" s="438"/>
      <c r="BI19" s="438"/>
      <c r="BJ19" s="438"/>
      <c r="BK19" s="438"/>
      <c r="BL19" s="438"/>
      <c r="BM19" s="439"/>
      <c r="BN19" s="423">
        <v>9393546</v>
      </c>
      <c r="BO19" s="424"/>
      <c r="BP19" s="424"/>
      <c r="BQ19" s="424"/>
      <c r="BR19" s="424"/>
      <c r="BS19" s="424"/>
      <c r="BT19" s="424"/>
      <c r="BU19" s="425"/>
      <c r="BV19" s="423">
        <v>9836248</v>
      </c>
      <c r="BW19" s="424"/>
      <c r="BX19" s="424"/>
      <c r="BY19" s="424"/>
      <c r="BZ19" s="424"/>
      <c r="CA19" s="424"/>
      <c r="CB19" s="424"/>
      <c r="CC19" s="425"/>
      <c r="CD19" s="191"/>
      <c r="CE19" s="455"/>
      <c r="CF19" s="455"/>
      <c r="CG19" s="455"/>
      <c r="CH19" s="455"/>
      <c r="CI19" s="455"/>
      <c r="CJ19" s="455"/>
      <c r="CK19" s="455"/>
      <c r="CL19" s="455"/>
      <c r="CM19" s="455"/>
      <c r="CN19" s="455"/>
      <c r="CO19" s="455"/>
      <c r="CP19" s="455"/>
      <c r="CQ19" s="455"/>
      <c r="CR19" s="455"/>
      <c r="CS19" s="456"/>
      <c r="CT19" s="420"/>
      <c r="CU19" s="421"/>
      <c r="CV19" s="421"/>
      <c r="CW19" s="421"/>
      <c r="CX19" s="421"/>
      <c r="CY19" s="421"/>
      <c r="CZ19" s="421"/>
      <c r="DA19" s="422"/>
      <c r="DB19" s="420"/>
      <c r="DC19" s="421"/>
      <c r="DD19" s="421"/>
      <c r="DE19" s="421"/>
      <c r="DF19" s="421"/>
      <c r="DG19" s="421"/>
      <c r="DH19" s="421"/>
      <c r="DI19" s="422"/>
    </row>
    <row r="20" spans="1:113" ht="18.75" customHeight="1" thickBot="1" x14ac:dyDescent="0.2">
      <c r="A20" s="178"/>
      <c r="B20" s="473" t="s">
        <v>163</v>
      </c>
      <c r="C20" s="474"/>
      <c r="D20" s="474"/>
      <c r="E20" s="475"/>
      <c r="F20" s="475"/>
      <c r="G20" s="475"/>
      <c r="H20" s="475"/>
      <c r="I20" s="475"/>
      <c r="J20" s="475"/>
      <c r="K20" s="475"/>
      <c r="L20" s="483">
        <v>13792</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385"/>
      <c r="AO20" s="385"/>
      <c r="AP20" s="385"/>
      <c r="AQ20" s="385"/>
      <c r="AR20" s="385"/>
      <c r="AS20" s="385"/>
      <c r="AT20" s="386"/>
      <c r="AU20" s="489"/>
      <c r="AV20" s="490"/>
      <c r="AW20" s="490"/>
      <c r="AX20" s="491"/>
      <c r="AY20" s="437"/>
      <c r="AZ20" s="438"/>
      <c r="BA20" s="438"/>
      <c r="BB20" s="438"/>
      <c r="BC20" s="438"/>
      <c r="BD20" s="438"/>
      <c r="BE20" s="438"/>
      <c r="BF20" s="438"/>
      <c r="BG20" s="438"/>
      <c r="BH20" s="438"/>
      <c r="BI20" s="438"/>
      <c r="BJ20" s="438"/>
      <c r="BK20" s="438"/>
      <c r="BL20" s="438"/>
      <c r="BM20" s="439"/>
      <c r="BN20" s="423"/>
      <c r="BO20" s="424"/>
      <c r="BP20" s="424"/>
      <c r="BQ20" s="424"/>
      <c r="BR20" s="424"/>
      <c r="BS20" s="424"/>
      <c r="BT20" s="424"/>
      <c r="BU20" s="425"/>
      <c r="BV20" s="423"/>
      <c r="BW20" s="424"/>
      <c r="BX20" s="424"/>
      <c r="BY20" s="424"/>
      <c r="BZ20" s="424"/>
      <c r="CA20" s="424"/>
      <c r="CB20" s="424"/>
      <c r="CC20" s="425"/>
      <c r="CD20" s="191"/>
      <c r="CE20" s="455"/>
      <c r="CF20" s="455"/>
      <c r="CG20" s="455"/>
      <c r="CH20" s="455"/>
      <c r="CI20" s="455"/>
      <c r="CJ20" s="455"/>
      <c r="CK20" s="455"/>
      <c r="CL20" s="455"/>
      <c r="CM20" s="455"/>
      <c r="CN20" s="455"/>
      <c r="CO20" s="455"/>
      <c r="CP20" s="455"/>
      <c r="CQ20" s="455"/>
      <c r="CR20" s="455"/>
      <c r="CS20" s="456"/>
      <c r="CT20" s="420"/>
      <c r="CU20" s="421"/>
      <c r="CV20" s="421"/>
      <c r="CW20" s="421"/>
      <c r="CX20" s="421"/>
      <c r="CY20" s="421"/>
      <c r="CZ20" s="421"/>
      <c r="DA20" s="422"/>
      <c r="DB20" s="420"/>
      <c r="DC20" s="421"/>
      <c r="DD20" s="421"/>
      <c r="DE20" s="421"/>
      <c r="DF20" s="421"/>
      <c r="DG20" s="421"/>
      <c r="DH20" s="421"/>
      <c r="DI20" s="422"/>
    </row>
    <row r="21" spans="1:113" ht="18.75" customHeight="1" thickBot="1" x14ac:dyDescent="0.2">
      <c r="A21" s="178"/>
      <c r="B21" s="470" t="s">
        <v>164</v>
      </c>
      <c r="C21" s="471"/>
      <c r="D21" s="471"/>
      <c r="E21" s="471"/>
      <c r="F21" s="471"/>
      <c r="G21" s="471"/>
      <c r="H21" s="471"/>
      <c r="I21" s="471"/>
      <c r="J21" s="471"/>
      <c r="K21" s="471"/>
      <c r="L21" s="471"/>
      <c r="M21" s="471"/>
      <c r="N21" s="471"/>
      <c r="O21" s="471"/>
      <c r="P21" s="471"/>
      <c r="Q21" s="471"/>
      <c r="R21" s="471"/>
      <c r="S21" s="471"/>
      <c r="T21" s="471"/>
      <c r="U21" s="471"/>
      <c r="V21" s="471"/>
      <c r="W21" s="471"/>
      <c r="X21" s="471"/>
      <c r="Y21" s="471"/>
      <c r="Z21" s="471"/>
      <c r="AA21" s="471"/>
      <c r="AB21" s="471"/>
      <c r="AC21" s="471"/>
      <c r="AD21" s="471"/>
      <c r="AE21" s="471"/>
      <c r="AF21" s="471"/>
      <c r="AG21" s="471"/>
      <c r="AH21" s="471"/>
      <c r="AI21" s="471"/>
      <c r="AJ21" s="471"/>
      <c r="AK21" s="471"/>
      <c r="AL21" s="471"/>
      <c r="AM21" s="471"/>
      <c r="AN21" s="471"/>
      <c r="AO21" s="471"/>
      <c r="AP21" s="471"/>
      <c r="AQ21" s="471"/>
      <c r="AR21" s="471"/>
      <c r="AS21" s="471"/>
      <c r="AT21" s="471"/>
      <c r="AU21" s="471"/>
      <c r="AV21" s="471"/>
      <c r="AW21" s="471"/>
      <c r="AX21" s="472"/>
      <c r="AY21" s="396"/>
      <c r="AZ21" s="397"/>
      <c r="BA21" s="397"/>
      <c r="BB21" s="397"/>
      <c r="BC21" s="397"/>
      <c r="BD21" s="397"/>
      <c r="BE21" s="397"/>
      <c r="BF21" s="397"/>
      <c r="BG21" s="397"/>
      <c r="BH21" s="397"/>
      <c r="BI21" s="397"/>
      <c r="BJ21" s="397"/>
      <c r="BK21" s="397"/>
      <c r="BL21" s="397"/>
      <c r="BM21" s="398"/>
      <c r="BN21" s="457"/>
      <c r="BO21" s="458"/>
      <c r="BP21" s="458"/>
      <c r="BQ21" s="458"/>
      <c r="BR21" s="458"/>
      <c r="BS21" s="458"/>
      <c r="BT21" s="458"/>
      <c r="BU21" s="459"/>
      <c r="BV21" s="457"/>
      <c r="BW21" s="458"/>
      <c r="BX21" s="458"/>
      <c r="BY21" s="458"/>
      <c r="BZ21" s="458"/>
      <c r="CA21" s="458"/>
      <c r="CB21" s="458"/>
      <c r="CC21" s="459"/>
      <c r="CD21" s="191"/>
      <c r="CE21" s="455"/>
      <c r="CF21" s="455"/>
      <c r="CG21" s="455"/>
      <c r="CH21" s="455"/>
      <c r="CI21" s="455"/>
      <c r="CJ21" s="455"/>
      <c r="CK21" s="455"/>
      <c r="CL21" s="455"/>
      <c r="CM21" s="455"/>
      <c r="CN21" s="455"/>
      <c r="CO21" s="455"/>
      <c r="CP21" s="455"/>
      <c r="CQ21" s="455"/>
      <c r="CR21" s="455"/>
      <c r="CS21" s="456"/>
      <c r="CT21" s="420"/>
      <c r="CU21" s="421"/>
      <c r="CV21" s="421"/>
      <c r="CW21" s="421"/>
      <c r="CX21" s="421"/>
      <c r="CY21" s="421"/>
      <c r="CZ21" s="421"/>
      <c r="DA21" s="422"/>
      <c r="DB21" s="420"/>
      <c r="DC21" s="421"/>
      <c r="DD21" s="421"/>
      <c r="DE21" s="421"/>
      <c r="DF21" s="421"/>
      <c r="DG21" s="421"/>
      <c r="DH21" s="421"/>
      <c r="DI21" s="422"/>
    </row>
    <row r="22" spans="1:113" ht="18.75" customHeight="1" x14ac:dyDescent="0.15">
      <c r="A22" s="178"/>
      <c r="B22" s="399" t="s">
        <v>165</v>
      </c>
      <c r="C22" s="400"/>
      <c r="D22" s="401"/>
      <c r="E22" s="408" t="s">
        <v>1</v>
      </c>
      <c r="F22" s="409"/>
      <c r="G22" s="409"/>
      <c r="H22" s="409"/>
      <c r="I22" s="409"/>
      <c r="J22" s="409"/>
      <c r="K22" s="410"/>
      <c r="L22" s="408" t="s">
        <v>166</v>
      </c>
      <c r="M22" s="409"/>
      <c r="N22" s="409"/>
      <c r="O22" s="409"/>
      <c r="P22" s="410"/>
      <c r="Q22" s="414" t="s">
        <v>167</v>
      </c>
      <c r="R22" s="415"/>
      <c r="S22" s="415"/>
      <c r="T22" s="415"/>
      <c r="U22" s="415"/>
      <c r="V22" s="416"/>
      <c r="W22" s="465" t="s">
        <v>168</v>
      </c>
      <c r="X22" s="400"/>
      <c r="Y22" s="401"/>
      <c r="Z22" s="408" t="s">
        <v>1</v>
      </c>
      <c r="AA22" s="409"/>
      <c r="AB22" s="409"/>
      <c r="AC22" s="409"/>
      <c r="AD22" s="409"/>
      <c r="AE22" s="409"/>
      <c r="AF22" s="409"/>
      <c r="AG22" s="410"/>
      <c r="AH22" s="426" t="s">
        <v>169</v>
      </c>
      <c r="AI22" s="409"/>
      <c r="AJ22" s="409"/>
      <c r="AK22" s="409"/>
      <c r="AL22" s="410"/>
      <c r="AM22" s="426" t="s">
        <v>170</v>
      </c>
      <c r="AN22" s="427"/>
      <c r="AO22" s="427"/>
      <c r="AP22" s="427"/>
      <c r="AQ22" s="427"/>
      <c r="AR22" s="428"/>
      <c r="AS22" s="414" t="s">
        <v>167</v>
      </c>
      <c r="AT22" s="415"/>
      <c r="AU22" s="415"/>
      <c r="AV22" s="415"/>
      <c r="AW22" s="415"/>
      <c r="AX22" s="432"/>
      <c r="AY22" s="449" t="s">
        <v>171</v>
      </c>
      <c r="AZ22" s="450"/>
      <c r="BA22" s="450"/>
      <c r="BB22" s="450"/>
      <c r="BC22" s="450"/>
      <c r="BD22" s="450"/>
      <c r="BE22" s="450"/>
      <c r="BF22" s="450"/>
      <c r="BG22" s="450"/>
      <c r="BH22" s="450"/>
      <c r="BI22" s="450"/>
      <c r="BJ22" s="450"/>
      <c r="BK22" s="450"/>
      <c r="BL22" s="450"/>
      <c r="BM22" s="451"/>
      <c r="BN22" s="452">
        <v>11635962</v>
      </c>
      <c r="BO22" s="453"/>
      <c r="BP22" s="453"/>
      <c r="BQ22" s="453"/>
      <c r="BR22" s="453"/>
      <c r="BS22" s="453"/>
      <c r="BT22" s="453"/>
      <c r="BU22" s="454"/>
      <c r="BV22" s="452">
        <v>10430350</v>
      </c>
      <c r="BW22" s="453"/>
      <c r="BX22" s="453"/>
      <c r="BY22" s="453"/>
      <c r="BZ22" s="453"/>
      <c r="CA22" s="453"/>
      <c r="CB22" s="453"/>
      <c r="CC22" s="454"/>
      <c r="CD22" s="191"/>
      <c r="CE22" s="455"/>
      <c r="CF22" s="455"/>
      <c r="CG22" s="455"/>
      <c r="CH22" s="455"/>
      <c r="CI22" s="455"/>
      <c r="CJ22" s="455"/>
      <c r="CK22" s="455"/>
      <c r="CL22" s="455"/>
      <c r="CM22" s="455"/>
      <c r="CN22" s="455"/>
      <c r="CO22" s="455"/>
      <c r="CP22" s="455"/>
      <c r="CQ22" s="455"/>
      <c r="CR22" s="455"/>
      <c r="CS22" s="456"/>
      <c r="CT22" s="420"/>
      <c r="CU22" s="421"/>
      <c r="CV22" s="421"/>
      <c r="CW22" s="421"/>
      <c r="CX22" s="421"/>
      <c r="CY22" s="421"/>
      <c r="CZ22" s="421"/>
      <c r="DA22" s="422"/>
      <c r="DB22" s="420"/>
      <c r="DC22" s="421"/>
      <c r="DD22" s="421"/>
      <c r="DE22" s="421"/>
      <c r="DF22" s="421"/>
      <c r="DG22" s="421"/>
      <c r="DH22" s="421"/>
      <c r="DI22" s="422"/>
    </row>
    <row r="23" spans="1:113" ht="18.75" customHeight="1" x14ac:dyDescent="0.15">
      <c r="A23" s="178"/>
      <c r="B23" s="402"/>
      <c r="C23" s="403"/>
      <c r="D23" s="404"/>
      <c r="E23" s="411"/>
      <c r="F23" s="412"/>
      <c r="G23" s="412"/>
      <c r="H23" s="412"/>
      <c r="I23" s="412"/>
      <c r="J23" s="412"/>
      <c r="K23" s="413"/>
      <c r="L23" s="411"/>
      <c r="M23" s="412"/>
      <c r="N23" s="412"/>
      <c r="O23" s="412"/>
      <c r="P23" s="413"/>
      <c r="Q23" s="417"/>
      <c r="R23" s="418"/>
      <c r="S23" s="418"/>
      <c r="T23" s="418"/>
      <c r="U23" s="418"/>
      <c r="V23" s="419"/>
      <c r="W23" s="466"/>
      <c r="X23" s="403"/>
      <c r="Y23" s="404"/>
      <c r="Z23" s="411"/>
      <c r="AA23" s="412"/>
      <c r="AB23" s="412"/>
      <c r="AC23" s="412"/>
      <c r="AD23" s="412"/>
      <c r="AE23" s="412"/>
      <c r="AF23" s="412"/>
      <c r="AG23" s="413"/>
      <c r="AH23" s="411"/>
      <c r="AI23" s="412"/>
      <c r="AJ23" s="412"/>
      <c r="AK23" s="412"/>
      <c r="AL23" s="413"/>
      <c r="AM23" s="429"/>
      <c r="AN23" s="430"/>
      <c r="AO23" s="430"/>
      <c r="AP23" s="430"/>
      <c r="AQ23" s="430"/>
      <c r="AR23" s="431"/>
      <c r="AS23" s="417"/>
      <c r="AT23" s="418"/>
      <c r="AU23" s="418"/>
      <c r="AV23" s="418"/>
      <c r="AW23" s="418"/>
      <c r="AX23" s="433"/>
      <c r="AY23" s="437" t="s">
        <v>172</v>
      </c>
      <c r="AZ23" s="438"/>
      <c r="BA23" s="438"/>
      <c r="BB23" s="438"/>
      <c r="BC23" s="438"/>
      <c r="BD23" s="438"/>
      <c r="BE23" s="438"/>
      <c r="BF23" s="438"/>
      <c r="BG23" s="438"/>
      <c r="BH23" s="438"/>
      <c r="BI23" s="438"/>
      <c r="BJ23" s="438"/>
      <c r="BK23" s="438"/>
      <c r="BL23" s="438"/>
      <c r="BM23" s="439"/>
      <c r="BN23" s="423">
        <v>8686358</v>
      </c>
      <c r="BO23" s="424"/>
      <c r="BP23" s="424"/>
      <c r="BQ23" s="424"/>
      <c r="BR23" s="424"/>
      <c r="BS23" s="424"/>
      <c r="BT23" s="424"/>
      <c r="BU23" s="425"/>
      <c r="BV23" s="423">
        <v>7259489</v>
      </c>
      <c r="BW23" s="424"/>
      <c r="BX23" s="424"/>
      <c r="BY23" s="424"/>
      <c r="BZ23" s="424"/>
      <c r="CA23" s="424"/>
      <c r="CB23" s="424"/>
      <c r="CC23" s="425"/>
      <c r="CD23" s="191"/>
      <c r="CE23" s="455"/>
      <c r="CF23" s="455"/>
      <c r="CG23" s="455"/>
      <c r="CH23" s="455"/>
      <c r="CI23" s="455"/>
      <c r="CJ23" s="455"/>
      <c r="CK23" s="455"/>
      <c r="CL23" s="455"/>
      <c r="CM23" s="455"/>
      <c r="CN23" s="455"/>
      <c r="CO23" s="455"/>
      <c r="CP23" s="455"/>
      <c r="CQ23" s="455"/>
      <c r="CR23" s="455"/>
      <c r="CS23" s="456"/>
      <c r="CT23" s="420"/>
      <c r="CU23" s="421"/>
      <c r="CV23" s="421"/>
      <c r="CW23" s="421"/>
      <c r="CX23" s="421"/>
      <c r="CY23" s="421"/>
      <c r="CZ23" s="421"/>
      <c r="DA23" s="422"/>
      <c r="DB23" s="420"/>
      <c r="DC23" s="421"/>
      <c r="DD23" s="421"/>
      <c r="DE23" s="421"/>
      <c r="DF23" s="421"/>
      <c r="DG23" s="421"/>
      <c r="DH23" s="421"/>
      <c r="DI23" s="422"/>
    </row>
    <row r="24" spans="1:113" ht="18.75" customHeight="1" thickBot="1" x14ac:dyDescent="0.2">
      <c r="A24" s="178"/>
      <c r="B24" s="402"/>
      <c r="C24" s="403"/>
      <c r="D24" s="404"/>
      <c r="E24" s="379" t="s">
        <v>173</v>
      </c>
      <c r="F24" s="380"/>
      <c r="G24" s="380"/>
      <c r="H24" s="380"/>
      <c r="I24" s="380"/>
      <c r="J24" s="380"/>
      <c r="K24" s="381"/>
      <c r="L24" s="376">
        <v>1</v>
      </c>
      <c r="M24" s="377"/>
      <c r="N24" s="377"/>
      <c r="O24" s="377"/>
      <c r="P24" s="378"/>
      <c r="Q24" s="376">
        <v>9200</v>
      </c>
      <c r="R24" s="377"/>
      <c r="S24" s="377"/>
      <c r="T24" s="377"/>
      <c r="U24" s="377"/>
      <c r="V24" s="378"/>
      <c r="W24" s="466"/>
      <c r="X24" s="403"/>
      <c r="Y24" s="404"/>
      <c r="Z24" s="379" t="s">
        <v>174</v>
      </c>
      <c r="AA24" s="380"/>
      <c r="AB24" s="380"/>
      <c r="AC24" s="380"/>
      <c r="AD24" s="380"/>
      <c r="AE24" s="380"/>
      <c r="AF24" s="380"/>
      <c r="AG24" s="381"/>
      <c r="AH24" s="376">
        <v>145</v>
      </c>
      <c r="AI24" s="377"/>
      <c r="AJ24" s="377"/>
      <c r="AK24" s="377"/>
      <c r="AL24" s="378"/>
      <c r="AM24" s="376">
        <v>426735</v>
      </c>
      <c r="AN24" s="377"/>
      <c r="AO24" s="377"/>
      <c r="AP24" s="377"/>
      <c r="AQ24" s="377"/>
      <c r="AR24" s="378"/>
      <c r="AS24" s="376">
        <v>2943</v>
      </c>
      <c r="AT24" s="377"/>
      <c r="AU24" s="377"/>
      <c r="AV24" s="377"/>
      <c r="AW24" s="377"/>
      <c r="AX24" s="436"/>
      <c r="AY24" s="396" t="s">
        <v>175</v>
      </c>
      <c r="AZ24" s="397"/>
      <c r="BA24" s="397"/>
      <c r="BB24" s="397"/>
      <c r="BC24" s="397"/>
      <c r="BD24" s="397"/>
      <c r="BE24" s="397"/>
      <c r="BF24" s="397"/>
      <c r="BG24" s="397"/>
      <c r="BH24" s="397"/>
      <c r="BI24" s="397"/>
      <c r="BJ24" s="397"/>
      <c r="BK24" s="397"/>
      <c r="BL24" s="397"/>
      <c r="BM24" s="398"/>
      <c r="BN24" s="423">
        <v>5575053</v>
      </c>
      <c r="BO24" s="424"/>
      <c r="BP24" s="424"/>
      <c r="BQ24" s="424"/>
      <c r="BR24" s="424"/>
      <c r="BS24" s="424"/>
      <c r="BT24" s="424"/>
      <c r="BU24" s="425"/>
      <c r="BV24" s="423">
        <v>4413185</v>
      </c>
      <c r="BW24" s="424"/>
      <c r="BX24" s="424"/>
      <c r="BY24" s="424"/>
      <c r="BZ24" s="424"/>
      <c r="CA24" s="424"/>
      <c r="CB24" s="424"/>
      <c r="CC24" s="425"/>
      <c r="CD24" s="191"/>
      <c r="CE24" s="455"/>
      <c r="CF24" s="455"/>
      <c r="CG24" s="455"/>
      <c r="CH24" s="455"/>
      <c r="CI24" s="455"/>
      <c r="CJ24" s="455"/>
      <c r="CK24" s="455"/>
      <c r="CL24" s="455"/>
      <c r="CM24" s="455"/>
      <c r="CN24" s="455"/>
      <c r="CO24" s="455"/>
      <c r="CP24" s="455"/>
      <c r="CQ24" s="455"/>
      <c r="CR24" s="455"/>
      <c r="CS24" s="456"/>
      <c r="CT24" s="420"/>
      <c r="CU24" s="421"/>
      <c r="CV24" s="421"/>
      <c r="CW24" s="421"/>
      <c r="CX24" s="421"/>
      <c r="CY24" s="421"/>
      <c r="CZ24" s="421"/>
      <c r="DA24" s="422"/>
      <c r="DB24" s="420"/>
      <c r="DC24" s="421"/>
      <c r="DD24" s="421"/>
      <c r="DE24" s="421"/>
      <c r="DF24" s="421"/>
      <c r="DG24" s="421"/>
      <c r="DH24" s="421"/>
      <c r="DI24" s="422"/>
    </row>
    <row r="25" spans="1:113" ht="18.75" customHeight="1" x14ac:dyDescent="0.15">
      <c r="A25" s="178"/>
      <c r="B25" s="402"/>
      <c r="C25" s="403"/>
      <c r="D25" s="404"/>
      <c r="E25" s="379" t="s">
        <v>176</v>
      </c>
      <c r="F25" s="380"/>
      <c r="G25" s="380"/>
      <c r="H25" s="380"/>
      <c r="I25" s="380"/>
      <c r="J25" s="380"/>
      <c r="K25" s="381"/>
      <c r="L25" s="376">
        <v>1</v>
      </c>
      <c r="M25" s="377"/>
      <c r="N25" s="377"/>
      <c r="O25" s="377"/>
      <c r="P25" s="378"/>
      <c r="Q25" s="376">
        <v>7600</v>
      </c>
      <c r="R25" s="377"/>
      <c r="S25" s="377"/>
      <c r="T25" s="377"/>
      <c r="U25" s="377"/>
      <c r="V25" s="378"/>
      <c r="W25" s="466"/>
      <c r="X25" s="403"/>
      <c r="Y25" s="404"/>
      <c r="Z25" s="379" t="s">
        <v>177</v>
      </c>
      <c r="AA25" s="380"/>
      <c r="AB25" s="380"/>
      <c r="AC25" s="380"/>
      <c r="AD25" s="380"/>
      <c r="AE25" s="380"/>
      <c r="AF25" s="380"/>
      <c r="AG25" s="381"/>
      <c r="AH25" s="376" t="s">
        <v>178</v>
      </c>
      <c r="AI25" s="377"/>
      <c r="AJ25" s="377"/>
      <c r="AK25" s="377"/>
      <c r="AL25" s="378"/>
      <c r="AM25" s="376" t="s">
        <v>178</v>
      </c>
      <c r="AN25" s="377"/>
      <c r="AO25" s="377"/>
      <c r="AP25" s="377"/>
      <c r="AQ25" s="377"/>
      <c r="AR25" s="378"/>
      <c r="AS25" s="376" t="s">
        <v>139</v>
      </c>
      <c r="AT25" s="377"/>
      <c r="AU25" s="377"/>
      <c r="AV25" s="377"/>
      <c r="AW25" s="377"/>
      <c r="AX25" s="436"/>
      <c r="AY25" s="449" t="s">
        <v>179</v>
      </c>
      <c r="AZ25" s="450"/>
      <c r="BA25" s="450"/>
      <c r="BB25" s="450"/>
      <c r="BC25" s="450"/>
      <c r="BD25" s="450"/>
      <c r="BE25" s="450"/>
      <c r="BF25" s="450"/>
      <c r="BG25" s="450"/>
      <c r="BH25" s="450"/>
      <c r="BI25" s="450"/>
      <c r="BJ25" s="450"/>
      <c r="BK25" s="450"/>
      <c r="BL25" s="450"/>
      <c r="BM25" s="451"/>
      <c r="BN25" s="452">
        <v>1013311</v>
      </c>
      <c r="BO25" s="453"/>
      <c r="BP25" s="453"/>
      <c r="BQ25" s="453"/>
      <c r="BR25" s="453"/>
      <c r="BS25" s="453"/>
      <c r="BT25" s="453"/>
      <c r="BU25" s="454"/>
      <c r="BV25" s="452">
        <v>2089877</v>
      </c>
      <c r="BW25" s="453"/>
      <c r="BX25" s="453"/>
      <c r="BY25" s="453"/>
      <c r="BZ25" s="453"/>
      <c r="CA25" s="453"/>
      <c r="CB25" s="453"/>
      <c r="CC25" s="454"/>
      <c r="CD25" s="191"/>
      <c r="CE25" s="455"/>
      <c r="CF25" s="455"/>
      <c r="CG25" s="455"/>
      <c r="CH25" s="455"/>
      <c r="CI25" s="455"/>
      <c r="CJ25" s="455"/>
      <c r="CK25" s="455"/>
      <c r="CL25" s="455"/>
      <c r="CM25" s="455"/>
      <c r="CN25" s="455"/>
      <c r="CO25" s="455"/>
      <c r="CP25" s="455"/>
      <c r="CQ25" s="455"/>
      <c r="CR25" s="455"/>
      <c r="CS25" s="456"/>
      <c r="CT25" s="420"/>
      <c r="CU25" s="421"/>
      <c r="CV25" s="421"/>
      <c r="CW25" s="421"/>
      <c r="CX25" s="421"/>
      <c r="CY25" s="421"/>
      <c r="CZ25" s="421"/>
      <c r="DA25" s="422"/>
      <c r="DB25" s="420"/>
      <c r="DC25" s="421"/>
      <c r="DD25" s="421"/>
      <c r="DE25" s="421"/>
      <c r="DF25" s="421"/>
      <c r="DG25" s="421"/>
      <c r="DH25" s="421"/>
      <c r="DI25" s="422"/>
    </row>
    <row r="26" spans="1:113" ht="18.75" customHeight="1" x14ac:dyDescent="0.15">
      <c r="A26" s="178"/>
      <c r="B26" s="402"/>
      <c r="C26" s="403"/>
      <c r="D26" s="404"/>
      <c r="E26" s="379" t="s">
        <v>180</v>
      </c>
      <c r="F26" s="380"/>
      <c r="G26" s="380"/>
      <c r="H26" s="380"/>
      <c r="I26" s="380"/>
      <c r="J26" s="380"/>
      <c r="K26" s="381"/>
      <c r="L26" s="376">
        <v>1</v>
      </c>
      <c r="M26" s="377"/>
      <c r="N26" s="377"/>
      <c r="O26" s="377"/>
      <c r="P26" s="378"/>
      <c r="Q26" s="376">
        <v>7050</v>
      </c>
      <c r="R26" s="377"/>
      <c r="S26" s="377"/>
      <c r="T26" s="377"/>
      <c r="U26" s="377"/>
      <c r="V26" s="378"/>
      <c r="W26" s="466"/>
      <c r="X26" s="403"/>
      <c r="Y26" s="404"/>
      <c r="Z26" s="379" t="s">
        <v>181</v>
      </c>
      <c r="AA26" s="434"/>
      <c r="AB26" s="434"/>
      <c r="AC26" s="434"/>
      <c r="AD26" s="434"/>
      <c r="AE26" s="434"/>
      <c r="AF26" s="434"/>
      <c r="AG26" s="435"/>
      <c r="AH26" s="376">
        <v>12</v>
      </c>
      <c r="AI26" s="377"/>
      <c r="AJ26" s="377"/>
      <c r="AK26" s="377"/>
      <c r="AL26" s="378"/>
      <c r="AM26" s="376">
        <v>35976</v>
      </c>
      <c r="AN26" s="377"/>
      <c r="AO26" s="377"/>
      <c r="AP26" s="377"/>
      <c r="AQ26" s="377"/>
      <c r="AR26" s="378"/>
      <c r="AS26" s="376">
        <v>2998</v>
      </c>
      <c r="AT26" s="377"/>
      <c r="AU26" s="377"/>
      <c r="AV26" s="377"/>
      <c r="AW26" s="377"/>
      <c r="AX26" s="436"/>
      <c r="AY26" s="463" t="s">
        <v>182</v>
      </c>
      <c r="AZ26" s="383"/>
      <c r="BA26" s="383"/>
      <c r="BB26" s="383"/>
      <c r="BC26" s="383"/>
      <c r="BD26" s="383"/>
      <c r="BE26" s="383"/>
      <c r="BF26" s="383"/>
      <c r="BG26" s="383"/>
      <c r="BH26" s="383"/>
      <c r="BI26" s="383"/>
      <c r="BJ26" s="383"/>
      <c r="BK26" s="383"/>
      <c r="BL26" s="383"/>
      <c r="BM26" s="464"/>
      <c r="BN26" s="423" t="s">
        <v>178</v>
      </c>
      <c r="BO26" s="424"/>
      <c r="BP26" s="424"/>
      <c r="BQ26" s="424"/>
      <c r="BR26" s="424"/>
      <c r="BS26" s="424"/>
      <c r="BT26" s="424"/>
      <c r="BU26" s="425"/>
      <c r="BV26" s="423" t="s">
        <v>130</v>
      </c>
      <c r="BW26" s="424"/>
      <c r="BX26" s="424"/>
      <c r="BY26" s="424"/>
      <c r="BZ26" s="424"/>
      <c r="CA26" s="424"/>
      <c r="CB26" s="424"/>
      <c r="CC26" s="425"/>
      <c r="CD26" s="191"/>
      <c r="CE26" s="455"/>
      <c r="CF26" s="455"/>
      <c r="CG26" s="455"/>
      <c r="CH26" s="455"/>
      <c r="CI26" s="455"/>
      <c r="CJ26" s="455"/>
      <c r="CK26" s="455"/>
      <c r="CL26" s="455"/>
      <c r="CM26" s="455"/>
      <c r="CN26" s="455"/>
      <c r="CO26" s="455"/>
      <c r="CP26" s="455"/>
      <c r="CQ26" s="455"/>
      <c r="CR26" s="455"/>
      <c r="CS26" s="456"/>
      <c r="CT26" s="420"/>
      <c r="CU26" s="421"/>
      <c r="CV26" s="421"/>
      <c r="CW26" s="421"/>
      <c r="CX26" s="421"/>
      <c r="CY26" s="421"/>
      <c r="CZ26" s="421"/>
      <c r="DA26" s="422"/>
      <c r="DB26" s="420"/>
      <c r="DC26" s="421"/>
      <c r="DD26" s="421"/>
      <c r="DE26" s="421"/>
      <c r="DF26" s="421"/>
      <c r="DG26" s="421"/>
      <c r="DH26" s="421"/>
      <c r="DI26" s="422"/>
    </row>
    <row r="27" spans="1:113" ht="18.75" customHeight="1" thickBot="1" x14ac:dyDescent="0.2">
      <c r="A27" s="178"/>
      <c r="B27" s="402"/>
      <c r="C27" s="403"/>
      <c r="D27" s="404"/>
      <c r="E27" s="379" t="s">
        <v>183</v>
      </c>
      <c r="F27" s="380"/>
      <c r="G27" s="380"/>
      <c r="H27" s="380"/>
      <c r="I27" s="380"/>
      <c r="J27" s="380"/>
      <c r="K27" s="381"/>
      <c r="L27" s="376">
        <v>1</v>
      </c>
      <c r="M27" s="377"/>
      <c r="N27" s="377"/>
      <c r="O27" s="377"/>
      <c r="P27" s="378"/>
      <c r="Q27" s="376">
        <v>4050</v>
      </c>
      <c r="R27" s="377"/>
      <c r="S27" s="377"/>
      <c r="T27" s="377"/>
      <c r="U27" s="377"/>
      <c r="V27" s="378"/>
      <c r="W27" s="466"/>
      <c r="X27" s="403"/>
      <c r="Y27" s="404"/>
      <c r="Z27" s="379" t="s">
        <v>184</v>
      </c>
      <c r="AA27" s="380"/>
      <c r="AB27" s="380"/>
      <c r="AC27" s="380"/>
      <c r="AD27" s="380"/>
      <c r="AE27" s="380"/>
      <c r="AF27" s="380"/>
      <c r="AG27" s="381"/>
      <c r="AH27" s="376">
        <v>30</v>
      </c>
      <c r="AI27" s="377"/>
      <c r="AJ27" s="377"/>
      <c r="AK27" s="377"/>
      <c r="AL27" s="378"/>
      <c r="AM27" s="376">
        <v>83520</v>
      </c>
      <c r="AN27" s="377"/>
      <c r="AO27" s="377"/>
      <c r="AP27" s="377"/>
      <c r="AQ27" s="377"/>
      <c r="AR27" s="378"/>
      <c r="AS27" s="376">
        <v>2784</v>
      </c>
      <c r="AT27" s="377"/>
      <c r="AU27" s="377"/>
      <c r="AV27" s="377"/>
      <c r="AW27" s="377"/>
      <c r="AX27" s="436"/>
      <c r="AY27" s="460" t="s">
        <v>185</v>
      </c>
      <c r="AZ27" s="461"/>
      <c r="BA27" s="461"/>
      <c r="BB27" s="461"/>
      <c r="BC27" s="461"/>
      <c r="BD27" s="461"/>
      <c r="BE27" s="461"/>
      <c r="BF27" s="461"/>
      <c r="BG27" s="461"/>
      <c r="BH27" s="461"/>
      <c r="BI27" s="461"/>
      <c r="BJ27" s="461"/>
      <c r="BK27" s="461"/>
      <c r="BL27" s="461"/>
      <c r="BM27" s="462"/>
      <c r="BN27" s="457">
        <v>308679</v>
      </c>
      <c r="BO27" s="458"/>
      <c r="BP27" s="458"/>
      <c r="BQ27" s="458"/>
      <c r="BR27" s="458"/>
      <c r="BS27" s="458"/>
      <c r="BT27" s="458"/>
      <c r="BU27" s="459"/>
      <c r="BV27" s="457">
        <v>308599</v>
      </c>
      <c r="BW27" s="458"/>
      <c r="BX27" s="458"/>
      <c r="BY27" s="458"/>
      <c r="BZ27" s="458"/>
      <c r="CA27" s="458"/>
      <c r="CB27" s="458"/>
      <c r="CC27" s="459"/>
      <c r="CD27" s="193"/>
      <c r="CE27" s="455"/>
      <c r="CF27" s="455"/>
      <c r="CG27" s="455"/>
      <c r="CH27" s="455"/>
      <c r="CI27" s="455"/>
      <c r="CJ27" s="455"/>
      <c r="CK27" s="455"/>
      <c r="CL27" s="455"/>
      <c r="CM27" s="455"/>
      <c r="CN27" s="455"/>
      <c r="CO27" s="455"/>
      <c r="CP27" s="455"/>
      <c r="CQ27" s="455"/>
      <c r="CR27" s="455"/>
      <c r="CS27" s="456"/>
      <c r="CT27" s="420"/>
      <c r="CU27" s="421"/>
      <c r="CV27" s="421"/>
      <c r="CW27" s="421"/>
      <c r="CX27" s="421"/>
      <c r="CY27" s="421"/>
      <c r="CZ27" s="421"/>
      <c r="DA27" s="422"/>
      <c r="DB27" s="420"/>
      <c r="DC27" s="421"/>
      <c r="DD27" s="421"/>
      <c r="DE27" s="421"/>
      <c r="DF27" s="421"/>
      <c r="DG27" s="421"/>
      <c r="DH27" s="421"/>
      <c r="DI27" s="422"/>
    </row>
    <row r="28" spans="1:113" ht="18.75" customHeight="1" x14ac:dyDescent="0.15">
      <c r="A28" s="178"/>
      <c r="B28" s="402"/>
      <c r="C28" s="403"/>
      <c r="D28" s="404"/>
      <c r="E28" s="379" t="s">
        <v>186</v>
      </c>
      <c r="F28" s="380"/>
      <c r="G28" s="380"/>
      <c r="H28" s="380"/>
      <c r="I28" s="380"/>
      <c r="J28" s="380"/>
      <c r="K28" s="381"/>
      <c r="L28" s="376">
        <v>1</v>
      </c>
      <c r="M28" s="377"/>
      <c r="N28" s="377"/>
      <c r="O28" s="377"/>
      <c r="P28" s="378"/>
      <c r="Q28" s="376">
        <v>3100</v>
      </c>
      <c r="R28" s="377"/>
      <c r="S28" s="377"/>
      <c r="T28" s="377"/>
      <c r="U28" s="377"/>
      <c r="V28" s="378"/>
      <c r="W28" s="466"/>
      <c r="X28" s="403"/>
      <c r="Y28" s="404"/>
      <c r="Z28" s="379" t="s">
        <v>187</v>
      </c>
      <c r="AA28" s="380"/>
      <c r="AB28" s="380"/>
      <c r="AC28" s="380"/>
      <c r="AD28" s="380"/>
      <c r="AE28" s="380"/>
      <c r="AF28" s="380"/>
      <c r="AG28" s="381"/>
      <c r="AH28" s="376" t="s">
        <v>178</v>
      </c>
      <c r="AI28" s="377"/>
      <c r="AJ28" s="377"/>
      <c r="AK28" s="377"/>
      <c r="AL28" s="378"/>
      <c r="AM28" s="376" t="s">
        <v>178</v>
      </c>
      <c r="AN28" s="377"/>
      <c r="AO28" s="377"/>
      <c r="AP28" s="377"/>
      <c r="AQ28" s="377"/>
      <c r="AR28" s="378"/>
      <c r="AS28" s="376" t="s">
        <v>131</v>
      </c>
      <c r="AT28" s="377"/>
      <c r="AU28" s="377"/>
      <c r="AV28" s="377"/>
      <c r="AW28" s="377"/>
      <c r="AX28" s="436"/>
      <c r="AY28" s="440" t="s">
        <v>188</v>
      </c>
      <c r="AZ28" s="441"/>
      <c r="BA28" s="441"/>
      <c r="BB28" s="442"/>
      <c r="BC28" s="449" t="s">
        <v>49</v>
      </c>
      <c r="BD28" s="450"/>
      <c r="BE28" s="450"/>
      <c r="BF28" s="450"/>
      <c r="BG28" s="450"/>
      <c r="BH28" s="450"/>
      <c r="BI28" s="450"/>
      <c r="BJ28" s="450"/>
      <c r="BK28" s="450"/>
      <c r="BL28" s="450"/>
      <c r="BM28" s="451"/>
      <c r="BN28" s="452">
        <v>3796371</v>
      </c>
      <c r="BO28" s="453"/>
      <c r="BP28" s="453"/>
      <c r="BQ28" s="453"/>
      <c r="BR28" s="453"/>
      <c r="BS28" s="453"/>
      <c r="BT28" s="453"/>
      <c r="BU28" s="454"/>
      <c r="BV28" s="452">
        <v>2864898</v>
      </c>
      <c r="BW28" s="453"/>
      <c r="BX28" s="453"/>
      <c r="BY28" s="453"/>
      <c r="BZ28" s="453"/>
      <c r="CA28" s="453"/>
      <c r="CB28" s="453"/>
      <c r="CC28" s="454"/>
      <c r="CD28" s="191"/>
      <c r="CE28" s="455"/>
      <c r="CF28" s="455"/>
      <c r="CG28" s="455"/>
      <c r="CH28" s="455"/>
      <c r="CI28" s="455"/>
      <c r="CJ28" s="455"/>
      <c r="CK28" s="455"/>
      <c r="CL28" s="455"/>
      <c r="CM28" s="455"/>
      <c r="CN28" s="455"/>
      <c r="CO28" s="455"/>
      <c r="CP28" s="455"/>
      <c r="CQ28" s="455"/>
      <c r="CR28" s="455"/>
      <c r="CS28" s="456"/>
      <c r="CT28" s="420"/>
      <c r="CU28" s="421"/>
      <c r="CV28" s="421"/>
      <c r="CW28" s="421"/>
      <c r="CX28" s="421"/>
      <c r="CY28" s="421"/>
      <c r="CZ28" s="421"/>
      <c r="DA28" s="422"/>
      <c r="DB28" s="420"/>
      <c r="DC28" s="421"/>
      <c r="DD28" s="421"/>
      <c r="DE28" s="421"/>
      <c r="DF28" s="421"/>
      <c r="DG28" s="421"/>
      <c r="DH28" s="421"/>
      <c r="DI28" s="422"/>
    </row>
    <row r="29" spans="1:113" ht="18.75" customHeight="1" x14ac:dyDescent="0.15">
      <c r="A29" s="178"/>
      <c r="B29" s="402"/>
      <c r="C29" s="403"/>
      <c r="D29" s="404"/>
      <c r="E29" s="379" t="s">
        <v>189</v>
      </c>
      <c r="F29" s="380"/>
      <c r="G29" s="380"/>
      <c r="H29" s="380"/>
      <c r="I29" s="380"/>
      <c r="J29" s="380"/>
      <c r="K29" s="381"/>
      <c r="L29" s="376">
        <v>12</v>
      </c>
      <c r="M29" s="377"/>
      <c r="N29" s="377"/>
      <c r="O29" s="377"/>
      <c r="P29" s="378"/>
      <c r="Q29" s="376">
        <v>2850</v>
      </c>
      <c r="R29" s="377"/>
      <c r="S29" s="377"/>
      <c r="T29" s="377"/>
      <c r="U29" s="377"/>
      <c r="V29" s="378"/>
      <c r="W29" s="467"/>
      <c r="X29" s="468"/>
      <c r="Y29" s="469"/>
      <c r="Z29" s="379" t="s">
        <v>190</v>
      </c>
      <c r="AA29" s="380"/>
      <c r="AB29" s="380"/>
      <c r="AC29" s="380"/>
      <c r="AD29" s="380"/>
      <c r="AE29" s="380"/>
      <c r="AF29" s="380"/>
      <c r="AG29" s="381"/>
      <c r="AH29" s="376">
        <v>175</v>
      </c>
      <c r="AI29" s="377"/>
      <c r="AJ29" s="377"/>
      <c r="AK29" s="377"/>
      <c r="AL29" s="378"/>
      <c r="AM29" s="376">
        <v>510255</v>
      </c>
      <c r="AN29" s="377"/>
      <c r="AO29" s="377"/>
      <c r="AP29" s="377"/>
      <c r="AQ29" s="377"/>
      <c r="AR29" s="378"/>
      <c r="AS29" s="376">
        <v>2916</v>
      </c>
      <c r="AT29" s="377"/>
      <c r="AU29" s="377"/>
      <c r="AV29" s="377"/>
      <c r="AW29" s="377"/>
      <c r="AX29" s="436"/>
      <c r="AY29" s="443"/>
      <c r="AZ29" s="444"/>
      <c r="BA29" s="444"/>
      <c r="BB29" s="445"/>
      <c r="BC29" s="437" t="s">
        <v>191</v>
      </c>
      <c r="BD29" s="438"/>
      <c r="BE29" s="438"/>
      <c r="BF29" s="438"/>
      <c r="BG29" s="438"/>
      <c r="BH29" s="438"/>
      <c r="BI29" s="438"/>
      <c r="BJ29" s="438"/>
      <c r="BK29" s="438"/>
      <c r="BL29" s="438"/>
      <c r="BM29" s="439"/>
      <c r="BN29" s="423">
        <v>30</v>
      </c>
      <c r="BO29" s="424"/>
      <c r="BP29" s="424"/>
      <c r="BQ29" s="424"/>
      <c r="BR29" s="424"/>
      <c r="BS29" s="424"/>
      <c r="BT29" s="424"/>
      <c r="BU29" s="425"/>
      <c r="BV29" s="423">
        <v>30</v>
      </c>
      <c r="BW29" s="424"/>
      <c r="BX29" s="424"/>
      <c r="BY29" s="424"/>
      <c r="BZ29" s="424"/>
      <c r="CA29" s="424"/>
      <c r="CB29" s="424"/>
      <c r="CC29" s="425"/>
      <c r="CD29" s="193"/>
      <c r="CE29" s="455"/>
      <c r="CF29" s="455"/>
      <c r="CG29" s="455"/>
      <c r="CH29" s="455"/>
      <c r="CI29" s="455"/>
      <c r="CJ29" s="455"/>
      <c r="CK29" s="455"/>
      <c r="CL29" s="455"/>
      <c r="CM29" s="455"/>
      <c r="CN29" s="455"/>
      <c r="CO29" s="455"/>
      <c r="CP29" s="455"/>
      <c r="CQ29" s="455"/>
      <c r="CR29" s="455"/>
      <c r="CS29" s="456"/>
      <c r="CT29" s="420"/>
      <c r="CU29" s="421"/>
      <c r="CV29" s="421"/>
      <c r="CW29" s="421"/>
      <c r="CX29" s="421"/>
      <c r="CY29" s="421"/>
      <c r="CZ29" s="421"/>
      <c r="DA29" s="422"/>
      <c r="DB29" s="420"/>
      <c r="DC29" s="421"/>
      <c r="DD29" s="421"/>
      <c r="DE29" s="421"/>
      <c r="DF29" s="421"/>
      <c r="DG29" s="421"/>
      <c r="DH29" s="421"/>
      <c r="DI29" s="422"/>
    </row>
    <row r="30" spans="1:113" ht="18.75" customHeight="1" thickBot="1" x14ac:dyDescent="0.2">
      <c r="A30" s="178"/>
      <c r="B30" s="405"/>
      <c r="C30" s="406"/>
      <c r="D30" s="407"/>
      <c r="E30" s="384"/>
      <c r="F30" s="385"/>
      <c r="G30" s="385"/>
      <c r="H30" s="385"/>
      <c r="I30" s="385"/>
      <c r="J30" s="385"/>
      <c r="K30" s="386"/>
      <c r="L30" s="387"/>
      <c r="M30" s="388"/>
      <c r="N30" s="388"/>
      <c r="O30" s="388"/>
      <c r="P30" s="389"/>
      <c r="Q30" s="387"/>
      <c r="R30" s="388"/>
      <c r="S30" s="388"/>
      <c r="T30" s="388"/>
      <c r="U30" s="388"/>
      <c r="V30" s="389"/>
      <c r="W30" s="390" t="s">
        <v>192</v>
      </c>
      <c r="X30" s="391"/>
      <c r="Y30" s="391"/>
      <c r="Z30" s="391"/>
      <c r="AA30" s="391"/>
      <c r="AB30" s="391"/>
      <c r="AC30" s="391"/>
      <c r="AD30" s="391"/>
      <c r="AE30" s="391"/>
      <c r="AF30" s="391"/>
      <c r="AG30" s="392"/>
      <c r="AH30" s="393">
        <v>99.1</v>
      </c>
      <c r="AI30" s="394"/>
      <c r="AJ30" s="394"/>
      <c r="AK30" s="394"/>
      <c r="AL30" s="394"/>
      <c r="AM30" s="394"/>
      <c r="AN30" s="394"/>
      <c r="AO30" s="394"/>
      <c r="AP30" s="394"/>
      <c r="AQ30" s="394"/>
      <c r="AR30" s="394"/>
      <c r="AS30" s="394"/>
      <c r="AT30" s="394"/>
      <c r="AU30" s="394"/>
      <c r="AV30" s="394"/>
      <c r="AW30" s="394"/>
      <c r="AX30" s="395"/>
      <c r="AY30" s="446"/>
      <c r="AZ30" s="447"/>
      <c r="BA30" s="447"/>
      <c r="BB30" s="448"/>
      <c r="BC30" s="396" t="s">
        <v>51</v>
      </c>
      <c r="BD30" s="397"/>
      <c r="BE30" s="397"/>
      <c r="BF30" s="397"/>
      <c r="BG30" s="397"/>
      <c r="BH30" s="397"/>
      <c r="BI30" s="397"/>
      <c r="BJ30" s="397"/>
      <c r="BK30" s="397"/>
      <c r="BL30" s="397"/>
      <c r="BM30" s="398"/>
      <c r="BN30" s="457">
        <v>2589041</v>
      </c>
      <c r="BO30" s="458"/>
      <c r="BP30" s="458"/>
      <c r="BQ30" s="458"/>
      <c r="BR30" s="458"/>
      <c r="BS30" s="458"/>
      <c r="BT30" s="458"/>
      <c r="BU30" s="459"/>
      <c r="BV30" s="457">
        <v>2749649</v>
      </c>
      <c r="BW30" s="458"/>
      <c r="BX30" s="458"/>
      <c r="BY30" s="458"/>
      <c r="BZ30" s="458"/>
      <c r="CA30" s="458"/>
      <c r="CB30" s="458"/>
      <c r="CC30" s="459"/>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82" t="s">
        <v>193</v>
      </c>
      <c r="D32" s="382"/>
      <c r="E32" s="382"/>
      <c r="F32" s="382"/>
      <c r="G32" s="382"/>
      <c r="H32" s="382"/>
      <c r="I32" s="382"/>
      <c r="J32" s="382"/>
      <c r="K32" s="382"/>
      <c r="L32" s="382"/>
      <c r="M32" s="382"/>
      <c r="N32" s="382"/>
      <c r="O32" s="382"/>
      <c r="P32" s="382"/>
      <c r="Q32" s="382"/>
      <c r="R32" s="382"/>
      <c r="S32" s="382"/>
      <c r="U32" s="383" t="s">
        <v>194</v>
      </c>
      <c r="V32" s="383"/>
      <c r="W32" s="383"/>
      <c r="X32" s="383"/>
      <c r="Y32" s="383"/>
      <c r="Z32" s="383"/>
      <c r="AA32" s="383"/>
      <c r="AB32" s="383"/>
      <c r="AC32" s="383"/>
      <c r="AD32" s="383"/>
      <c r="AE32" s="383"/>
      <c r="AF32" s="383"/>
      <c r="AG32" s="383"/>
      <c r="AH32" s="383"/>
      <c r="AI32" s="383"/>
      <c r="AJ32" s="383"/>
      <c r="AK32" s="383"/>
      <c r="AM32" s="383" t="s">
        <v>195</v>
      </c>
      <c r="AN32" s="383"/>
      <c r="AO32" s="383"/>
      <c r="AP32" s="383"/>
      <c r="AQ32" s="383"/>
      <c r="AR32" s="383"/>
      <c r="AS32" s="383"/>
      <c r="AT32" s="383"/>
      <c r="AU32" s="383"/>
      <c r="AV32" s="383"/>
      <c r="AW32" s="383"/>
      <c r="AX32" s="383"/>
      <c r="AY32" s="383"/>
      <c r="AZ32" s="383"/>
      <c r="BA32" s="383"/>
      <c r="BB32" s="383"/>
      <c r="BC32" s="383"/>
      <c r="BE32" s="383" t="s">
        <v>196</v>
      </c>
      <c r="BF32" s="383"/>
      <c r="BG32" s="383"/>
      <c r="BH32" s="383"/>
      <c r="BI32" s="383"/>
      <c r="BJ32" s="383"/>
      <c r="BK32" s="383"/>
      <c r="BL32" s="383"/>
      <c r="BM32" s="383"/>
      <c r="BN32" s="383"/>
      <c r="BO32" s="383"/>
      <c r="BP32" s="383"/>
      <c r="BQ32" s="383"/>
      <c r="BR32" s="383"/>
      <c r="BS32" s="383"/>
      <c r="BT32" s="383"/>
      <c r="BU32" s="383"/>
      <c r="BW32" s="383" t="s">
        <v>197</v>
      </c>
      <c r="BX32" s="383"/>
      <c r="BY32" s="383"/>
      <c r="BZ32" s="383"/>
      <c r="CA32" s="383"/>
      <c r="CB32" s="383"/>
      <c r="CC32" s="383"/>
      <c r="CD32" s="383"/>
      <c r="CE32" s="383"/>
      <c r="CF32" s="383"/>
      <c r="CG32" s="383"/>
      <c r="CH32" s="383"/>
      <c r="CI32" s="383"/>
      <c r="CJ32" s="383"/>
      <c r="CK32" s="383"/>
      <c r="CL32" s="383"/>
      <c r="CM32" s="383"/>
      <c r="CO32" s="383" t="s">
        <v>198</v>
      </c>
      <c r="CP32" s="383"/>
      <c r="CQ32" s="383"/>
      <c r="CR32" s="383"/>
      <c r="CS32" s="383"/>
      <c r="CT32" s="383"/>
      <c r="CU32" s="383"/>
      <c r="CV32" s="383"/>
      <c r="CW32" s="383"/>
      <c r="CX32" s="383"/>
      <c r="CY32" s="383"/>
      <c r="CZ32" s="383"/>
      <c r="DA32" s="383"/>
      <c r="DB32" s="383"/>
      <c r="DC32" s="383"/>
      <c r="DD32" s="383"/>
      <c r="DE32" s="383"/>
      <c r="DI32" s="201"/>
    </row>
    <row r="33" spans="1:113" ht="13.5" customHeight="1" x14ac:dyDescent="0.15">
      <c r="A33" s="178"/>
      <c r="B33" s="202"/>
      <c r="C33" s="375" t="s">
        <v>199</v>
      </c>
      <c r="D33" s="375"/>
      <c r="E33" s="374" t="s">
        <v>200</v>
      </c>
      <c r="F33" s="374"/>
      <c r="G33" s="374"/>
      <c r="H33" s="374"/>
      <c r="I33" s="374"/>
      <c r="J33" s="374"/>
      <c r="K33" s="374"/>
      <c r="L33" s="374"/>
      <c r="M33" s="374"/>
      <c r="N33" s="374"/>
      <c r="O33" s="374"/>
      <c r="P33" s="374"/>
      <c r="Q33" s="374"/>
      <c r="R33" s="374"/>
      <c r="S33" s="374"/>
      <c r="T33" s="203"/>
      <c r="U33" s="375" t="s">
        <v>201</v>
      </c>
      <c r="V33" s="375"/>
      <c r="W33" s="374" t="s">
        <v>200</v>
      </c>
      <c r="X33" s="374"/>
      <c r="Y33" s="374"/>
      <c r="Z33" s="374"/>
      <c r="AA33" s="374"/>
      <c r="AB33" s="374"/>
      <c r="AC33" s="374"/>
      <c r="AD33" s="374"/>
      <c r="AE33" s="374"/>
      <c r="AF33" s="374"/>
      <c r="AG33" s="374"/>
      <c r="AH33" s="374"/>
      <c r="AI33" s="374"/>
      <c r="AJ33" s="374"/>
      <c r="AK33" s="374"/>
      <c r="AL33" s="203"/>
      <c r="AM33" s="375" t="s">
        <v>201</v>
      </c>
      <c r="AN33" s="375"/>
      <c r="AO33" s="374" t="s">
        <v>200</v>
      </c>
      <c r="AP33" s="374"/>
      <c r="AQ33" s="374"/>
      <c r="AR33" s="374"/>
      <c r="AS33" s="374"/>
      <c r="AT33" s="374"/>
      <c r="AU33" s="374"/>
      <c r="AV33" s="374"/>
      <c r="AW33" s="374"/>
      <c r="AX33" s="374"/>
      <c r="AY33" s="374"/>
      <c r="AZ33" s="374"/>
      <c r="BA33" s="374"/>
      <c r="BB33" s="374"/>
      <c r="BC33" s="374"/>
      <c r="BD33" s="204"/>
      <c r="BE33" s="374" t="s">
        <v>202</v>
      </c>
      <c r="BF33" s="374"/>
      <c r="BG33" s="374" t="s">
        <v>203</v>
      </c>
      <c r="BH33" s="374"/>
      <c r="BI33" s="374"/>
      <c r="BJ33" s="374"/>
      <c r="BK33" s="374"/>
      <c r="BL33" s="374"/>
      <c r="BM33" s="374"/>
      <c r="BN33" s="374"/>
      <c r="BO33" s="374"/>
      <c r="BP33" s="374"/>
      <c r="BQ33" s="374"/>
      <c r="BR33" s="374"/>
      <c r="BS33" s="374"/>
      <c r="BT33" s="374"/>
      <c r="BU33" s="374"/>
      <c r="BV33" s="204"/>
      <c r="BW33" s="375" t="s">
        <v>202</v>
      </c>
      <c r="BX33" s="375"/>
      <c r="BY33" s="374" t="s">
        <v>204</v>
      </c>
      <c r="BZ33" s="374"/>
      <c r="CA33" s="374"/>
      <c r="CB33" s="374"/>
      <c r="CC33" s="374"/>
      <c r="CD33" s="374"/>
      <c r="CE33" s="374"/>
      <c r="CF33" s="374"/>
      <c r="CG33" s="374"/>
      <c r="CH33" s="374"/>
      <c r="CI33" s="374"/>
      <c r="CJ33" s="374"/>
      <c r="CK33" s="374"/>
      <c r="CL33" s="374"/>
      <c r="CM33" s="374"/>
      <c r="CN33" s="203"/>
      <c r="CO33" s="375" t="s">
        <v>199</v>
      </c>
      <c r="CP33" s="375"/>
      <c r="CQ33" s="374" t="s">
        <v>205</v>
      </c>
      <c r="CR33" s="374"/>
      <c r="CS33" s="374"/>
      <c r="CT33" s="374"/>
      <c r="CU33" s="374"/>
      <c r="CV33" s="374"/>
      <c r="CW33" s="374"/>
      <c r="CX33" s="374"/>
      <c r="CY33" s="374"/>
      <c r="CZ33" s="374"/>
      <c r="DA33" s="374"/>
      <c r="DB33" s="374"/>
      <c r="DC33" s="374"/>
      <c r="DD33" s="374"/>
      <c r="DE33" s="374"/>
      <c r="DF33" s="203"/>
      <c r="DG33" s="373" t="s">
        <v>206</v>
      </c>
      <c r="DH33" s="373"/>
      <c r="DI33" s="205"/>
    </row>
    <row r="34" spans="1:113" ht="32.25" customHeight="1" x14ac:dyDescent="0.15">
      <c r="A34" s="178"/>
      <c r="B34" s="202"/>
      <c r="C34" s="371">
        <f>IF(E34="","",1)</f>
        <v>1</v>
      </c>
      <c r="D34" s="371"/>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78"/>
      <c r="U34" s="371">
        <f>IF(W34="","",MAX(C34:D43)+1)</f>
        <v>3</v>
      </c>
      <c r="V34" s="371"/>
      <c r="W34" s="372" t="str">
        <f>IF('各会計、関係団体の財政状況及び健全化判断比率'!B28="","",'各会計、関係団体の財政状況及び健全化判断比率'!B28)</f>
        <v>国民健康保険事業・事業勘定</v>
      </c>
      <c r="X34" s="372"/>
      <c r="Y34" s="372"/>
      <c r="Z34" s="372"/>
      <c r="AA34" s="372"/>
      <c r="AB34" s="372"/>
      <c r="AC34" s="372"/>
      <c r="AD34" s="372"/>
      <c r="AE34" s="372"/>
      <c r="AF34" s="372"/>
      <c r="AG34" s="372"/>
      <c r="AH34" s="372"/>
      <c r="AI34" s="372"/>
      <c r="AJ34" s="372"/>
      <c r="AK34" s="372"/>
      <c r="AL34" s="178"/>
      <c r="AM34" s="371">
        <f>IF(AO34="","",MAX(C34:D43,U34:V43)+1)</f>
        <v>6</v>
      </c>
      <c r="AN34" s="371"/>
      <c r="AO34" s="372" t="str">
        <f>IF('各会計、関係団体の財政状況及び健全化判断比率'!B31="","",'各会計、関係団体の財政状況及び健全化判断比率'!B31)</f>
        <v>水道事業会計</v>
      </c>
      <c r="AP34" s="372"/>
      <c r="AQ34" s="372"/>
      <c r="AR34" s="372"/>
      <c r="AS34" s="372"/>
      <c r="AT34" s="372"/>
      <c r="AU34" s="372"/>
      <c r="AV34" s="372"/>
      <c r="AW34" s="372"/>
      <c r="AX34" s="372"/>
      <c r="AY34" s="372"/>
      <c r="AZ34" s="372"/>
      <c r="BA34" s="372"/>
      <c r="BB34" s="372"/>
      <c r="BC34" s="372"/>
      <c r="BD34" s="178"/>
      <c r="BE34" s="371" t="str">
        <f>IF(BG34="","",MAX(C34:D43,U34:V43,AM34:AN43)+1)</f>
        <v/>
      </c>
      <c r="BF34" s="371"/>
      <c r="BG34" s="372"/>
      <c r="BH34" s="372"/>
      <c r="BI34" s="372"/>
      <c r="BJ34" s="372"/>
      <c r="BK34" s="372"/>
      <c r="BL34" s="372"/>
      <c r="BM34" s="372"/>
      <c r="BN34" s="372"/>
      <c r="BO34" s="372"/>
      <c r="BP34" s="372"/>
      <c r="BQ34" s="372"/>
      <c r="BR34" s="372"/>
      <c r="BS34" s="372"/>
      <c r="BT34" s="372"/>
      <c r="BU34" s="372"/>
      <c r="BV34" s="178"/>
      <c r="BW34" s="371">
        <f>IF(BY34="","",MAX(C34:D43,U34:V43,AM34:AN43,BE34:BF43)+1)</f>
        <v>8</v>
      </c>
      <c r="BX34" s="371"/>
      <c r="BY34" s="372" t="str">
        <f>IF('各会計、関係団体の財政状況及び健全化判断比率'!B68="","",'各会計、関係団体の財政状況及び健全化判断比率'!B68)</f>
        <v>加古郡衛生事務組合</v>
      </c>
      <c r="BZ34" s="372"/>
      <c r="CA34" s="372"/>
      <c r="CB34" s="372"/>
      <c r="CC34" s="372"/>
      <c r="CD34" s="372"/>
      <c r="CE34" s="372"/>
      <c r="CF34" s="372"/>
      <c r="CG34" s="372"/>
      <c r="CH34" s="372"/>
      <c r="CI34" s="372"/>
      <c r="CJ34" s="372"/>
      <c r="CK34" s="372"/>
      <c r="CL34" s="372"/>
      <c r="CM34" s="372"/>
      <c r="CN34" s="178"/>
      <c r="CO34" s="371">
        <f>IF(CQ34="","",MAX(C34:D43,U34:V43,AM34:AN43,BE34:BF43,BW34:BX43)+1)</f>
        <v>14</v>
      </c>
      <c r="CP34" s="371"/>
      <c r="CQ34" s="372" t="str">
        <f>IF('各会計、関係団体の財政状況及び健全化判断比率'!BS7="","",'各会計、関係団体の財政状況及び健全化判断比率'!BS7)</f>
        <v>（財）播磨町臨海管理センター</v>
      </c>
      <c r="CR34" s="372"/>
      <c r="CS34" s="372"/>
      <c r="CT34" s="372"/>
      <c r="CU34" s="372"/>
      <c r="CV34" s="372"/>
      <c r="CW34" s="372"/>
      <c r="CX34" s="372"/>
      <c r="CY34" s="372"/>
      <c r="CZ34" s="372"/>
      <c r="DA34" s="372"/>
      <c r="DB34" s="372"/>
      <c r="DC34" s="372"/>
      <c r="DD34" s="372"/>
      <c r="DE34" s="372"/>
      <c r="DG34" s="369" t="str">
        <f>IF('各会計、関係団体の財政状況及び健全化判断比率'!BR7="","",'各会計、関係団体の財政状況及び健全化判断比率'!BR7)</f>
        <v/>
      </c>
      <c r="DH34" s="369"/>
      <c r="DI34" s="205"/>
    </row>
    <row r="35" spans="1:113" ht="32.25" customHeight="1" x14ac:dyDescent="0.15">
      <c r="A35" s="178"/>
      <c r="B35" s="202"/>
      <c r="C35" s="371">
        <f>IF(E35="","",C34+1)</f>
        <v>2</v>
      </c>
      <c r="D35" s="371"/>
      <c r="E35" s="372" t="str">
        <f>IF('各会計、関係団体の財政状況及び健全化判断比率'!B8="","",'各会計、関係団体の財政状況及び健全化判断比率'!B8)</f>
        <v>後期高齢者医療事業へ振替</v>
      </c>
      <c r="F35" s="372"/>
      <c r="G35" s="372"/>
      <c r="H35" s="372"/>
      <c r="I35" s="372"/>
      <c r="J35" s="372"/>
      <c r="K35" s="372"/>
      <c r="L35" s="372"/>
      <c r="M35" s="372"/>
      <c r="N35" s="372"/>
      <c r="O35" s="372"/>
      <c r="P35" s="372"/>
      <c r="Q35" s="372"/>
      <c r="R35" s="372"/>
      <c r="S35" s="372"/>
      <c r="T35" s="178"/>
      <c r="U35" s="371">
        <f>IF(W35="","",U34+1)</f>
        <v>4</v>
      </c>
      <c r="V35" s="371"/>
      <c r="W35" s="372" t="str">
        <f>IF('各会計、関係団体の財政状況及び健全化判断比率'!B29="","",'各会計、関係団体の財政状況及び健全化判断比率'!B29)</f>
        <v>介護保険事業・事業勘定</v>
      </c>
      <c r="X35" s="372"/>
      <c r="Y35" s="372"/>
      <c r="Z35" s="372"/>
      <c r="AA35" s="372"/>
      <c r="AB35" s="372"/>
      <c r="AC35" s="372"/>
      <c r="AD35" s="372"/>
      <c r="AE35" s="372"/>
      <c r="AF35" s="372"/>
      <c r="AG35" s="372"/>
      <c r="AH35" s="372"/>
      <c r="AI35" s="372"/>
      <c r="AJ35" s="372"/>
      <c r="AK35" s="372"/>
      <c r="AL35" s="178"/>
      <c r="AM35" s="371">
        <f t="shared" ref="AM35:AM43" si="0">IF(AO35="","",AM34+1)</f>
        <v>7</v>
      </c>
      <c r="AN35" s="371"/>
      <c r="AO35" s="372" t="str">
        <f>IF('各会計、関係団体の財政状況及び健全化判断比率'!B32="","",'各会計、関係団体の財政状況及び健全化判断比率'!B32)</f>
        <v>下水道事業会計</v>
      </c>
      <c r="AP35" s="372"/>
      <c r="AQ35" s="372"/>
      <c r="AR35" s="372"/>
      <c r="AS35" s="372"/>
      <c r="AT35" s="372"/>
      <c r="AU35" s="372"/>
      <c r="AV35" s="372"/>
      <c r="AW35" s="372"/>
      <c r="AX35" s="372"/>
      <c r="AY35" s="372"/>
      <c r="AZ35" s="372"/>
      <c r="BA35" s="372"/>
      <c r="BB35" s="372"/>
      <c r="BC35" s="372"/>
      <c r="BD35" s="178"/>
      <c r="BE35" s="371" t="str">
        <f t="shared" ref="BE35:BE43" si="1">IF(BG35="","",BE34+1)</f>
        <v/>
      </c>
      <c r="BF35" s="371"/>
      <c r="BG35" s="372"/>
      <c r="BH35" s="372"/>
      <c r="BI35" s="372"/>
      <c r="BJ35" s="372"/>
      <c r="BK35" s="372"/>
      <c r="BL35" s="372"/>
      <c r="BM35" s="372"/>
      <c r="BN35" s="372"/>
      <c r="BO35" s="372"/>
      <c r="BP35" s="372"/>
      <c r="BQ35" s="372"/>
      <c r="BR35" s="372"/>
      <c r="BS35" s="372"/>
      <c r="BT35" s="372"/>
      <c r="BU35" s="372"/>
      <c r="BV35" s="178"/>
      <c r="BW35" s="371">
        <f t="shared" ref="BW35:BW43" si="2">IF(BY35="","",BW34+1)</f>
        <v>9</v>
      </c>
      <c r="BX35" s="371"/>
      <c r="BY35" s="372" t="str">
        <f>IF('各会計、関係団体の財政状況及び健全化判断比率'!B69="","",'各会計、関係団体の財政状況及び健全化判断比率'!B69)</f>
        <v>兵庫県市町村職員退職手当組合</v>
      </c>
      <c r="BZ35" s="372"/>
      <c r="CA35" s="372"/>
      <c r="CB35" s="372"/>
      <c r="CC35" s="372"/>
      <c r="CD35" s="372"/>
      <c r="CE35" s="372"/>
      <c r="CF35" s="372"/>
      <c r="CG35" s="372"/>
      <c r="CH35" s="372"/>
      <c r="CI35" s="372"/>
      <c r="CJ35" s="372"/>
      <c r="CK35" s="372"/>
      <c r="CL35" s="372"/>
      <c r="CM35" s="372"/>
      <c r="CN35" s="178"/>
      <c r="CO35" s="371">
        <f t="shared" ref="CO35:CO43" si="3">IF(CQ35="","",CO34+1)</f>
        <v>15</v>
      </c>
      <c r="CP35" s="371"/>
      <c r="CQ35" s="372" t="str">
        <f>IF('各会計、関係団体の財政状況及び健全化判断比率'!BS8="","",'各会計、関係団体の財政状況及び健全化判断比率'!BS8)</f>
        <v>（財）加古川総合保健センター</v>
      </c>
      <c r="CR35" s="372"/>
      <c r="CS35" s="372"/>
      <c r="CT35" s="372"/>
      <c r="CU35" s="372"/>
      <c r="CV35" s="372"/>
      <c r="CW35" s="372"/>
      <c r="CX35" s="372"/>
      <c r="CY35" s="372"/>
      <c r="CZ35" s="372"/>
      <c r="DA35" s="372"/>
      <c r="DB35" s="372"/>
      <c r="DC35" s="372"/>
      <c r="DD35" s="372"/>
      <c r="DE35" s="372"/>
      <c r="DG35" s="369" t="str">
        <f>IF('各会計、関係団体の財政状況及び健全化判断比率'!BR8="","",'各会計、関係団体の財政状況及び健全化判断比率'!BR8)</f>
        <v/>
      </c>
      <c r="DH35" s="369"/>
      <c r="DI35" s="205"/>
    </row>
    <row r="36" spans="1:113" ht="32.25" customHeight="1" x14ac:dyDescent="0.15">
      <c r="A36" s="178"/>
      <c r="B36" s="202"/>
      <c r="C36" s="371" t="str">
        <f>IF(E36="","",C35+1)</f>
        <v/>
      </c>
      <c r="D36" s="371"/>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78"/>
      <c r="U36" s="371">
        <f t="shared" ref="U36:U43" si="4">IF(W36="","",U35+1)</f>
        <v>5</v>
      </c>
      <c r="V36" s="371"/>
      <c r="W36" s="372" t="str">
        <f>IF('各会計、関係団体の財政状況及び健全化判断比率'!B30="","",'各会計、関係団体の財政状況及び健全化判断比率'!B30)</f>
        <v>後期高齢者医療事業</v>
      </c>
      <c r="X36" s="372"/>
      <c r="Y36" s="372"/>
      <c r="Z36" s="372"/>
      <c r="AA36" s="372"/>
      <c r="AB36" s="372"/>
      <c r="AC36" s="372"/>
      <c r="AD36" s="372"/>
      <c r="AE36" s="372"/>
      <c r="AF36" s="372"/>
      <c r="AG36" s="372"/>
      <c r="AH36" s="372"/>
      <c r="AI36" s="372"/>
      <c r="AJ36" s="372"/>
      <c r="AK36" s="372"/>
      <c r="AL36" s="178"/>
      <c r="AM36" s="371" t="str">
        <f t="shared" si="0"/>
        <v/>
      </c>
      <c r="AN36" s="371"/>
      <c r="AO36" s="372"/>
      <c r="AP36" s="372"/>
      <c r="AQ36" s="372"/>
      <c r="AR36" s="372"/>
      <c r="AS36" s="372"/>
      <c r="AT36" s="372"/>
      <c r="AU36" s="372"/>
      <c r="AV36" s="372"/>
      <c r="AW36" s="372"/>
      <c r="AX36" s="372"/>
      <c r="AY36" s="372"/>
      <c r="AZ36" s="372"/>
      <c r="BA36" s="372"/>
      <c r="BB36" s="372"/>
      <c r="BC36" s="372"/>
      <c r="BD36" s="178"/>
      <c r="BE36" s="371" t="str">
        <f t="shared" si="1"/>
        <v/>
      </c>
      <c r="BF36" s="371"/>
      <c r="BG36" s="372"/>
      <c r="BH36" s="372"/>
      <c r="BI36" s="372"/>
      <c r="BJ36" s="372"/>
      <c r="BK36" s="372"/>
      <c r="BL36" s="372"/>
      <c r="BM36" s="372"/>
      <c r="BN36" s="372"/>
      <c r="BO36" s="372"/>
      <c r="BP36" s="372"/>
      <c r="BQ36" s="372"/>
      <c r="BR36" s="372"/>
      <c r="BS36" s="372"/>
      <c r="BT36" s="372"/>
      <c r="BU36" s="372"/>
      <c r="BV36" s="178"/>
      <c r="BW36" s="371">
        <f t="shared" si="2"/>
        <v>10</v>
      </c>
      <c r="BX36" s="371"/>
      <c r="BY36" s="372" t="str">
        <f>IF('各会計、関係団体の財政状況及び健全化判断比率'!B70="","",'各会計、関係団体の財政状況及び健全化判断比率'!B70)</f>
        <v>兵庫県市町交通災害共済組合</v>
      </c>
      <c r="BZ36" s="372"/>
      <c r="CA36" s="372"/>
      <c r="CB36" s="372"/>
      <c r="CC36" s="372"/>
      <c r="CD36" s="372"/>
      <c r="CE36" s="372"/>
      <c r="CF36" s="372"/>
      <c r="CG36" s="372"/>
      <c r="CH36" s="372"/>
      <c r="CI36" s="372"/>
      <c r="CJ36" s="372"/>
      <c r="CK36" s="372"/>
      <c r="CL36" s="372"/>
      <c r="CM36" s="372"/>
      <c r="CN36" s="178"/>
      <c r="CO36" s="371">
        <f t="shared" si="3"/>
        <v>16</v>
      </c>
      <c r="CP36" s="371"/>
      <c r="CQ36" s="372" t="str">
        <f>IF('各会計、関係団体の財政状況及び健全化判断比率'!BS9="","",'各会計、関係団体の財政状況及び健全化判断比率'!BS9)</f>
        <v>（財）東播臨海救急医療協会</v>
      </c>
      <c r="CR36" s="372"/>
      <c r="CS36" s="372"/>
      <c r="CT36" s="372"/>
      <c r="CU36" s="372"/>
      <c r="CV36" s="372"/>
      <c r="CW36" s="372"/>
      <c r="CX36" s="372"/>
      <c r="CY36" s="372"/>
      <c r="CZ36" s="372"/>
      <c r="DA36" s="372"/>
      <c r="DB36" s="372"/>
      <c r="DC36" s="372"/>
      <c r="DD36" s="372"/>
      <c r="DE36" s="372"/>
      <c r="DG36" s="369" t="str">
        <f>IF('各会計、関係団体の財政状況及び健全化判断比率'!BR9="","",'各会計、関係団体の財政状況及び健全化判断比率'!BR9)</f>
        <v/>
      </c>
      <c r="DH36" s="369"/>
      <c r="DI36" s="205"/>
    </row>
    <row r="37" spans="1:113" ht="32.25" customHeight="1" x14ac:dyDescent="0.15">
      <c r="A37" s="178"/>
      <c r="B37" s="202"/>
      <c r="C37" s="371" t="str">
        <f>IF(E37="","",C36+1)</f>
        <v/>
      </c>
      <c r="D37" s="371"/>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78"/>
      <c r="U37" s="371" t="str">
        <f t="shared" si="4"/>
        <v/>
      </c>
      <c r="V37" s="371"/>
      <c r="W37" s="372"/>
      <c r="X37" s="372"/>
      <c r="Y37" s="372"/>
      <c r="Z37" s="372"/>
      <c r="AA37" s="372"/>
      <c r="AB37" s="372"/>
      <c r="AC37" s="372"/>
      <c r="AD37" s="372"/>
      <c r="AE37" s="372"/>
      <c r="AF37" s="372"/>
      <c r="AG37" s="372"/>
      <c r="AH37" s="372"/>
      <c r="AI37" s="372"/>
      <c r="AJ37" s="372"/>
      <c r="AK37" s="372"/>
      <c r="AL37" s="178"/>
      <c r="AM37" s="371" t="str">
        <f t="shared" si="0"/>
        <v/>
      </c>
      <c r="AN37" s="371"/>
      <c r="AO37" s="372"/>
      <c r="AP37" s="372"/>
      <c r="AQ37" s="372"/>
      <c r="AR37" s="372"/>
      <c r="AS37" s="372"/>
      <c r="AT37" s="372"/>
      <c r="AU37" s="372"/>
      <c r="AV37" s="372"/>
      <c r="AW37" s="372"/>
      <c r="AX37" s="372"/>
      <c r="AY37" s="372"/>
      <c r="AZ37" s="372"/>
      <c r="BA37" s="372"/>
      <c r="BB37" s="372"/>
      <c r="BC37" s="372"/>
      <c r="BD37" s="178"/>
      <c r="BE37" s="371" t="str">
        <f t="shared" si="1"/>
        <v/>
      </c>
      <c r="BF37" s="371"/>
      <c r="BG37" s="372"/>
      <c r="BH37" s="372"/>
      <c r="BI37" s="372"/>
      <c r="BJ37" s="372"/>
      <c r="BK37" s="372"/>
      <c r="BL37" s="372"/>
      <c r="BM37" s="372"/>
      <c r="BN37" s="372"/>
      <c r="BO37" s="372"/>
      <c r="BP37" s="372"/>
      <c r="BQ37" s="372"/>
      <c r="BR37" s="372"/>
      <c r="BS37" s="372"/>
      <c r="BT37" s="372"/>
      <c r="BU37" s="372"/>
      <c r="BV37" s="178"/>
      <c r="BW37" s="371">
        <f t="shared" si="2"/>
        <v>11</v>
      </c>
      <c r="BX37" s="371"/>
      <c r="BY37" s="372" t="str">
        <f>IF('各会計、関係団体の財政状況及び健全化判断比率'!B71="","",'各会計、関係団体の財政状況及び健全化判断比率'!B71)</f>
        <v>兵庫県町議会議員公務災害補償組合</v>
      </c>
      <c r="BZ37" s="372"/>
      <c r="CA37" s="372"/>
      <c r="CB37" s="372"/>
      <c r="CC37" s="372"/>
      <c r="CD37" s="372"/>
      <c r="CE37" s="372"/>
      <c r="CF37" s="372"/>
      <c r="CG37" s="372"/>
      <c r="CH37" s="372"/>
      <c r="CI37" s="372"/>
      <c r="CJ37" s="372"/>
      <c r="CK37" s="372"/>
      <c r="CL37" s="372"/>
      <c r="CM37" s="372"/>
      <c r="CN37" s="178"/>
      <c r="CO37" s="371">
        <f t="shared" si="3"/>
        <v>17</v>
      </c>
      <c r="CP37" s="371"/>
      <c r="CQ37" s="372" t="str">
        <f>IF('各会計、関係団体の財政状況及び健全化判断比率'!BS10="","",'各会計、関係団体の財政状況及び健全化判断比率'!BS10)</f>
        <v>兵庫県町土地開発公社</v>
      </c>
      <c r="CR37" s="372"/>
      <c r="CS37" s="372"/>
      <c r="CT37" s="372"/>
      <c r="CU37" s="372"/>
      <c r="CV37" s="372"/>
      <c r="CW37" s="372"/>
      <c r="CX37" s="372"/>
      <c r="CY37" s="372"/>
      <c r="CZ37" s="372"/>
      <c r="DA37" s="372"/>
      <c r="DB37" s="372"/>
      <c r="DC37" s="372"/>
      <c r="DD37" s="372"/>
      <c r="DE37" s="372"/>
      <c r="DG37" s="369" t="str">
        <f>IF('各会計、関係団体の財政状況及び健全化判断比率'!BR10="","",'各会計、関係団体の財政状況及び健全化判断比率'!BR10)</f>
        <v/>
      </c>
      <c r="DH37" s="369"/>
      <c r="DI37" s="205"/>
    </row>
    <row r="38" spans="1:113" ht="32.25" customHeight="1" x14ac:dyDescent="0.15">
      <c r="A38" s="178"/>
      <c r="B38" s="202"/>
      <c r="C38" s="371" t="str">
        <f t="shared" ref="C38:C43" si="5">IF(E38="","",C37+1)</f>
        <v/>
      </c>
      <c r="D38" s="371"/>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78"/>
      <c r="U38" s="371" t="str">
        <f t="shared" si="4"/>
        <v/>
      </c>
      <c r="V38" s="371"/>
      <c r="W38" s="372"/>
      <c r="X38" s="372"/>
      <c r="Y38" s="372"/>
      <c r="Z38" s="372"/>
      <c r="AA38" s="372"/>
      <c r="AB38" s="372"/>
      <c r="AC38" s="372"/>
      <c r="AD38" s="372"/>
      <c r="AE38" s="372"/>
      <c r="AF38" s="372"/>
      <c r="AG38" s="372"/>
      <c r="AH38" s="372"/>
      <c r="AI38" s="372"/>
      <c r="AJ38" s="372"/>
      <c r="AK38" s="372"/>
      <c r="AL38" s="178"/>
      <c r="AM38" s="371" t="str">
        <f t="shared" si="0"/>
        <v/>
      </c>
      <c r="AN38" s="371"/>
      <c r="AO38" s="372"/>
      <c r="AP38" s="372"/>
      <c r="AQ38" s="372"/>
      <c r="AR38" s="372"/>
      <c r="AS38" s="372"/>
      <c r="AT38" s="372"/>
      <c r="AU38" s="372"/>
      <c r="AV38" s="372"/>
      <c r="AW38" s="372"/>
      <c r="AX38" s="372"/>
      <c r="AY38" s="372"/>
      <c r="AZ38" s="372"/>
      <c r="BA38" s="372"/>
      <c r="BB38" s="372"/>
      <c r="BC38" s="372"/>
      <c r="BD38" s="178"/>
      <c r="BE38" s="371" t="str">
        <f t="shared" si="1"/>
        <v/>
      </c>
      <c r="BF38" s="371"/>
      <c r="BG38" s="372"/>
      <c r="BH38" s="372"/>
      <c r="BI38" s="372"/>
      <c r="BJ38" s="372"/>
      <c r="BK38" s="372"/>
      <c r="BL38" s="372"/>
      <c r="BM38" s="372"/>
      <c r="BN38" s="372"/>
      <c r="BO38" s="372"/>
      <c r="BP38" s="372"/>
      <c r="BQ38" s="372"/>
      <c r="BR38" s="372"/>
      <c r="BS38" s="372"/>
      <c r="BT38" s="372"/>
      <c r="BU38" s="372"/>
      <c r="BV38" s="178"/>
      <c r="BW38" s="371">
        <f t="shared" si="2"/>
        <v>12</v>
      </c>
      <c r="BX38" s="371"/>
      <c r="BY38" s="372" t="str">
        <f>IF('各会計、関係団体の財政状況及び健全化判断比率'!B72="","",'各会計、関係団体の財政状況及び健全化判断比率'!B72)</f>
        <v>兵庫県後期高齢者医療広域連合（一般会計）</v>
      </c>
      <c r="BZ38" s="372"/>
      <c r="CA38" s="372"/>
      <c r="CB38" s="372"/>
      <c r="CC38" s="372"/>
      <c r="CD38" s="372"/>
      <c r="CE38" s="372"/>
      <c r="CF38" s="372"/>
      <c r="CG38" s="372"/>
      <c r="CH38" s="372"/>
      <c r="CI38" s="372"/>
      <c r="CJ38" s="372"/>
      <c r="CK38" s="372"/>
      <c r="CL38" s="372"/>
      <c r="CM38" s="372"/>
      <c r="CN38" s="178"/>
      <c r="CO38" s="371" t="str">
        <f t="shared" si="3"/>
        <v/>
      </c>
      <c r="CP38" s="371"/>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G38" s="369" t="str">
        <f>IF('各会計、関係団体の財政状況及び健全化判断比率'!BR11="","",'各会計、関係団体の財政状況及び健全化判断比率'!BR11)</f>
        <v/>
      </c>
      <c r="DH38" s="369"/>
      <c r="DI38" s="205"/>
    </row>
    <row r="39" spans="1:113" ht="32.25" customHeight="1" x14ac:dyDescent="0.15">
      <c r="A39" s="178"/>
      <c r="B39" s="202"/>
      <c r="C39" s="371" t="str">
        <f t="shared" si="5"/>
        <v/>
      </c>
      <c r="D39" s="371"/>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78"/>
      <c r="U39" s="371" t="str">
        <f t="shared" si="4"/>
        <v/>
      </c>
      <c r="V39" s="371"/>
      <c r="W39" s="372"/>
      <c r="X39" s="372"/>
      <c r="Y39" s="372"/>
      <c r="Z39" s="372"/>
      <c r="AA39" s="372"/>
      <c r="AB39" s="372"/>
      <c r="AC39" s="372"/>
      <c r="AD39" s="372"/>
      <c r="AE39" s="372"/>
      <c r="AF39" s="372"/>
      <c r="AG39" s="372"/>
      <c r="AH39" s="372"/>
      <c r="AI39" s="372"/>
      <c r="AJ39" s="372"/>
      <c r="AK39" s="372"/>
      <c r="AL39" s="178"/>
      <c r="AM39" s="371" t="str">
        <f t="shared" si="0"/>
        <v/>
      </c>
      <c r="AN39" s="371"/>
      <c r="AO39" s="372"/>
      <c r="AP39" s="372"/>
      <c r="AQ39" s="372"/>
      <c r="AR39" s="372"/>
      <c r="AS39" s="372"/>
      <c r="AT39" s="372"/>
      <c r="AU39" s="372"/>
      <c r="AV39" s="372"/>
      <c r="AW39" s="372"/>
      <c r="AX39" s="372"/>
      <c r="AY39" s="372"/>
      <c r="AZ39" s="372"/>
      <c r="BA39" s="372"/>
      <c r="BB39" s="372"/>
      <c r="BC39" s="372"/>
      <c r="BD39" s="178"/>
      <c r="BE39" s="371" t="str">
        <f t="shared" si="1"/>
        <v/>
      </c>
      <c r="BF39" s="371"/>
      <c r="BG39" s="372"/>
      <c r="BH39" s="372"/>
      <c r="BI39" s="372"/>
      <c r="BJ39" s="372"/>
      <c r="BK39" s="372"/>
      <c r="BL39" s="372"/>
      <c r="BM39" s="372"/>
      <c r="BN39" s="372"/>
      <c r="BO39" s="372"/>
      <c r="BP39" s="372"/>
      <c r="BQ39" s="372"/>
      <c r="BR39" s="372"/>
      <c r="BS39" s="372"/>
      <c r="BT39" s="372"/>
      <c r="BU39" s="372"/>
      <c r="BV39" s="178"/>
      <c r="BW39" s="371">
        <f t="shared" si="2"/>
        <v>13</v>
      </c>
      <c r="BX39" s="371"/>
      <c r="BY39" s="372" t="str">
        <f>IF('各会計、関係団体の財政状況及び健全化判断比率'!B73="","",'各会計、関係団体の財政状況及び健全化判断比率'!B73)</f>
        <v>兵庫県後期高齢者医療広域連合（特別会計）</v>
      </c>
      <c r="BZ39" s="372"/>
      <c r="CA39" s="372"/>
      <c r="CB39" s="372"/>
      <c r="CC39" s="372"/>
      <c r="CD39" s="372"/>
      <c r="CE39" s="372"/>
      <c r="CF39" s="372"/>
      <c r="CG39" s="372"/>
      <c r="CH39" s="372"/>
      <c r="CI39" s="372"/>
      <c r="CJ39" s="372"/>
      <c r="CK39" s="372"/>
      <c r="CL39" s="372"/>
      <c r="CM39" s="372"/>
      <c r="CN39" s="178"/>
      <c r="CO39" s="371" t="str">
        <f t="shared" si="3"/>
        <v/>
      </c>
      <c r="CP39" s="371"/>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G39" s="369" t="str">
        <f>IF('各会計、関係団体の財政状況及び健全化判断比率'!BR12="","",'各会計、関係団体の財政状況及び健全化判断比率'!BR12)</f>
        <v/>
      </c>
      <c r="DH39" s="369"/>
      <c r="DI39" s="205"/>
    </row>
    <row r="40" spans="1:113" ht="32.25" customHeight="1" x14ac:dyDescent="0.15">
      <c r="A40" s="178"/>
      <c r="B40" s="202"/>
      <c r="C40" s="371" t="str">
        <f t="shared" si="5"/>
        <v/>
      </c>
      <c r="D40" s="371"/>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78"/>
      <c r="U40" s="371" t="str">
        <f t="shared" si="4"/>
        <v/>
      </c>
      <c r="V40" s="371"/>
      <c r="W40" s="372"/>
      <c r="X40" s="372"/>
      <c r="Y40" s="372"/>
      <c r="Z40" s="372"/>
      <c r="AA40" s="372"/>
      <c r="AB40" s="372"/>
      <c r="AC40" s="372"/>
      <c r="AD40" s="372"/>
      <c r="AE40" s="372"/>
      <c r="AF40" s="372"/>
      <c r="AG40" s="372"/>
      <c r="AH40" s="372"/>
      <c r="AI40" s="372"/>
      <c r="AJ40" s="372"/>
      <c r="AK40" s="372"/>
      <c r="AL40" s="178"/>
      <c r="AM40" s="371" t="str">
        <f t="shared" si="0"/>
        <v/>
      </c>
      <c r="AN40" s="371"/>
      <c r="AO40" s="372"/>
      <c r="AP40" s="372"/>
      <c r="AQ40" s="372"/>
      <c r="AR40" s="372"/>
      <c r="AS40" s="372"/>
      <c r="AT40" s="372"/>
      <c r="AU40" s="372"/>
      <c r="AV40" s="372"/>
      <c r="AW40" s="372"/>
      <c r="AX40" s="372"/>
      <c r="AY40" s="372"/>
      <c r="AZ40" s="372"/>
      <c r="BA40" s="372"/>
      <c r="BB40" s="372"/>
      <c r="BC40" s="372"/>
      <c r="BD40" s="178"/>
      <c r="BE40" s="371" t="str">
        <f t="shared" si="1"/>
        <v/>
      </c>
      <c r="BF40" s="371"/>
      <c r="BG40" s="372"/>
      <c r="BH40" s="372"/>
      <c r="BI40" s="372"/>
      <c r="BJ40" s="372"/>
      <c r="BK40" s="372"/>
      <c r="BL40" s="372"/>
      <c r="BM40" s="372"/>
      <c r="BN40" s="372"/>
      <c r="BO40" s="372"/>
      <c r="BP40" s="372"/>
      <c r="BQ40" s="372"/>
      <c r="BR40" s="372"/>
      <c r="BS40" s="372"/>
      <c r="BT40" s="372"/>
      <c r="BU40" s="372"/>
      <c r="BV40" s="178"/>
      <c r="BW40" s="371" t="str">
        <f t="shared" si="2"/>
        <v/>
      </c>
      <c r="BX40" s="371"/>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78"/>
      <c r="CO40" s="371" t="str">
        <f t="shared" si="3"/>
        <v/>
      </c>
      <c r="CP40" s="371"/>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G40" s="369" t="str">
        <f>IF('各会計、関係団体の財政状況及び健全化判断比率'!BR13="","",'各会計、関係団体の財政状況及び健全化判断比率'!BR13)</f>
        <v/>
      </c>
      <c r="DH40" s="369"/>
      <c r="DI40" s="205"/>
    </row>
    <row r="41" spans="1:113" ht="32.25" customHeight="1" x14ac:dyDescent="0.15">
      <c r="A41" s="178"/>
      <c r="B41" s="202"/>
      <c r="C41" s="371" t="str">
        <f t="shared" si="5"/>
        <v/>
      </c>
      <c r="D41" s="371"/>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78"/>
      <c r="U41" s="371" t="str">
        <f t="shared" si="4"/>
        <v/>
      </c>
      <c r="V41" s="371"/>
      <c r="W41" s="372"/>
      <c r="X41" s="372"/>
      <c r="Y41" s="372"/>
      <c r="Z41" s="372"/>
      <c r="AA41" s="372"/>
      <c r="AB41" s="372"/>
      <c r="AC41" s="372"/>
      <c r="AD41" s="372"/>
      <c r="AE41" s="372"/>
      <c r="AF41" s="372"/>
      <c r="AG41" s="372"/>
      <c r="AH41" s="372"/>
      <c r="AI41" s="372"/>
      <c r="AJ41" s="372"/>
      <c r="AK41" s="372"/>
      <c r="AL41" s="178"/>
      <c r="AM41" s="371" t="str">
        <f t="shared" si="0"/>
        <v/>
      </c>
      <c r="AN41" s="371"/>
      <c r="AO41" s="372"/>
      <c r="AP41" s="372"/>
      <c r="AQ41" s="372"/>
      <c r="AR41" s="372"/>
      <c r="AS41" s="372"/>
      <c r="AT41" s="372"/>
      <c r="AU41" s="372"/>
      <c r="AV41" s="372"/>
      <c r="AW41" s="372"/>
      <c r="AX41" s="372"/>
      <c r="AY41" s="372"/>
      <c r="AZ41" s="372"/>
      <c r="BA41" s="372"/>
      <c r="BB41" s="372"/>
      <c r="BC41" s="372"/>
      <c r="BD41" s="178"/>
      <c r="BE41" s="371" t="str">
        <f t="shared" si="1"/>
        <v/>
      </c>
      <c r="BF41" s="371"/>
      <c r="BG41" s="372"/>
      <c r="BH41" s="372"/>
      <c r="BI41" s="372"/>
      <c r="BJ41" s="372"/>
      <c r="BK41" s="372"/>
      <c r="BL41" s="372"/>
      <c r="BM41" s="372"/>
      <c r="BN41" s="372"/>
      <c r="BO41" s="372"/>
      <c r="BP41" s="372"/>
      <c r="BQ41" s="372"/>
      <c r="BR41" s="372"/>
      <c r="BS41" s="372"/>
      <c r="BT41" s="372"/>
      <c r="BU41" s="372"/>
      <c r="BV41" s="178"/>
      <c r="BW41" s="371" t="str">
        <f t="shared" si="2"/>
        <v/>
      </c>
      <c r="BX41" s="371"/>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78"/>
      <c r="CO41" s="371" t="str">
        <f t="shared" si="3"/>
        <v/>
      </c>
      <c r="CP41" s="371"/>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G41" s="369" t="str">
        <f>IF('各会計、関係団体の財政状況及び健全化判断比率'!BR14="","",'各会計、関係団体の財政状況及び健全化判断比率'!BR14)</f>
        <v/>
      </c>
      <c r="DH41" s="369"/>
      <c r="DI41" s="205"/>
    </row>
    <row r="42" spans="1:113" ht="32.25" customHeight="1" x14ac:dyDescent="0.15">
      <c r="B42" s="202"/>
      <c r="C42" s="371" t="str">
        <f t="shared" si="5"/>
        <v/>
      </c>
      <c r="D42" s="371"/>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78"/>
      <c r="U42" s="371" t="str">
        <f t="shared" si="4"/>
        <v/>
      </c>
      <c r="V42" s="371"/>
      <c r="W42" s="372"/>
      <c r="X42" s="372"/>
      <c r="Y42" s="372"/>
      <c r="Z42" s="372"/>
      <c r="AA42" s="372"/>
      <c r="AB42" s="372"/>
      <c r="AC42" s="372"/>
      <c r="AD42" s="372"/>
      <c r="AE42" s="372"/>
      <c r="AF42" s="372"/>
      <c r="AG42" s="372"/>
      <c r="AH42" s="372"/>
      <c r="AI42" s="372"/>
      <c r="AJ42" s="372"/>
      <c r="AK42" s="372"/>
      <c r="AL42" s="178"/>
      <c r="AM42" s="371" t="str">
        <f t="shared" si="0"/>
        <v/>
      </c>
      <c r="AN42" s="371"/>
      <c r="AO42" s="372"/>
      <c r="AP42" s="372"/>
      <c r="AQ42" s="372"/>
      <c r="AR42" s="372"/>
      <c r="AS42" s="372"/>
      <c r="AT42" s="372"/>
      <c r="AU42" s="372"/>
      <c r="AV42" s="372"/>
      <c r="AW42" s="372"/>
      <c r="AX42" s="372"/>
      <c r="AY42" s="372"/>
      <c r="AZ42" s="372"/>
      <c r="BA42" s="372"/>
      <c r="BB42" s="372"/>
      <c r="BC42" s="372"/>
      <c r="BD42" s="178"/>
      <c r="BE42" s="371" t="str">
        <f t="shared" si="1"/>
        <v/>
      </c>
      <c r="BF42" s="371"/>
      <c r="BG42" s="372"/>
      <c r="BH42" s="372"/>
      <c r="BI42" s="372"/>
      <c r="BJ42" s="372"/>
      <c r="BK42" s="372"/>
      <c r="BL42" s="372"/>
      <c r="BM42" s="372"/>
      <c r="BN42" s="372"/>
      <c r="BO42" s="372"/>
      <c r="BP42" s="372"/>
      <c r="BQ42" s="372"/>
      <c r="BR42" s="372"/>
      <c r="BS42" s="372"/>
      <c r="BT42" s="372"/>
      <c r="BU42" s="372"/>
      <c r="BV42" s="178"/>
      <c r="BW42" s="371" t="str">
        <f t="shared" si="2"/>
        <v/>
      </c>
      <c r="BX42" s="371"/>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78"/>
      <c r="CO42" s="371" t="str">
        <f t="shared" si="3"/>
        <v/>
      </c>
      <c r="CP42" s="371"/>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G42" s="369" t="str">
        <f>IF('各会計、関係団体の財政状況及び健全化判断比率'!BR15="","",'各会計、関係団体の財政状況及び健全化判断比率'!BR15)</f>
        <v/>
      </c>
      <c r="DH42" s="369"/>
      <c r="DI42" s="205"/>
    </row>
    <row r="43" spans="1:113" ht="32.25" customHeight="1" x14ac:dyDescent="0.15">
      <c r="B43" s="202"/>
      <c r="C43" s="371" t="str">
        <f t="shared" si="5"/>
        <v/>
      </c>
      <c r="D43" s="371"/>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78"/>
      <c r="U43" s="371" t="str">
        <f t="shared" si="4"/>
        <v/>
      </c>
      <c r="V43" s="371"/>
      <c r="W43" s="372"/>
      <c r="X43" s="372"/>
      <c r="Y43" s="372"/>
      <c r="Z43" s="372"/>
      <c r="AA43" s="372"/>
      <c r="AB43" s="372"/>
      <c r="AC43" s="372"/>
      <c r="AD43" s="372"/>
      <c r="AE43" s="372"/>
      <c r="AF43" s="372"/>
      <c r="AG43" s="372"/>
      <c r="AH43" s="372"/>
      <c r="AI43" s="372"/>
      <c r="AJ43" s="372"/>
      <c r="AK43" s="372"/>
      <c r="AL43" s="178"/>
      <c r="AM43" s="371" t="str">
        <f t="shared" si="0"/>
        <v/>
      </c>
      <c r="AN43" s="371"/>
      <c r="AO43" s="372"/>
      <c r="AP43" s="372"/>
      <c r="AQ43" s="372"/>
      <c r="AR43" s="372"/>
      <c r="AS43" s="372"/>
      <c r="AT43" s="372"/>
      <c r="AU43" s="372"/>
      <c r="AV43" s="372"/>
      <c r="AW43" s="372"/>
      <c r="AX43" s="372"/>
      <c r="AY43" s="372"/>
      <c r="AZ43" s="372"/>
      <c r="BA43" s="372"/>
      <c r="BB43" s="372"/>
      <c r="BC43" s="372"/>
      <c r="BD43" s="178"/>
      <c r="BE43" s="371" t="str">
        <f t="shared" si="1"/>
        <v/>
      </c>
      <c r="BF43" s="371"/>
      <c r="BG43" s="372"/>
      <c r="BH43" s="372"/>
      <c r="BI43" s="372"/>
      <c r="BJ43" s="372"/>
      <c r="BK43" s="372"/>
      <c r="BL43" s="372"/>
      <c r="BM43" s="372"/>
      <c r="BN43" s="372"/>
      <c r="BO43" s="372"/>
      <c r="BP43" s="372"/>
      <c r="BQ43" s="372"/>
      <c r="BR43" s="372"/>
      <c r="BS43" s="372"/>
      <c r="BT43" s="372"/>
      <c r="BU43" s="372"/>
      <c r="BV43" s="178"/>
      <c r="BW43" s="371" t="str">
        <f t="shared" si="2"/>
        <v/>
      </c>
      <c r="BX43" s="371"/>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78"/>
      <c r="CO43" s="371" t="str">
        <f t="shared" si="3"/>
        <v/>
      </c>
      <c r="CP43" s="371"/>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G43" s="369" t="str">
        <f>IF('各会計、関係団体の財政状況及び健全化判断比率'!BR16="","",'各会計、関係団体の財政状況及び健全化判断比率'!BR16)</f>
        <v/>
      </c>
      <c r="DH43" s="369"/>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207</v>
      </c>
      <c r="E46" s="368" t="s">
        <v>208</v>
      </c>
      <c r="F46" s="368"/>
      <c r="G46" s="368"/>
      <c r="H46" s="368"/>
      <c r="I46" s="368"/>
      <c r="J46" s="368"/>
      <c r="K46" s="368"/>
      <c r="L46" s="368"/>
      <c r="M46" s="368"/>
      <c r="N46" s="368"/>
      <c r="O46" s="368"/>
      <c r="P46" s="368"/>
      <c r="Q46" s="368"/>
      <c r="R46" s="368"/>
      <c r="S46" s="368"/>
      <c r="T46" s="368"/>
      <c r="U46" s="368"/>
      <c r="V46" s="368"/>
      <c r="W46" s="368"/>
      <c r="X46" s="368"/>
      <c r="Y46" s="368"/>
      <c r="Z46" s="368"/>
      <c r="AA46" s="368"/>
      <c r="AB46" s="368"/>
      <c r="AC46" s="368"/>
      <c r="AD46" s="368"/>
      <c r="AE46" s="368"/>
      <c r="AF46" s="368"/>
      <c r="AG46" s="368"/>
      <c r="AH46" s="368"/>
      <c r="AI46" s="368"/>
      <c r="AJ46" s="368"/>
      <c r="AK46" s="368"/>
      <c r="AL46" s="368"/>
      <c r="AM46" s="368"/>
      <c r="AN46" s="368"/>
      <c r="AO46" s="368"/>
      <c r="AP46" s="368"/>
      <c r="AQ46" s="368"/>
      <c r="AR46" s="368"/>
      <c r="AS46" s="368"/>
      <c r="AT46" s="368"/>
      <c r="AU46" s="368"/>
      <c r="AV46" s="368"/>
      <c r="AW46" s="368"/>
      <c r="AX46" s="368"/>
      <c r="AY46" s="368"/>
      <c r="AZ46" s="368"/>
      <c r="BA46" s="368"/>
      <c r="BB46" s="368"/>
      <c r="BC46" s="368"/>
      <c r="BD46" s="368"/>
      <c r="BE46" s="368"/>
      <c r="BF46" s="368"/>
      <c r="BG46" s="368"/>
      <c r="BH46" s="368"/>
      <c r="BI46" s="368"/>
      <c r="BJ46" s="368"/>
      <c r="BK46" s="368"/>
      <c r="BL46" s="368"/>
      <c r="BM46" s="368"/>
      <c r="BN46" s="368"/>
      <c r="BO46" s="368"/>
      <c r="BP46" s="368"/>
      <c r="BQ46" s="368"/>
      <c r="BR46" s="368"/>
      <c r="BS46" s="368"/>
      <c r="BT46" s="368"/>
      <c r="BU46" s="368"/>
      <c r="BV46" s="368"/>
      <c r="BW46" s="368"/>
      <c r="BX46" s="368"/>
      <c r="BY46" s="368"/>
      <c r="BZ46" s="368"/>
      <c r="CA46" s="368"/>
      <c r="CB46" s="368"/>
      <c r="CC46" s="368"/>
      <c r="CD46" s="368"/>
      <c r="CE46" s="368"/>
      <c r="CF46" s="368"/>
      <c r="CG46" s="368"/>
      <c r="CH46" s="368"/>
      <c r="CI46" s="368"/>
      <c r="CJ46" s="368"/>
      <c r="CK46" s="368"/>
      <c r="CL46" s="368"/>
      <c r="CM46" s="368"/>
      <c r="CN46" s="368"/>
      <c r="CO46" s="368"/>
      <c r="CP46" s="368"/>
      <c r="CQ46" s="368"/>
      <c r="CR46" s="368"/>
      <c r="CS46" s="368"/>
      <c r="CT46" s="368"/>
      <c r="CU46" s="368"/>
      <c r="CV46" s="368"/>
      <c r="CW46" s="368"/>
      <c r="CX46" s="368"/>
      <c r="CY46" s="368"/>
      <c r="CZ46" s="368"/>
      <c r="DA46" s="368"/>
      <c r="DB46" s="368"/>
      <c r="DC46" s="368"/>
      <c r="DD46" s="368"/>
      <c r="DE46" s="368"/>
      <c r="DF46" s="368"/>
      <c r="DG46" s="368"/>
      <c r="DH46" s="368"/>
      <c r="DI46" s="368"/>
    </row>
    <row r="47" spans="1:113" x14ac:dyDescent="0.15">
      <c r="E47" s="368" t="s">
        <v>209</v>
      </c>
      <c r="F47" s="368"/>
      <c r="G47" s="368"/>
      <c r="H47" s="368"/>
      <c r="I47" s="368"/>
      <c r="J47" s="368"/>
      <c r="K47" s="368"/>
      <c r="L47" s="368"/>
      <c r="M47" s="368"/>
      <c r="N47" s="368"/>
      <c r="O47" s="368"/>
      <c r="P47" s="368"/>
      <c r="Q47" s="368"/>
      <c r="R47" s="368"/>
      <c r="S47" s="368"/>
      <c r="T47" s="368"/>
      <c r="U47" s="368"/>
      <c r="V47" s="368"/>
      <c r="W47" s="368"/>
      <c r="X47" s="368"/>
      <c r="Y47" s="368"/>
      <c r="Z47" s="368"/>
      <c r="AA47" s="368"/>
      <c r="AB47" s="368"/>
      <c r="AC47" s="368"/>
      <c r="AD47" s="368"/>
      <c r="AE47" s="368"/>
      <c r="AF47" s="368"/>
      <c r="AG47" s="368"/>
      <c r="AH47" s="368"/>
      <c r="AI47" s="368"/>
      <c r="AJ47" s="368"/>
      <c r="AK47" s="368"/>
      <c r="AL47" s="368"/>
      <c r="AM47" s="368"/>
      <c r="AN47" s="368"/>
      <c r="AO47" s="368"/>
      <c r="AP47" s="368"/>
      <c r="AQ47" s="368"/>
      <c r="AR47" s="368"/>
      <c r="AS47" s="368"/>
      <c r="AT47" s="368"/>
      <c r="AU47" s="368"/>
      <c r="AV47" s="368"/>
      <c r="AW47" s="368"/>
      <c r="AX47" s="368"/>
      <c r="AY47" s="368"/>
      <c r="AZ47" s="368"/>
      <c r="BA47" s="368"/>
      <c r="BB47" s="368"/>
      <c r="BC47" s="368"/>
      <c r="BD47" s="368"/>
      <c r="BE47" s="368"/>
      <c r="BF47" s="368"/>
      <c r="BG47" s="368"/>
      <c r="BH47" s="368"/>
      <c r="BI47" s="368"/>
      <c r="BJ47" s="368"/>
      <c r="BK47" s="368"/>
      <c r="BL47" s="368"/>
      <c r="BM47" s="368"/>
      <c r="BN47" s="368"/>
      <c r="BO47" s="368"/>
      <c r="BP47" s="368"/>
      <c r="BQ47" s="368"/>
      <c r="BR47" s="368"/>
      <c r="BS47" s="368"/>
      <c r="BT47" s="368"/>
      <c r="BU47" s="368"/>
      <c r="BV47" s="368"/>
      <c r="BW47" s="368"/>
      <c r="BX47" s="368"/>
      <c r="BY47" s="368"/>
      <c r="BZ47" s="368"/>
      <c r="CA47" s="368"/>
      <c r="CB47" s="368"/>
      <c r="CC47" s="368"/>
      <c r="CD47" s="368"/>
      <c r="CE47" s="368"/>
      <c r="CF47" s="368"/>
      <c r="CG47" s="368"/>
      <c r="CH47" s="368"/>
      <c r="CI47" s="368"/>
      <c r="CJ47" s="368"/>
      <c r="CK47" s="368"/>
      <c r="CL47" s="368"/>
      <c r="CM47" s="368"/>
      <c r="CN47" s="368"/>
      <c r="CO47" s="368"/>
      <c r="CP47" s="368"/>
      <c r="CQ47" s="368"/>
      <c r="CR47" s="368"/>
      <c r="CS47" s="368"/>
      <c r="CT47" s="368"/>
      <c r="CU47" s="368"/>
      <c r="CV47" s="368"/>
      <c r="CW47" s="368"/>
      <c r="CX47" s="368"/>
      <c r="CY47" s="368"/>
      <c r="CZ47" s="368"/>
      <c r="DA47" s="368"/>
      <c r="DB47" s="368"/>
      <c r="DC47" s="368"/>
      <c r="DD47" s="368"/>
      <c r="DE47" s="368"/>
      <c r="DF47" s="368"/>
      <c r="DG47" s="368"/>
      <c r="DH47" s="368"/>
      <c r="DI47" s="368"/>
    </row>
    <row r="48" spans="1:113" x14ac:dyDescent="0.15">
      <c r="E48" s="368" t="s">
        <v>210</v>
      </c>
      <c r="F48" s="368"/>
      <c r="G48" s="368"/>
      <c r="H48" s="368"/>
      <c r="I48" s="368"/>
      <c r="J48" s="368"/>
      <c r="K48" s="368"/>
      <c r="L48" s="368"/>
      <c r="M48" s="368"/>
      <c r="N48" s="368"/>
      <c r="O48" s="368"/>
      <c r="P48" s="368"/>
      <c r="Q48" s="368"/>
      <c r="R48" s="368"/>
      <c r="S48" s="368"/>
      <c r="T48" s="368"/>
      <c r="U48" s="368"/>
      <c r="V48" s="368"/>
      <c r="W48" s="368"/>
      <c r="X48" s="368"/>
      <c r="Y48" s="368"/>
      <c r="Z48" s="368"/>
      <c r="AA48" s="368"/>
      <c r="AB48" s="368"/>
      <c r="AC48" s="368"/>
      <c r="AD48" s="368"/>
      <c r="AE48" s="368"/>
      <c r="AF48" s="368"/>
      <c r="AG48" s="368"/>
      <c r="AH48" s="368"/>
      <c r="AI48" s="368"/>
      <c r="AJ48" s="368"/>
      <c r="AK48" s="368"/>
      <c r="AL48" s="368"/>
      <c r="AM48" s="368"/>
      <c r="AN48" s="368"/>
      <c r="AO48" s="368"/>
      <c r="AP48" s="368"/>
      <c r="AQ48" s="368"/>
      <c r="AR48" s="368"/>
      <c r="AS48" s="368"/>
      <c r="AT48" s="368"/>
      <c r="AU48" s="368"/>
      <c r="AV48" s="368"/>
      <c r="AW48" s="368"/>
      <c r="AX48" s="368"/>
      <c r="AY48" s="368"/>
      <c r="AZ48" s="368"/>
      <c r="BA48" s="368"/>
      <c r="BB48" s="368"/>
      <c r="BC48" s="368"/>
      <c r="BD48" s="368"/>
      <c r="BE48" s="368"/>
      <c r="BF48" s="368"/>
      <c r="BG48" s="368"/>
      <c r="BH48" s="368"/>
      <c r="BI48" s="368"/>
      <c r="BJ48" s="368"/>
      <c r="BK48" s="368"/>
      <c r="BL48" s="368"/>
      <c r="BM48" s="368"/>
      <c r="BN48" s="368"/>
      <c r="BO48" s="368"/>
      <c r="BP48" s="368"/>
      <c r="BQ48" s="368"/>
      <c r="BR48" s="368"/>
      <c r="BS48" s="368"/>
      <c r="BT48" s="368"/>
      <c r="BU48" s="368"/>
      <c r="BV48" s="368"/>
      <c r="BW48" s="368"/>
      <c r="BX48" s="368"/>
      <c r="BY48" s="368"/>
      <c r="BZ48" s="368"/>
      <c r="CA48" s="368"/>
      <c r="CB48" s="368"/>
      <c r="CC48" s="368"/>
      <c r="CD48" s="368"/>
      <c r="CE48" s="368"/>
      <c r="CF48" s="368"/>
      <c r="CG48" s="368"/>
      <c r="CH48" s="368"/>
      <c r="CI48" s="368"/>
      <c r="CJ48" s="368"/>
      <c r="CK48" s="368"/>
      <c r="CL48" s="368"/>
      <c r="CM48" s="368"/>
      <c r="CN48" s="368"/>
      <c r="CO48" s="368"/>
      <c r="CP48" s="368"/>
      <c r="CQ48" s="368"/>
      <c r="CR48" s="368"/>
      <c r="CS48" s="368"/>
      <c r="CT48" s="368"/>
      <c r="CU48" s="368"/>
      <c r="CV48" s="368"/>
      <c r="CW48" s="368"/>
      <c r="CX48" s="368"/>
      <c r="CY48" s="368"/>
      <c r="CZ48" s="368"/>
      <c r="DA48" s="368"/>
      <c r="DB48" s="368"/>
      <c r="DC48" s="368"/>
      <c r="DD48" s="368"/>
      <c r="DE48" s="368"/>
      <c r="DF48" s="368"/>
      <c r="DG48" s="368"/>
      <c r="DH48" s="368"/>
      <c r="DI48" s="368"/>
    </row>
    <row r="49" spans="5:113" x14ac:dyDescent="0.15">
      <c r="E49" s="370" t="s">
        <v>211</v>
      </c>
      <c r="F49" s="370"/>
      <c r="G49" s="370"/>
      <c r="H49" s="370"/>
      <c r="I49" s="370"/>
      <c r="J49" s="370"/>
      <c r="K49" s="370"/>
      <c r="L49" s="370"/>
      <c r="M49" s="370"/>
      <c r="N49" s="370"/>
      <c r="O49" s="370"/>
      <c r="P49" s="370"/>
      <c r="Q49" s="370"/>
      <c r="R49" s="370"/>
      <c r="S49" s="370"/>
      <c r="T49" s="370"/>
      <c r="U49" s="370"/>
      <c r="V49" s="370"/>
      <c r="W49" s="370"/>
      <c r="X49" s="370"/>
      <c r="Y49" s="370"/>
      <c r="Z49" s="370"/>
      <c r="AA49" s="370"/>
      <c r="AB49" s="370"/>
      <c r="AC49" s="370"/>
      <c r="AD49" s="370"/>
      <c r="AE49" s="370"/>
      <c r="AF49" s="370"/>
      <c r="AG49" s="370"/>
      <c r="AH49" s="370"/>
      <c r="AI49" s="370"/>
      <c r="AJ49" s="370"/>
      <c r="AK49" s="370"/>
      <c r="AL49" s="370"/>
      <c r="AM49" s="370"/>
      <c r="AN49" s="370"/>
      <c r="AO49" s="370"/>
      <c r="AP49" s="370"/>
      <c r="AQ49" s="370"/>
      <c r="AR49" s="370"/>
      <c r="AS49" s="370"/>
      <c r="AT49" s="370"/>
      <c r="AU49" s="370"/>
      <c r="AV49" s="370"/>
      <c r="AW49" s="370"/>
      <c r="AX49" s="370"/>
      <c r="AY49" s="370"/>
      <c r="AZ49" s="370"/>
      <c r="BA49" s="370"/>
      <c r="BB49" s="370"/>
      <c r="BC49" s="370"/>
      <c r="BD49" s="370"/>
      <c r="BE49" s="370"/>
      <c r="BF49" s="370"/>
      <c r="BG49" s="370"/>
      <c r="BH49" s="370"/>
      <c r="BI49" s="370"/>
      <c r="BJ49" s="370"/>
      <c r="BK49" s="370"/>
      <c r="BL49" s="370"/>
      <c r="BM49" s="370"/>
      <c r="BN49" s="370"/>
      <c r="BO49" s="370"/>
      <c r="BP49" s="370"/>
      <c r="BQ49" s="370"/>
      <c r="BR49" s="370"/>
      <c r="BS49" s="370"/>
      <c r="BT49" s="370"/>
      <c r="BU49" s="370"/>
      <c r="BV49" s="370"/>
      <c r="BW49" s="370"/>
      <c r="BX49" s="370"/>
      <c r="BY49" s="370"/>
      <c r="BZ49" s="370"/>
      <c r="CA49" s="370"/>
      <c r="CB49" s="370"/>
      <c r="CC49" s="370"/>
      <c r="CD49" s="370"/>
      <c r="CE49" s="370"/>
      <c r="CF49" s="370"/>
      <c r="CG49" s="370"/>
      <c r="CH49" s="370"/>
      <c r="CI49" s="370"/>
      <c r="CJ49" s="370"/>
      <c r="CK49" s="370"/>
      <c r="CL49" s="370"/>
      <c r="CM49" s="370"/>
      <c r="CN49" s="370"/>
      <c r="CO49" s="370"/>
      <c r="CP49" s="370"/>
      <c r="CQ49" s="370"/>
      <c r="CR49" s="370"/>
      <c r="CS49" s="370"/>
      <c r="CT49" s="370"/>
      <c r="CU49" s="370"/>
      <c r="CV49" s="370"/>
      <c r="CW49" s="370"/>
      <c r="CX49" s="370"/>
      <c r="CY49" s="370"/>
      <c r="CZ49" s="370"/>
      <c r="DA49" s="370"/>
      <c r="DB49" s="370"/>
      <c r="DC49" s="370"/>
      <c r="DD49" s="370"/>
      <c r="DE49" s="370"/>
      <c r="DF49" s="370"/>
      <c r="DG49" s="370"/>
      <c r="DH49" s="370"/>
      <c r="DI49" s="370"/>
    </row>
    <row r="50" spans="5:113" x14ac:dyDescent="0.15">
      <c r="E50" s="368" t="s">
        <v>212</v>
      </c>
      <c r="F50" s="368"/>
      <c r="G50" s="368"/>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68"/>
      <c r="AY50" s="368"/>
      <c r="AZ50" s="368"/>
      <c r="BA50" s="368"/>
      <c r="BB50" s="368"/>
      <c r="BC50" s="368"/>
      <c r="BD50" s="368"/>
      <c r="BE50" s="368"/>
      <c r="BF50" s="368"/>
      <c r="BG50" s="368"/>
      <c r="BH50" s="368"/>
      <c r="BI50" s="368"/>
      <c r="BJ50" s="368"/>
      <c r="BK50" s="368"/>
      <c r="BL50" s="368"/>
      <c r="BM50" s="368"/>
      <c r="BN50" s="368"/>
      <c r="BO50" s="368"/>
      <c r="BP50" s="368"/>
      <c r="BQ50" s="368"/>
      <c r="BR50" s="368"/>
      <c r="BS50" s="368"/>
      <c r="BT50" s="368"/>
      <c r="BU50" s="368"/>
      <c r="BV50" s="368"/>
      <c r="BW50" s="368"/>
      <c r="BX50" s="368"/>
      <c r="BY50" s="368"/>
      <c r="BZ50" s="368"/>
      <c r="CA50" s="368"/>
      <c r="CB50" s="368"/>
      <c r="CC50" s="368"/>
      <c r="CD50" s="368"/>
      <c r="CE50" s="368"/>
      <c r="CF50" s="368"/>
      <c r="CG50" s="368"/>
      <c r="CH50" s="368"/>
      <c r="CI50" s="368"/>
      <c r="CJ50" s="368"/>
      <c r="CK50" s="368"/>
      <c r="CL50" s="368"/>
      <c r="CM50" s="368"/>
      <c r="CN50" s="368"/>
      <c r="CO50" s="368"/>
      <c r="CP50" s="368"/>
      <c r="CQ50" s="368"/>
      <c r="CR50" s="368"/>
      <c r="CS50" s="368"/>
      <c r="CT50" s="368"/>
      <c r="CU50" s="368"/>
      <c r="CV50" s="368"/>
      <c r="CW50" s="368"/>
      <c r="CX50" s="368"/>
      <c r="CY50" s="368"/>
      <c r="CZ50" s="368"/>
      <c r="DA50" s="368"/>
      <c r="DB50" s="368"/>
      <c r="DC50" s="368"/>
      <c r="DD50" s="368"/>
      <c r="DE50" s="368"/>
      <c r="DF50" s="368"/>
      <c r="DG50" s="368"/>
      <c r="DH50" s="368"/>
      <c r="DI50" s="368"/>
    </row>
    <row r="51" spans="5:113" x14ac:dyDescent="0.15">
      <c r="E51" s="368" t="s">
        <v>213</v>
      </c>
      <c r="F51" s="368"/>
      <c r="G51" s="368"/>
      <c r="H51" s="368"/>
      <c r="I51" s="368"/>
      <c r="J51" s="368"/>
      <c r="K51" s="368"/>
      <c r="L51" s="368"/>
      <c r="M51" s="368"/>
      <c r="N51" s="368"/>
      <c r="O51" s="368"/>
      <c r="P51" s="368"/>
      <c r="Q51" s="368"/>
      <c r="R51" s="368"/>
      <c r="S51" s="368"/>
      <c r="T51" s="368"/>
      <c r="U51" s="368"/>
      <c r="V51" s="368"/>
      <c r="W51" s="368"/>
      <c r="X51" s="368"/>
      <c r="Y51" s="368"/>
      <c r="Z51" s="368"/>
      <c r="AA51" s="368"/>
      <c r="AB51" s="368"/>
      <c r="AC51" s="368"/>
      <c r="AD51" s="368"/>
      <c r="AE51" s="368"/>
      <c r="AF51" s="368"/>
      <c r="AG51" s="368"/>
      <c r="AH51" s="368"/>
      <c r="AI51" s="368"/>
      <c r="AJ51" s="368"/>
      <c r="AK51" s="368"/>
      <c r="AL51" s="368"/>
      <c r="AM51" s="368"/>
      <c r="AN51" s="368"/>
      <c r="AO51" s="368"/>
      <c r="AP51" s="368"/>
      <c r="AQ51" s="368"/>
      <c r="AR51" s="368"/>
      <c r="AS51" s="368"/>
      <c r="AT51" s="368"/>
      <c r="AU51" s="368"/>
      <c r="AV51" s="368"/>
      <c r="AW51" s="368"/>
      <c r="AX51" s="368"/>
      <c r="AY51" s="368"/>
      <c r="AZ51" s="368"/>
      <c r="BA51" s="368"/>
      <c r="BB51" s="368"/>
      <c r="BC51" s="368"/>
      <c r="BD51" s="368"/>
      <c r="BE51" s="368"/>
      <c r="BF51" s="368"/>
      <c r="BG51" s="368"/>
      <c r="BH51" s="368"/>
      <c r="BI51" s="368"/>
      <c r="BJ51" s="368"/>
      <c r="BK51" s="368"/>
      <c r="BL51" s="368"/>
      <c r="BM51" s="368"/>
      <c r="BN51" s="368"/>
      <c r="BO51" s="368"/>
      <c r="BP51" s="368"/>
      <c r="BQ51" s="368"/>
      <c r="BR51" s="368"/>
      <c r="BS51" s="368"/>
      <c r="BT51" s="368"/>
      <c r="BU51" s="368"/>
      <c r="BV51" s="368"/>
      <c r="BW51" s="368"/>
      <c r="BX51" s="368"/>
      <c r="BY51" s="368"/>
      <c r="BZ51" s="368"/>
      <c r="CA51" s="368"/>
      <c r="CB51" s="368"/>
      <c r="CC51" s="368"/>
      <c r="CD51" s="368"/>
      <c r="CE51" s="368"/>
      <c r="CF51" s="368"/>
      <c r="CG51" s="368"/>
      <c r="CH51" s="368"/>
      <c r="CI51" s="368"/>
      <c r="CJ51" s="368"/>
      <c r="CK51" s="368"/>
      <c r="CL51" s="368"/>
      <c r="CM51" s="368"/>
      <c r="CN51" s="368"/>
      <c r="CO51" s="368"/>
      <c r="CP51" s="368"/>
      <c r="CQ51" s="368"/>
      <c r="CR51" s="368"/>
      <c r="CS51" s="368"/>
      <c r="CT51" s="368"/>
      <c r="CU51" s="368"/>
      <c r="CV51" s="368"/>
      <c r="CW51" s="368"/>
      <c r="CX51" s="368"/>
      <c r="CY51" s="368"/>
      <c r="CZ51" s="368"/>
      <c r="DA51" s="368"/>
      <c r="DB51" s="368"/>
      <c r="DC51" s="368"/>
      <c r="DD51" s="368"/>
      <c r="DE51" s="368"/>
      <c r="DF51" s="368"/>
      <c r="DG51" s="368"/>
      <c r="DH51" s="368"/>
      <c r="DI51" s="368"/>
    </row>
    <row r="52" spans="5:113" x14ac:dyDescent="0.15">
      <c r="E52" s="368" t="s">
        <v>214</v>
      </c>
      <c r="F52" s="368"/>
      <c r="G52" s="368"/>
      <c r="H52" s="368"/>
      <c r="I52" s="368"/>
      <c r="J52" s="368"/>
      <c r="K52" s="368"/>
      <c r="L52" s="368"/>
      <c r="M52" s="368"/>
      <c r="N52" s="368"/>
      <c r="O52" s="368"/>
      <c r="P52" s="368"/>
      <c r="Q52" s="368"/>
      <c r="R52" s="368"/>
      <c r="S52" s="368"/>
      <c r="T52" s="368"/>
      <c r="U52" s="368"/>
      <c r="V52" s="368"/>
      <c r="W52" s="368"/>
      <c r="X52" s="368"/>
      <c r="Y52" s="368"/>
      <c r="Z52" s="368"/>
      <c r="AA52" s="368"/>
      <c r="AB52" s="368"/>
      <c r="AC52" s="368"/>
      <c r="AD52" s="368"/>
      <c r="AE52" s="368"/>
      <c r="AF52" s="368"/>
      <c r="AG52" s="368"/>
      <c r="AH52" s="368"/>
      <c r="AI52" s="368"/>
      <c r="AJ52" s="368"/>
      <c r="AK52" s="368"/>
      <c r="AL52" s="368"/>
      <c r="AM52" s="368"/>
      <c r="AN52" s="368"/>
      <c r="AO52" s="368"/>
      <c r="AP52" s="368"/>
      <c r="AQ52" s="368"/>
      <c r="AR52" s="368"/>
      <c r="AS52" s="368"/>
      <c r="AT52" s="368"/>
      <c r="AU52" s="368"/>
      <c r="AV52" s="368"/>
      <c r="AW52" s="368"/>
      <c r="AX52" s="368"/>
      <c r="AY52" s="368"/>
      <c r="AZ52" s="368"/>
      <c r="BA52" s="368"/>
      <c r="BB52" s="368"/>
      <c r="BC52" s="368"/>
      <c r="BD52" s="368"/>
      <c r="BE52" s="368"/>
      <c r="BF52" s="368"/>
      <c r="BG52" s="368"/>
      <c r="BH52" s="368"/>
      <c r="BI52" s="368"/>
      <c r="BJ52" s="368"/>
      <c r="BK52" s="368"/>
      <c r="BL52" s="368"/>
      <c r="BM52" s="368"/>
      <c r="BN52" s="368"/>
      <c r="BO52" s="368"/>
      <c r="BP52" s="368"/>
      <c r="BQ52" s="368"/>
      <c r="BR52" s="368"/>
      <c r="BS52" s="368"/>
      <c r="BT52" s="368"/>
      <c r="BU52" s="368"/>
      <c r="BV52" s="368"/>
      <c r="BW52" s="368"/>
      <c r="BX52" s="368"/>
      <c r="BY52" s="368"/>
      <c r="BZ52" s="368"/>
      <c r="CA52" s="368"/>
      <c r="CB52" s="368"/>
      <c r="CC52" s="368"/>
      <c r="CD52" s="368"/>
      <c r="CE52" s="368"/>
      <c r="CF52" s="368"/>
      <c r="CG52" s="368"/>
      <c r="CH52" s="368"/>
      <c r="CI52" s="368"/>
      <c r="CJ52" s="368"/>
      <c r="CK52" s="368"/>
      <c r="CL52" s="368"/>
      <c r="CM52" s="368"/>
      <c r="CN52" s="368"/>
      <c r="CO52" s="368"/>
      <c r="CP52" s="368"/>
      <c r="CQ52" s="368"/>
      <c r="CR52" s="368"/>
      <c r="CS52" s="368"/>
      <c r="CT52" s="368"/>
      <c r="CU52" s="368"/>
      <c r="CV52" s="368"/>
      <c r="CW52" s="368"/>
      <c r="CX52" s="368"/>
      <c r="CY52" s="368"/>
      <c r="CZ52" s="368"/>
      <c r="DA52" s="368"/>
      <c r="DB52" s="368"/>
      <c r="DC52" s="368"/>
      <c r="DD52" s="368"/>
      <c r="DE52" s="368"/>
      <c r="DF52" s="368"/>
      <c r="DG52" s="368"/>
      <c r="DH52" s="368"/>
      <c r="DI52" s="368"/>
    </row>
    <row r="53" spans="5:113" x14ac:dyDescent="0.15">
      <c r="E53" s="367" t="s">
        <v>601</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BG39" sqref="BG39:BU39"/>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180" t="s">
        <v>572</v>
      </c>
      <c r="D34" s="1180"/>
      <c r="E34" s="1181"/>
      <c r="F34" s="32">
        <v>15.19</v>
      </c>
      <c r="G34" s="33">
        <v>17.329999999999998</v>
      </c>
      <c r="H34" s="33">
        <v>14.13</v>
      </c>
      <c r="I34" s="33">
        <v>15.09</v>
      </c>
      <c r="J34" s="34">
        <v>17.3</v>
      </c>
      <c r="K34" s="22"/>
      <c r="L34" s="22"/>
      <c r="M34" s="22"/>
      <c r="N34" s="22"/>
      <c r="O34" s="22"/>
      <c r="P34" s="22"/>
    </row>
    <row r="35" spans="1:16" ht="39" customHeight="1" x14ac:dyDescent="0.15">
      <c r="A35" s="22"/>
      <c r="B35" s="35"/>
      <c r="C35" s="1174" t="s">
        <v>573</v>
      </c>
      <c r="D35" s="1175"/>
      <c r="E35" s="1176"/>
      <c r="F35" s="36">
        <v>10.31</v>
      </c>
      <c r="G35" s="37">
        <v>7.95</v>
      </c>
      <c r="H35" s="37">
        <v>8.9499999999999993</v>
      </c>
      <c r="I35" s="37">
        <v>9.86</v>
      </c>
      <c r="J35" s="38">
        <v>11.17</v>
      </c>
      <c r="K35" s="22"/>
      <c r="L35" s="22"/>
      <c r="M35" s="22"/>
      <c r="N35" s="22"/>
      <c r="O35" s="22"/>
      <c r="P35" s="22"/>
    </row>
    <row r="36" spans="1:16" ht="39" customHeight="1" x14ac:dyDescent="0.15">
      <c r="A36" s="22"/>
      <c r="B36" s="35"/>
      <c r="C36" s="1174" t="s">
        <v>574</v>
      </c>
      <c r="D36" s="1175"/>
      <c r="E36" s="1176"/>
      <c r="F36" s="36">
        <v>0.3</v>
      </c>
      <c r="G36" s="37">
        <v>1.6</v>
      </c>
      <c r="H36" s="37">
        <v>1.66</v>
      </c>
      <c r="I36" s="37">
        <v>1.52</v>
      </c>
      <c r="J36" s="38">
        <v>1.26</v>
      </c>
      <c r="K36" s="22"/>
      <c r="L36" s="22"/>
      <c r="M36" s="22"/>
      <c r="N36" s="22"/>
      <c r="O36" s="22"/>
      <c r="P36" s="22"/>
    </row>
    <row r="37" spans="1:16" ht="39" customHeight="1" x14ac:dyDescent="0.15">
      <c r="A37" s="22"/>
      <c r="B37" s="35"/>
      <c r="C37" s="1174" t="s">
        <v>575</v>
      </c>
      <c r="D37" s="1175"/>
      <c r="E37" s="1176"/>
      <c r="F37" s="36">
        <v>2</v>
      </c>
      <c r="G37" s="37">
        <v>0.93</v>
      </c>
      <c r="H37" s="37">
        <v>1.31</v>
      </c>
      <c r="I37" s="37">
        <v>1.65</v>
      </c>
      <c r="J37" s="38">
        <v>1.07</v>
      </c>
      <c r="K37" s="22"/>
      <c r="L37" s="22"/>
      <c r="M37" s="22"/>
      <c r="N37" s="22"/>
      <c r="O37" s="22"/>
      <c r="P37" s="22"/>
    </row>
    <row r="38" spans="1:16" ht="39" customHeight="1" x14ac:dyDescent="0.15">
      <c r="A38" s="22"/>
      <c r="B38" s="35"/>
      <c r="C38" s="1174" t="s">
        <v>576</v>
      </c>
      <c r="D38" s="1175"/>
      <c r="E38" s="1176"/>
      <c r="F38" s="36">
        <v>11.09</v>
      </c>
      <c r="G38" s="37">
        <v>1.77</v>
      </c>
      <c r="H38" s="37">
        <v>0.82</v>
      </c>
      <c r="I38" s="37">
        <v>0.31</v>
      </c>
      <c r="J38" s="38">
        <v>0.62</v>
      </c>
      <c r="K38" s="22"/>
      <c r="L38" s="22"/>
      <c r="M38" s="22"/>
      <c r="N38" s="22"/>
      <c r="O38" s="22"/>
      <c r="P38" s="22"/>
    </row>
    <row r="39" spans="1:16" ht="39" customHeight="1" x14ac:dyDescent="0.15">
      <c r="A39" s="22"/>
      <c r="B39" s="35"/>
      <c r="C39" s="1174" t="s">
        <v>577</v>
      </c>
      <c r="D39" s="1175"/>
      <c r="E39" s="1176"/>
      <c r="F39" s="36">
        <v>0.21</v>
      </c>
      <c r="G39" s="37">
        <v>0.27</v>
      </c>
      <c r="H39" s="37">
        <v>0.23</v>
      </c>
      <c r="I39" s="37">
        <v>0.24</v>
      </c>
      <c r="J39" s="38">
        <v>0.22</v>
      </c>
      <c r="K39" s="22"/>
      <c r="L39" s="22"/>
      <c r="M39" s="22"/>
      <c r="N39" s="22"/>
      <c r="O39" s="22"/>
      <c r="P39" s="22"/>
    </row>
    <row r="40" spans="1:16" ht="39" customHeight="1" x14ac:dyDescent="0.15">
      <c r="A40" s="22"/>
      <c r="B40" s="35"/>
      <c r="C40" s="1174" t="s">
        <v>578</v>
      </c>
      <c r="D40" s="1175"/>
      <c r="E40" s="1176"/>
      <c r="F40" s="36">
        <v>0</v>
      </c>
      <c r="G40" s="37">
        <v>0</v>
      </c>
      <c r="H40" s="37">
        <v>0</v>
      </c>
      <c r="I40" s="37">
        <v>0</v>
      </c>
      <c r="J40" s="38">
        <v>0</v>
      </c>
      <c r="K40" s="22"/>
      <c r="L40" s="22"/>
      <c r="M40" s="22"/>
      <c r="N40" s="22"/>
      <c r="O40" s="22"/>
      <c r="P40" s="22"/>
    </row>
    <row r="41" spans="1:16" ht="39" customHeight="1" x14ac:dyDescent="0.15">
      <c r="A41" s="22"/>
      <c r="B41" s="35"/>
      <c r="C41" s="1174"/>
      <c r="D41" s="1175"/>
      <c r="E41" s="1176"/>
      <c r="F41" s="36"/>
      <c r="G41" s="37"/>
      <c r="H41" s="37"/>
      <c r="I41" s="37"/>
      <c r="J41" s="38"/>
      <c r="K41" s="22"/>
      <c r="L41" s="22"/>
      <c r="M41" s="22"/>
      <c r="N41" s="22"/>
      <c r="O41" s="22"/>
      <c r="P41" s="22"/>
    </row>
    <row r="42" spans="1:16" ht="39" customHeight="1" x14ac:dyDescent="0.15">
      <c r="A42" s="22"/>
      <c r="B42" s="39"/>
      <c r="C42" s="1174" t="s">
        <v>579</v>
      </c>
      <c r="D42" s="1175"/>
      <c r="E42" s="1176"/>
      <c r="F42" s="36" t="s">
        <v>522</v>
      </c>
      <c r="G42" s="37" t="s">
        <v>522</v>
      </c>
      <c r="H42" s="37" t="s">
        <v>522</v>
      </c>
      <c r="I42" s="37" t="s">
        <v>522</v>
      </c>
      <c r="J42" s="38" t="s">
        <v>522</v>
      </c>
      <c r="K42" s="22"/>
      <c r="L42" s="22"/>
      <c r="M42" s="22"/>
      <c r="N42" s="22"/>
      <c r="O42" s="22"/>
      <c r="P42" s="22"/>
    </row>
    <row r="43" spans="1:16" ht="39" customHeight="1" thickBot="1" x14ac:dyDescent="0.2">
      <c r="A43" s="22"/>
      <c r="B43" s="40"/>
      <c r="C43" s="1177" t="s">
        <v>580</v>
      </c>
      <c r="D43" s="1178"/>
      <c r="E43" s="1179"/>
      <c r="F43" s="41" t="s">
        <v>522</v>
      </c>
      <c r="G43" s="42" t="s">
        <v>522</v>
      </c>
      <c r="H43" s="42" t="s">
        <v>522</v>
      </c>
      <c r="I43" s="42" t="s">
        <v>522</v>
      </c>
      <c r="J43" s="43" t="s">
        <v>522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PT1htrtsSQTMQ3yYxwVqGKt/4x5oaX6MHJxaY8Vj1pSg8sp9gpqDaXXq6vojN6YwRrEuwHGss72D0Ls00eWDA==" saltValue="B0B99oWjc3tq6YyWY6QO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BG39" sqref="BG39:BU3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00" t="s">
        <v>11</v>
      </c>
      <c r="C45" s="1201"/>
      <c r="D45" s="58"/>
      <c r="E45" s="1206" t="s">
        <v>12</v>
      </c>
      <c r="F45" s="1206"/>
      <c r="G45" s="1206"/>
      <c r="H45" s="1206"/>
      <c r="I45" s="1206"/>
      <c r="J45" s="1207"/>
      <c r="K45" s="59">
        <v>841</v>
      </c>
      <c r="L45" s="60">
        <v>874</v>
      </c>
      <c r="M45" s="60">
        <v>865</v>
      </c>
      <c r="N45" s="60">
        <v>891</v>
      </c>
      <c r="O45" s="61">
        <v>958</v>
      </c>
      <c r="P45" s="48"/>
      <c r="Q45" s="48"/>
      <c r="R45" s="48"/>
      <c r="S45" s="48"/>
      <c r="T45" s="48"/>
      <c r="U45" s="48"/>
    </row>
    <row r="46" spans="1:21" ht="30.75" customHeight="1" x14ac:dyDescent="0.15">
      <c r="A46" s="48"/>
      <c r="B46" s="1202"/>
      <c r="C46" s="1203"/>
      <c r="D46" s="62"/>
      <c r="E46" s="1184" t="s">
        <v>13</v>
      </c>
      <c r="F46" s="1184"/>
      <c r="G46" s="1184"/>
      <c r="H46" s="1184"/>
      <c r="I46" s="1184"/>
      <c r="J46" s="1185"/>
      <c r="K46" s="63" t="s">
        <v>522</v>
      </c>
      <c r="L46" s="64" t="s">
        <v>522</v>
      </c>
      <c r="M46" s="64" t="s">
        <v>522</v>
      </c>
      <c r="N46" s="64" t="s">
        <v>522</v>
      </c>
      <c r="O46" s="65" t="s">
        <v>522</v>
      </c>
      <c r="P46" s="48"/>
      <c r="Q46" s="48"/>
      <c r="R46" s="48"/>
      <c r="S46" s="48"/>
      <c r="T46" s="48"/>
      <c r="U46" s="48"/>
    </row>
    <row r="47" spans="1:21" ht="30.75" customHeight="1" x14ac:dyDescent="0.15">
      <c r="A47" s="48"/>
      <c r="B47" s="1202"/>
      <c r="C47" s="1203"/>
      <c r="D47" s="62"/>
      <c r="E47" s="1184" t="s">
        <v>14</v>
      </c>
      <c r="F47" s="1184"/>
      <c r="G47" s="1184"/>
      <c r="H47" s="1184"/>
      <c r="I47" s="1184"/>
      <c r="J47" s="1185"/>
      <c r="K47" s="63" t="s">
        <v>522</v>
      </c>
      <c r="L47" s="64" t="s">
        <v>522</v>
      </c>
      <c r="M47" s="64" t="s">
        <v>522</v>
      </c>
      <c r="N47" s="64" t="s">
        <v>522</v>
      </c>
      <c r="O47" s="65" t="s">
        <v>522</v>
      </c>
      <c r="P47" s="48"/>
      <c r="Q47" s="48"/>
      <c r="R47" s="48"/>
      <c r="S47" s="48"/>
      <c r="T47" s="48"/>
      <c r="U47" s="48"/>
    </row>
    <row r="48" spans="1:21" ht="30.75" customHeight="1" x14ac:dyDescent="0.15">
      <c r="A48" s="48"/>
      <c r="B48" s="1202"/>
      <c r="C48" s="1203"/>
      <c r="D48" s="62"/>
      <c r="E48" s="1184" t="s">
        <v>15</v>
      </c>
      <c r="F48" s="1184"/>
      <c r="G48" s="1184"/>
      <c r="H48" s="1184"/>
      <c r="I48" s="1184"/>
      <c r="J48" s="1185"/>
      <c r="K48" s="63">
        <v>465</v>
      </c>
      <c r="L48" s="64">
        <v>320</v>
      </c>
      <c r="M48" s="64">
        <v>307</v>
      </c>
      <c r="N48" s="64">
        <v>276</v>
      </c>
      <c r="O48" s="65">
        <v>300</v>
      </c>
      <c r="P48" s="48"/>
      <c r="Q48" s="48"/>
      <c r="R48" s="48"/>
      <c r="S48" s="48"/>
      <c r="T48" s="48"/>
      <c r="U48" s="48"/>
    </row>
    <row r="49" spans="1:21" ht="30.75" customHeight="1" x14ac:dyDescent="0.15">
      <c r="A49" s="48"/>
      <c r="B49" s="1202"/>
      <c r="C49" s="1203"/>
      <c r="D49" s="62"/>
      <c r="E49" s="1184" t="s">
        <v>16</v>
      </c>
      <c r="F49" s="1184"/>
      <c r="G49" s="1184"/>
      <c r="H49" s="1184"/>
      <c r="I49" s="1184"/>
      <c r="J49" s="1185"/>
      <c r="K49" s="63" t="s">
        <v>522</v>
      </c>
      <c r="L49" s="64" t="s">
        <v>522</v>
      </c>
      <c r="M49" s="64" t="s">
        <v>522</v>
      </c>
      <c r="N49" s="64" t="s">
        <v>522</v>
      </c>
      <c r="O49" s="65" t="s">
        <v>522</v>
      </c>
      <c r="P49" s="48"/>
      <c r="Q49" s="48"/>
      <c r="R49" s="48"/>
      <c r="S49" s="48"/>
      <c r="T49" s="48"/>
      <c r="U49" s="48"/>
    </row>
    <row r="50" spans="1:21" ht="30.75" customHeight="1" x14ac:dyDescent="0.15">
      <c r="A50" s="48"/>
      <c r="B50" s="1202"/>
      <c r="C50" s="1203"/>
      <c r="D50" s="62"/>
      <c r="E50" s="1184" t="s">
        <v>17</v>
      </c>
      <c r="F50" s="1184"/>
      <c r="G50" s="1184"/>
      <c r="H50" s="1184"/>
      <c r="I50" s="1184"/>
      <c r="J50" s="1185"/>
      <c r="K50" s="63" t="s">
        <v>522</v>
      </c>
      <c r="L50" s="64" t="s">
        <v>522</v>
      </c>
      <c r="M50" s="64" t="s">
        <v>522</v>
      </c>
      <c r="N50" s="64" t="s">
        <v>522</v>
      </c>
      <c r="O50" s="65" t="s">
        <v>522</v>
      </c>
      <c r="P50" s="48"/>
      <c r="Q50" s="48"/>
      <c r="R50" s="48"/>
      <c r="S50" s="48"/>
      <c r="T50" s="48"/>
      <c r="U50" s="48"/>
    </row>
    <row r="51" spans="1:21" ht="30.75" customHeight="1" x14ac:dyDescent="0.15">
      <c r="A51" s="48"/>
      <c r="B51" s="1204"/>
      <c r="C51" s="1205"/>
      <c r="D51" s="66"/>
      <c r="E51" s="1184" t="s">
        <v>18</v>
      </c>
      <c r="F51" s="1184"/>
      <c r="G51" s="1184"/>
      <c r="H51" s="1184"/>
      <c r="I51" s="1184"/>
      <c r="J51" s="1185"/>
      <c r="K51" s="63" t="s">
        <v>522</v>
      </c>
      <c r="L51" s="64" t="s">
        <v>522</v>
      </c>
      <c r="M51" s="64" t="s">
        <v>522</v>
      </c>
      <c r="N51" s="64" t="s">
        <v>522</v>
      </c>
      <c r="O51" s="65" t="s">
        <v>522</v>
      </c>
      <c r="P51" s="48"/>
      <c r="Q51" s="48"/>
      <c r="R51" s="48"/>
      <c r="S51" s="48"/>
      <c r="T51" s="48"/>
      <c r="U51" s="48"/>
    </row>
    <row r="52" spans="1:21" ht="30.75" customHeight="1" x14ac:dyDescent="0.15">
      <c r="A52" s="48"/>
      <c r="B52" s="1182" t="s">
        <v>19</v>
      </c>
      <c r="C52" s="1183"/>
      <c r="D52" s="66"/>
      <c r="E52" s="1184" t="s">
        <v>20</v>
      </c>
      <c r="F52" s="1184"/>
      <c r="G52" s="1184"/>
      <c r="H52" s="1184"/>
      <c r="I52" s="1184"/>
      <c r="J52" s="1185"/>
      <c r="K52" s="63">
        <v>1308</v>
      </c>
      <c r="L52" s="64">
        <v>1180</v>
      </c>
      <c r="M52" s="64">
        <v>1198</v>
      </c>
      <c r="N52" s="64">
        <v>1184</v>
      </c>
      <c r="O52" s="65">
        <v>1218</v>
      </c>
      <c r="P52" s="48"/>
      <c r="Q52" s="48"/>
      <c r="R52" s="48"/>
      <c r="S52" s="48"/>
      <c r="T52" s="48"/>
      <c r="U52" s="48"/>
    </row>
    <row r="53" spans="1:21" ht="30.75" customHeight="1" thickBot="1" x14ac:dyDescent="0.2">
      <c r="A53" s="48"/>
      <c r="B53" s="1186" t="s">
        <v>21</v>
      </c>
      <c r="C53" s="1187"/>
      <c r="D53" s="67"/>
      <c r="E53" s="1188" t="s">
        <v>22</v>
      </c>
      <c r="F53" s="1188"/>
      <c r="G53" s="1188"/>
      <c r="H53" s="1188"/>
      <c r="I53" s="1188"/>
      <c r="J53" s="1189"/>
      <c r="K53" s="68">
        <v>-2</v>
      </c>
      <c r="L53" s="69">
        <v>14</v>
      </c>
      <c r="M53" s="69">
        <v>-26</v>
      </c>
      <c r="N53" s="69">
        <v>-17</v>
      </c>
      <c r="O53" s="70">
        <v>40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25</v>
      </c>
      <c r="P55" s="48"/>
      <c r="Q55" s="48"/>
      <c r="R55" s="48"/>
      <c r="S55" s="48"/>
      <c r="T55" s="48"/>
      <c r="U55" s="48"/>
    </row>
    <row r="56" spans="1:21" ht="31.5" customHeight="1" thickBot="1" x14ac:dyDescent="0.2">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x14ac:dyDescent="0.15">
      <c r="B57" s="1190" t="s">
        <v>26</v>
      </c>
      <c r="C57" s="1191"/>
      <c r="D57" s="1194" t="s">
        <v>27</v>
      </c>
      <c r="E57" s="1195"/>
      <c r="F57" s="1195"/>
      <c r="G57" s="1195"/>
      <c r="H57" s="1195"/>
      <c r="I57" s="1195"/>
      <c r="J57" s="1196"/>
      <c r="K57" s="83"/>
      <c r="L57" s="84"/>
      <c r="M57" s="84"/>
      <c r="N57" s="84"/>
      <c r="O57" s="85"/>
    </row>
    <row r="58" spans="1:21" ht="31.5" customHeight="1" thickBot="1" x14ac:dyDescent="0.2">
      <c r="B58" s="1192"/>
      <c r="C58" s="1193"/>
      <c r="D58" s="1197" t="s">
        <v>28</v>
      </c>
      <c r="E58" s="1198"/>
      <c r="F58" s="1198"/>
      <c r="G58" s="1198"/>
      <c r="H58" s="1198"/>
      <c r="I58" s="1198"/>
      <c r="J58" s="1199"/>
      <c r="K58" s="86"/>
      <c r="L58" s="87"/>
      <c r="M58" s="87"/>
      <c r="N58" s="87"/>
      <c r="O58" s="88"/>
    </row>
    <row r="59" spans="1:21" ht="24" customHeight="1" x14ac:dyDescent="0.15">
      <c r="B59" s="89"/>
      <c r="C59" s="89"/>
      <c r="D59" s="90" t="s">
        <v>29</v>
      </c>
      <c r="E59" s="91"/>
      <c r="F59" s="91"/>
      <c r="G59" s="91"/>
      <c r="H59" s="91"/>
      <c r="I59" s="91"/>
      <c r="J59" s="91"/>
      <c r="K59" s="91"/>
      <c r="L59" s="91"/>
      <c r="M59" s="91"/>
      <c r="N59" s="91"/>
      <c r="O59" s="91"/>
    </row>
    <row r="60" spans="1:21" ht="24" customHeight="1" x14ac:dyDescent="0.15">
      <c r="B60" s="92"/>
      <c r="C60" s="92"/>
      <c r="D60" s="90" t="s">
        <v>30</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iLdfVOTLDiokPbJfO9+twuM5/DZcfr2EHvdF+5aioV4SoukjBmW/pKlZ+bHI4jt7r/xnis0+SjmQL6LNuRIzw==" saltValue="JantZqkyiMxEvTDO0/JlX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5" zoomScaleNormal="85" zoomScaleSheetLayoutView="100" workbookViewId="0">
      <selection activeCell="BG39" sqref="BG39:BU39"/>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563</v>
      </c>
      <c r="J40" s="100" t="s">
        <v>564</v>
      </c>
      <c r="K40" s="100" t="s">
        <v>565</v>
      </c>
      <c r="L40" s="100" t="s">
        <v>566</v>
      </c>
      <c r="M40" s="101" t="s">
        <v>567</v>
      </c>
    </row>
    <row r="41" spans="2:13" ht="27.75" customHeight="1" x14ac:dyDescent="0.15">
      <c r="B41" s="1220" t="s">
        <v>31</v>
      </c>
      <c r="C41" s="1221"/>
      <c r="D41" s="102"/>
      <c r="E41" s="1222" t="s">
        <v>32</v>
      </c>
      <c r="F41" s="1222"/>
      <c r="G41" s="1222"/>
      <c r="H41" s="1223"/>
      <c r="I41" s="351">
        <v>8565</v>
      </c>
      <c r="J41" s="352">
        <v>9146</v>
      </c>
      <c r="K41" s="352">
        <v>9267</v>
      </c>
      <c r="L41" s="352">
        <v>10430</v>
      </c>
      <c r="M41" s="353">
        <v>11636</v>
      </c>
    </row>
    <row r="42" spans="2:13" ht="27.75" customHeight="1" x14ac:dyDescent="0.15">
      <c r="B42" s="1210"/>
      <c r="C42" s="1211"/>
      <c r="D42" s="103"/>
      <c r="E42" s="1214" t="s">
        <v>33</v>
      </c>
      <c r="F42" s="1214"/>
      <c r="G42" s="1214"/>
      <c r="H42" s="1215"/>
      <c r="I42" s="354" t="s">
        <v>522</v>
      </c>
      <c r="J42" s="355" t="s">
        <v>522</v>
      </c>
      <c r="K42" s="355" t="s">
        <v>522</v>
      </c>
      <c r="L42" s="355" t="s">
        <v>522</v>
      </c>
      <c r="M42" s="356" t="s">
        <v>522</v>
      </c>
    </row>
    <row r="43" spans="2:13" ht="27.75" customHeight="1" x14ac:dyDescent="0.15">
      <c r="B43" s="1210"/>
      <c r="C43" s="1211"/>
      <c r="D43" s="103"/>
      <c r="E43" s="1214" t="s">
        <v>34</v>
      </c>
      <c r="F43" s="1214"/>
      <c r="G43" s="1214"/>
      <c r="H43" s="1215"/>
      <c r="I43" s="354">
        <v>4329</v>
      </c>
      <c r="J43" s="355">
        <v>3693</v>
      </c>
      <c r="K43" s="355">
        <v>3154</v>
      </c>
      <c r="L43" s="355">
        <v>2478</v>
      </c>
      <c r="M43" s="356">
        <v>2191</v>
      </c>
    </row>
    <row r="44" spans="2:13" ht="27.75" customHeight="1" x14ac:dyDescent="0.15">
      <c r="B44" s="1210"/>
      <c r="C44" s="1211"/>
      <c r="D44" s="103"/>
      <c r="E44" s="1214" t="s">
        <v>35</v>
      </c>
      <c r="F44" s="1214"/>
      <c r="G44" s="1214"/>
      <c r="H44" s="1215"/>
      <c r="I44" s="354" t="s">
        <v>522</v>
      </c>
      <c r="J44" s="355" t="s">
        <v>522</v>
      </c>
      <c r="K44" s="355" t="s">
        <v>522</v>
      </c>
      <c r="L44" s="355" t="s">
        <v>522</v>
      </c>
      <c r="M44" s="356" t="s">
        <v>522</v>
      </c>
    </row>
    <row r="45" spans="2:13" ht="27.75" customHeight="1" x14ac:dyDescent="0.15">
      <c r="B45" s="1210"/>
      <c r="C45" s="1211"/>
      <c r="D45" s="103"/>
      <c r="E45" s="1214" t="s">
        <v>36</v>
      </c>
      <c r="F45" s="1214"/>
      <c r="G45" s="1214"/>
      <c r="H45" s="1215"/>
      <c r="I45" s="354">
        <v>946</v>
      </c>
      <c r="J45" s="355">
        <v>842</v>
      </c>
      <c r="K45" s="355">
        <v>812</v>
      </c>
      <c r="L45" s="355">
        <v>736</v>
      </c>
      <c r="M45" s="356">
        <v>652</v>
      </c>
    </row>
    <row r="46" spans="2:13" ht="27.75" customHeight="1" x14ac:dyDescent="0.15">
      <c r="B46" s="1210"/>
      <c r="C46" s="1211"/>
      <c r="D46" s="104"/>
      <c r="E46" s="1214" t="s">
        <v>37</v>
      </c>
      <c r="F46" s="1214"/>
      <c r="G46" s="1214"/>
      <c r="H46" s="1215"/>
      <c r="I46" s="354" t="s">
        <v>522</v>
      </c>
      <c r="J46" s="355" t="s">
        <v>522</v>
      </c>
      <c r="K46" s="355" t="s">
        <v>522</v>
      </c>
      <c r="L46" s="355" t="s">
        <v>522</v>
      </c>
      <c r="M46" s="356" t="s">
        <v>522</v>
      </c>
    </row>
    <row r="47" spans="2:13" ht="27.75" customHeight="1" x14ac:dyDescent="0.15">
      <c r="B47" s="1210"/>
      <c r="C47" s="1211"/>
      <c r="D47" s="105"/>
      <c r="E47" s="1224" t="s">
        <v>38</v>
      </c>
      <c r="F47" s="1225"/>
      <c r="G47" s="1225"/>
      <c r="H47" s="1226"/>
      <c r="I47" s="354" t="s">
        <v>522</v>
      </c>
      <c r="J47" s="355" t="s">
        <v>522</v>
      </c>
      <c r="K47" s="355" t="s">
        <v>522</v>
      </c>
      <c r="L47" s="355" t="s">
        <v>522</v>
      </c>
      <c r="M47" s="356" t="s">
        <v>522</v>
      </c>
    </row>
    <row r="48" spans="2:13" ht="27.75" customHeight="1" x14ac:dyDescent="0.15">
      <c r="B48" s="1210"/>
      <c r="C48" s="1211"/>
      <c r="D48" s="103"/>
      <c r="E48" s="1214" t="s">
        <v>39</v>
      </c>
      <c r="F48" s="1214"/>
      <c r="G48" s="1214"/>
      <c r="H48" s="1215"/>
      <c r="I48" s="354" t="s">
        <v>522</v>
      </c>
      <c r="J48" s="355" t="s">
        <v>522</v>
      </c>
      <c r="K48" s="355" t="s">
        <v>522</v>
      </c>
      <c r="L48" s="355" t="s">
        <v>522</v>
      </c>
      <c r="M48" s="356" t="s">
        <v>522</v>
      </c>
    </row>
    <row r="49" spans="2:13" ht="27.75" customHeight="1" x14ac:dyDescent="0.15">
      <c r="B49" s="1212"/>
      <c r="C49" s="1213"/>
      <c r="D49" s="103"/>
      <c r="E49" s="1214" t="s">
        <v>40</v>
      </c>
      <c r="F49" s="1214"/>
      <c r="G49" s="1214"/>
      <c r="H49" s="1215"/>
      <c r="I49" s="354" t="s">
        <v>522</v>
      </c>
      <c r="J49" s="355" t="s">
        <v>522</v>
      </c>
      <c r="K49" s="355" t="s">
        <v>522</v>
      </c>
      <c r="L49" s="355" t="s">
        <v>522</v>
      </c>
      <c r="M49" s="356" t="s">
        <v>522</v>
      </c>
    </row>
    <row r="50" spans="2:13" ht="27.75" customHeight="1" x14ac:dyDescent="0.15">
      <c r="B50" s="1208" t="s">
        <v>41</v>
      </c>
      <c r="C50" s="1209"/>
      <c r="D50" s="106"/>
      <c r="E50" s="1214" t="s">
        <v>42</v>
      </c>
      <c r="F50" s="1214"/>
      <c r="G50" s="1214"/>
      <c r="H50" s="1215"/>
      <c r="I50" s="354">
        <v>7879</v>
      </c>
      <c r="J50" s="355">
        <v>8812</v>
      </c>
      <c r="K50" s="355">
        <v>8099</v>
      </c>
      <c r="L50" s="355">
        <v>7454</v>
      </c>
      <c r="M50" s="356">
        <v>8233</v>
      </c>
    </row>
    <row r="51" spans="2:13" ht="27.75" customHeight="1" x14ac:dyDescent="0.15">
      <c r="B51" s="1210"/>
      <c r="C51" s="1211"/>
      <c r="D51" s="103"/>
      <c r="E51" s="1214" t="s">
        <v>43</v>
      </c>
      <c r="F51" s="1214"/>
      <c r="G51" s="1214"/>
      <c r="H51" s="1215"/>
      <c r="I51" s="354">
        <v>3273</v>
      </c>
      <c r="J51" s="355">
        <v>2753</v>
      </c>
      <c r="K51" s="355">
        <v>2396</v>
      </c>
      <c r="L51" s="355">
        <v>1988</v>
      </c>
      <c r="M51" s="356">
        <v>1871</v>
      </c>
    </row>
    <row r="52" spans="2:13" ht="27.75" customHeight="1" x14ac:dyDescent="0.15">
      <c r="B52" s="1212"/>
      <c r="C52" s="1213"/>
      <c r="D52" s="103"/>
      <c r="E52" s="1214" t="s">
        <v>44</v>
      </c>
      <c r="F52" s="1214"/>
      <c r="G52" s="1214"/>
      <c r="H52" s="1215"/>
      <c r="I52" s="354">
        <v>9852</v>
      </c>
      <c r="J52" s="355">
        <v>9813</v>
      </c>
      <c r="K52" s="355">
        <v>9524</v>
      </c>
      <c r="L52" s="355">
        <v>9625</v>
      </c>
      <c r="M52" s="356">
        <v>9956</v>
      </c>
    </row>
    <row r="53" spans="2:13" ht="27.75" customHeight="1" thickBot="1" x14ac:dyDescent="0.2">
      <c r="B53" s="1216" t="s">
        <v>45</v>
      </c>
      <c r="C53" s="1217"/>
      <c r="D53" s="107"/>
      <c r="E53" s="1218" t="s">
        <v>46</v>
      </c>
      <c r="F53" s="1218"/>
      <c r="G53" s="1218"/>
      <c r="H53" s="1219"/>
      <c r="I53" s="357">
        <v>-7163</v>
      </c>
      <c r="J53" s="358">
        <v>-7698</v>
      </c>
      <c r="K53" s="358">
        <v>-6786</v>
      </c>
      <c r="L53" s="358">
        <v>-5423</v>
      </c>
      <c r="M53" s="359">
        <v>-5580</v>
      </c>
    </row>
    <row r="54" spans="2:13" ht="27.75" customHeight="1" x14ac:dyDescent="0.15">
      <c r="B54" s="108" t="s">
        <v>47</v>
      </c>
      <c r="C54" s="109"/>
      <c r="D54" s="109"/>
      <c r="E54" s="110"/>
      <c r="F54" s="110"/>
      <c r="G54" s="110"/>
      <c r="H54" s="110"/>
      <c r="I54" s="111"/>
      <c r="J54" s="111"/>
      <c r="K54" s="111"/>
      <c r="L54" s="111"/>
      <c r="M54" s="111"/>
    </row>
    <row r="55" spans="2:13" x14ac:dyDescent="0.15"/>
  </sheetData>
  <sheetProtection algorithmName="SHA-512" hashValue="/uovK+ykjVnDdXrNSgn+h4HUMXazxttVFxBC0bf3ysrS1e3LLhyYiGuoVcVv3/RXgPU9nH/jJrsdIetSi2WIyQ==" saltValue="WgJSc4Tj+YU06i4JToGrz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election activeCell="BG39" sqref="BG39:BU3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48</v>
      </c>
    </row>
    <row r="54" spans="2:8" ht="29.25" customHeight="1" thickBot="1" x14ac:dyDescent="0.25">
      <c r="B54" s="113" t="s">
        <v>1</v>
      </c>
      <c r="C54" s="114"/>
      <c r="D54" s="114"/>
      <c r="E54" s="115" t="s">
        <v>2</v>
      </c>
      <c r="F54" s="116" t="s">
        <v>565</v>
      </c>
      <c r="G54" s="116" t="s">
        <v>566</v>
      </c>
      <c r="H54" s="117" t="s">
        <v>567</v>
      </c>
    </row>
    <row r="55" spans="2:8" ht="52.5" customHeight="1" x14ac:dyDescent="0.15">
      <c r="B55" s="118"/>
      <c r="C55" s="1235" t="s">
        <v>49</v>
      </c>
      <c r="D55" s="1235"/>
      <c r="E55" s="1236"/>
      <c r="F55" s="119">
        <v>2864</v>
      </c>
      <c r="G55" s="119">
        <v>2865</v>
      </c>
      <c r="H55" s="120">
        <v>3796</v>
      </c>
    </row>
    <row r="56" spans="2:8" ht="52.5" customHeight="1" x14ac:dyDescent="0.15">
      <c r="B56" s="121"/>
      <c r="C56" s="1237" t="s">
        <v>50</v>
      </c>
      <c r="D56" s="1237"/>
      <c r="E56" s="1238"/>
      <c r="F56" s="122">
        <v>0</v>
      </c>
      <c r="G56" s="122">
        <v>0</v>
      </c>
      <c r="H56" s="123">
        <v>0</v>
      </c>
    </row>
    <row r="57" spans="2:8" ht="53.25" customHeight="1" x14ac:dyDescent="0.15">
      <c r="B57" s="121"/>
      <c r="C57" s="1239" t="s">
        <v>51</v>
      </c>
      <c r="D57" s="1239"/>
      <c r="E57" s="1240"/>
      <c r="F57" s="124">
        <v>3464</v>
      </c>
      <c r="G57" s="124">
        <v>2750</v>
      </c>
      <c r="H57" s="125">
        <v>2589</v>
      </c>
    </row>
    <row r="58" spans="2:8" ht="45.75" customHeight="1" x14ac:dyDescent="0.15">
      <c r="B58" s="126"/>
      <c r="C58" s="1227" t="s">
        <v>596</v>
      </c>
      <c r="D58" s="1228"/>
      <c r="E58" s="1229"/>
      <c r="F58" s="127">
        <v>1605</v>
      </c>
      <c r="G58" s="127">
        <v>1306</v>
      </c>
      <c r="H58" s="128">
        <v>1216</v>
      </c>
    </row>
    <row r="59" spans="2:8" ht="45.75" customHeight="1" x14ac:dyDescent="0.15">
      <c r="B59" s="126"/>
      <c r="C59" s="1227" t="s">
        <v>597</v>
      </c>
      <c r="D59" s="1228"/>
      <c r="E59" s="1229"/>
      <c r="F59" s="127">
        <v>1084</v>
      </c>
      <c r="G59" s="127">
        <v>780</v>
      </c>
      <c r="H59" s="128">
        <v>666</v>
      </c>
    </row>
    <row r="60" spans="2:8" ht="45.75" customHeight="1" x14ac:dyDescent="0.15">
      <c r="B60" s="126"/>
      <c r="C60" s="1227" t="s">
        <v>598</v>
      </c>
      <c r="D60" s="1228"/>
      <c r="E60" s="1229"/>
      <c r="F60" s="127">
        <v>324</v>
      </c>
      <c r="G60" s="127">
        <v>306</v>
      </c>
      <c r="H60" s="128">
        <v>311</v>
      </c>
    </row>
    <row r="61" spans="2:8" ht="45.75" customHeight="1" x14ac:dyDescent="0.15">
      <c r="B61" s="126"/>
      <c r="C61" s="1227" t="s">
        <v>599</v>
      </c>
      <c r="D61" s="1228"/>
      <c r="E61" s="1229"/>
      <c r="F61" s="127">
        <v>261</v>
      </c>
      <c r="G61" s="127">
        <v>165</v>
      </c>
      <c r="H61" s="128">
        <v>165</v>
      </c>
    </row>
    <row r="62" spans="2:8" ht="45.75" customHeight="1" thickBot="1" x14ac:dyDescent="0.2">
      <c r="B62" s="129"/>
      <c r="C62" s="1230" t="s">
        <v>600</v>
      </c>
      <c r="D62" s="1231"/>
      <c r="E62" s="1232"/>
      <c r="F62" s="130">
        <v>128</v>
      </c>
      <c r="G62" s="130">
        <v>128</v>
      </c>
      <c r="H62" s="131">
        <v>128</v>
      </c>
    </row>
    <row r="63" spans="2:8" ht="52.5" customHeight="1" thickBot="1" x14ac:dyDescent="0.2">
      <c r="B63" s="132"/>
      <c r="C63" s="1233" t="s">
        <v>52</v>
      </c>
      <c r="D63" s="1233"/>
      <c r="E63" s="1234"/>
      <c r="F63" s="133">
        <v>6329</v>
      </c>
      <c r="G63" s="133">
        <v>5615</v>
      </c>
      <c r="H63" s="134">
        <v>6385</v>
      </c>
    </row>
    <row r="64" spans="2:8" x14ac:dyDescent="0.15"/>
  </sheetData>
  <sheetProtection algorithmName="SHA-512" hashValue="gmN+Et+DISdWFMi69kKsg0Nxegub8Vq7Dt4XohJ6FTdtdcujHLwep8cJxftbjVaKoMhlYjhPseS9IvHCggRuog==" saltValue="AP47+LHREqTBtavSI+K/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E85"/>
  <sheetViews>
    <sheetView workbookViewId="0">
      <selection sqref="A1:XFD1048576"/>
    </sheetView>
  </sheetViews>
  <sheetFormatPr defaultColWidth="0" defaultRowHeight="13.5" customHeight="1" zeroHeight="1" x14ac:dyDescent="0.15"/>
  <cols>
    <col min="1" max="1" width="6.375" style="1243" customWidth="1"/>
    <col min="2" max="107" width="2.5" style="1243" customWidth="1"/>
    <col min="108" max="108" width="6.125" style="1250" customWidth="1"/>
    <col min="109" max="109" width="5.875" style="1249" customWidth="1"/>
    <col min="110" max="16384" width="8.625" style="1243" hidden="1"/>
  </cols>
  <sheetData>
    <row r="1" spans="1:109" ht="42.75" customHeight="1" x14ac:dyDescent="0.15">
      <c r="A1" s="1241"/>
      <c r="B1" s="1242"/>
      <c r="DD1" s="1243"/>
      <c r="DE1" s="1243"/>
    </row>
    <row r="2" spans="1:109" ht="25.5" customHeight="1" x14ac:dyDescent="0.15">
      <c r="A2" s="1244"/>
      <c r="C2" s="1244"/>
      <c r="O2" s="1244"/>
      <c r="P2" s="1244"/>
      <c r="Q2" s="1244"/>
      <c r="R2" s="1244"/>
      <c r="S2" s="1244"/>
      <c r="T2" s="1244"/>
      <c r="U2" s="1244"/>
      <c r="V2" s="1244"/>
      <c r="W2" s="1244"/>
      <c r="X2" s="1244"/>
      <c r="Y2" s="1244"/>
      <c r="Z2" s="1244"/>
      <c r="AA2" s="1244"/>
      <c r="AB2" s="1244"/>
      <c r="AC2" s="1244"/>
      <c r="AD2" s="1244"/>
      <c r="AE2" s="1244"/>
      <c r="AF2" s="1244"/>
      <c r="AG2" s="1244"/>
      <c r="AH2" s="1244"/>
      <c r="AI2" s="1244"/>
      <c r="AU2" s="1244"/>
      <c r="BG2" s="1244"/>
      <c r="BS2" s="1244"/>
      <c r="CE2" s="1244"/>
      <c r="CQ2" s="1244"/>
      <c r="DD2" s="1243"/>
      <c r="DE2" s="1243"/>
    </row>
    <row r="3" spans="1:109" ht="25.5" customHeight="1" x14ac:dyDescent="0.15">
      <c r="A3" s="1244"/>
      <c r="C3" s="1244"/>
      <c r="O3" s="1244"/>
      <c r="P3" s="1244"/>
      <c r="Q3" s="1244"/>
      <c r="R3" s="1244"/>
      <c r="S3" s="1244"/>
      <c r="T3" s="1244"/>
      <c r="U3" s="1244"/>
      <c r="V3" s="1244"/>
      <c r="W3" s="1244"/>
      <c r="X3" s="1244"/>
      <c r="Y3" s="1244"/>
      <c r="Z3" s="1244"/>
      <c r="AA3" s="1244"/>
      <c r="AB3" s="1244"/>
      <c r="AC3" s="1244"/>
      <c r="AD3" s="1244"/>
      <c r="AE3" s="1244"/>
      <c r="AF3" s="1244"/>
      <c r="AG3" s="1244"/>
      <c r="AH3" s="1244"/>
      <c r="AI3" s="1244"/>
      <c r="AU3" s="1244"/>
      <c r="BG3" s="1244"/>
      <c r="BS3" s="1244"/>
      <c r="CE3" s="1244"/>
      <c r="CQ3" s="1244"/>
      <c r="DD3" s="1243"/>
      <c r="DE3" s="1243"/>
    </row>
    <row r="4" spans="1:109" s="255" customFormat="1" x14ac:dyDescent="0.15">
      <c r="A4" s="1244"/>
      <c r="B4" s="1244"/>
      <c r="C4" s="1244"/>
      <c r="D4" s="1244"/>
      <c r="E4" s="1244"/>
      <c r="F4" s="1244"/>
      <c r="G4" s="1244"/>
      <c r="H4" s="1244"/>
      <c r="I4" s="1244"/>
      <c r="J4" s="1244"/>
      <c r="K4" s="1244"/>
      <c r="L4" s="1244"/>
      <c r="M4" s="1244"/>
      <c r="N4" s="1244"/>
      <c r="O4" s="1244"/>
      <c r="P4" s="1244"/>
      <c r="Q4" s="1244"/>
      <c r="R4" s="1244"/>
      <c r="S4" s="1244"/>
      <c r="T4" s="1244"/>
      <c r="U4" s="1244"/>
      <c r="V4" s="1244"/>
      <c r="W4" s="1244"/>
      <c r="X4" s="1244"/>
      <c r="Y4" s="1244"/>
      <c r="Z4" s="1244"/>
      <c r="AA4" s="1244"/>
      <c r="AB4" s="1244"/>
      <c r="AC4" s="1244"/>
      <c r="AD4" s="1244"/>
      <c r="AE4" s="1244"/>
      <c r="AF4" s="1244"/>
      <c r="AG4" s="1244"/>
      <c r="AH4" s="1244"/>
      <c r="AI4" s="1244"/>
      <c r="AJ4" s="1244"/>
      <c r="AK4" s="1244"/>
      <c r="AL4" s="1244"/>
      <c r="AM4" s="1244"/>
      <c r="AN4" s="1244"/>
      <c r="AO4" s="1244"/>
      <c r="AP4" s="1244"/>
      <c r="AQ4" s="1244"/>
      <c r="AR4" s="1244"/>
      <c r="AS4" s="1244"/>
      <c r="AT4" s="1244"/>
      <c r="AU4" s="1244"/>
      <c r="AV4" s="1244"/>
      <c r="AW4" s="1244"/>
      <c r="AX4" s="1244"/>
      <c r="AY4" s="1244"/>
      <c r="AZ4" s="1244"/>
      <c r="BA4" s="1244"/>
      <c r="BB4" s="1244"/>
      <c r="BC4" s="1244"/>
      <c r="BD4" s="1244"/>
      <c r="BE4" s="1244"/>
      <c r="BF4" s="1244"/>
      <c r="BG4" s="1244"/>
      <c r="BH4" s="1244"/>
      <c r="BI4" s="1244"/>
      <c r="BJ4" s="1244"/>
      <c r="BK4" s="1244"/>
      <c r="BL4" s="1244"/>
      <c r="BM4" s="1244"/>
      <c r="BN4" s="1244"/>
      <c r="BO4" s="1244"/>
      <c r="BP4" s="1244"/>
      <c r="BQ4" s="1244"/>
      <c r="BR4" s="1244"/>
      <c r="BS4" s="1244"/>
      <c r="BT4" s="1244"/>
      <c r="BU4" s="1244"/>
      <c r="BV4" s="1244"/>
      <c r="BW4" s="1244"/>
      <c r="BX4" s="1244"/>
      <c r="BY4" s="1244"/>
      <c r="BZ4" s="1244"/>
      <c r="CA4" s="1244"/>
      <c r="CB4" s="1244"/>
      <c r="CC4" s="1244"/>
      <c r="CD4" s="1244"/>
      <c r="CE4" s="1244"/>
      <c r="CF4" s="1244"/>
      <c r="CG4" s="1244"/>
      <c r="CH4" s="1244"/>
      <c r="CI4" s="1244"/>
      <c r="CJ4" s="1244"/>
      <c r="CK4" s="1244"/>
      <c r="CL4" s="1244"/>
      <c r="CM4" s="1244"/>
      <c r="CN4" s="1244"/>
      <c r="CO4" s="1244"/>
      <c r="CP4" s="1244"/>
      <c r="CQ4" s="1244"/>
      <c r="CR4" s="1244"/>
      <c r="CS4" s="1244"/>
      <c r="CT4" s="1244"/>
      <c r="CU4" s="1244"/>
      <c r="CV4" s="1244"/>
      <c r="CW4" s="1244"/>
      <c r="CX4" s="1244"/>
      <c r="CY4" s="1244"/>
      <c r="CZ4" s="1244"/>
      <c r="DA4" s="1244"/>
      <c r="DB4" s="1244"/>
      <c r="DC4" s="1244"/>
      <c r="DD4" s="1244"/>
      <c r="DE4" s="1244"/>
    </row>
    <row r="5" spans="1:109" s="255" customFormat="1" x14ac:dyDescent="0.15">
      <c r="A5" s="1244"/>
      <c r="B5" s="1244"/>
      <c r="C5" s="1244"/>
      <c r="D5" s="1244"/>
      <c r="E5" s="1244"/>
      <c r="F5" s="1244"/>
      <c r="G5" s="1244"/>
      <c r="H5" s="1244"/>
      <c r="I5" s="1244"/>
      <c r="J5" s="1244"/>
      <c r="K5" s="1244"/>
      <c r="L5" s="1244"/>
      <c r="M5" s="1244"/>
      <c r="N5" s="1244"/>
      <c r="O5" s="1244"/>
      <c r="P5" s="1244"/>
      <c r="Q5" s="1244"/>
      <c r="R5" s="1244"/>
      <c r="S5" s="1244"/>
      <c r="T5" s="1244"/>
      <c r="U5" s="1244"/>
      <c r="V5" s="1244"/>
      <c r="W5" s="1244"/>
      <c r="X5" s="1244"/>
      <c r="Y5" s="1244"/>
      <c r="Z5" s="1244"/>
      <c r="AA5" s="1244"/>
      <c r="AB5" s="1244"/>
      <c r="AC5" s="1244"/>
      <c r="AD5" s="1244"/>
      <c r="AE5" s="1244"/>
      <c r="AF5" s="1244"/>
      <c r="AG5" s="1244"/>
      <c r="AH5" s="1244"/>
      <c r="AI5" s="1244"/>
      <c r="AJ5" s="1244"/>
      <c r="AK5" s="1244"/>
      <c r="AL5" s="1244"/>
      <c r="AM5" s="1244"/>
      <c r="AN5" s="1244"/>
      <c r="AO5" s="1244"/>
      <c r="AP5" s="1244"/>
      <c r="AQ5" s="1244"/>
      <c r="AR5" s="1244"/>
      <c r="AS5" s="1244"/>
      <c r="AT5" s="1244"/>
      <c r="AU5" s="1244"/>
      <c r="AV5" s="1244"/>
      <c r="AW5" s="1244"/>
      <c r="AX5" s="1244"/>
      <c r="AY5" s="1244"/>
      <c r="AZ5" s="1244"/>
      <c r="BA5" s="1244"/>
      <c r="BB5" s="1244"/>
      <c r="BC5" s="1244"/>
      <c r="BD5" s="1244"/>
      <c r="BE5" s="1244"/>
      <c r="BF5" s="1244"/>
      <c r="BG5" s="1244"/>
      <c r="BH5" s="1244"/>
      <c r="BI5" s="1244"/>
      <c r="BJ5" s="1244"/>
      <c r="BK5" s="1244"/>
      <c r="BL5" s="1244"/>
      <c r="BM5" s="1244"/>
      <c r="BN5" s="1244"/>
      <c r="BO5" s="1244"/>
      <c r="BP5" s="1244"/>
      <c r="BQ5" s="1244"/>
      <c r="BR5" s="1244"/>
      <c r="BS5" s="1244"/>
      <c r="BT5" s="1244"/>
      <c r="BU5" s="1244"/>
      <c r="BV5" s="1244"/>
      <c r="BW5" s="1244"/>
      <c r="BX5" s="1244"/>
      <c r="BY5" s="1244"/>
      <c r="BZ5" s="1244"/>
      <c r="CA5" s="1244"/>
      <c r="CB5" s="1244"/>
      <c r="CC5" s="1244"/>
      <c r="CD5" s="1244"/>
      <c r="CE5" s="1244"/>
      <c r="CF5" s="1244"/>
      <c r="CG5" s="1244"/>
      <c r="CH5" s="1244"/>
      <c r="CI5" s="1244"/>
      <c r="CJ5" s="1244"/>
      <c r="CK5" s="1244"/>
      <c r="CL5" s="1244"/>
      <c r="CM5" s="1244"/>
      <c r="CN5" s="1244"/>
      <c r="CO5" s="1244"/>
      <c r="CP5" s="1244"/>
      <c r="CQ5" s="1244"/>
      <c r="CR5" s="1244"/>
      <c r="CS5" s="1244"/>
      <c r="CT5" s="1244"/>
      <c r="CU5" s="1244"/>
      <c r="CV5" s="1244"/>
      <c r="CW5" s="1244"/>
      <c r="CX5" s="1244"/>
      <c r="CY5" s="1244"/>
      <c r="CZ5" s="1244"/>
      <c r="DA5" s="1244"/>
      <c r="DB5" s="1244"/>
      <c r="DC5" s="1244"/>
      <c r="DD5" s="1244"/>
      <c r="DE5" s="1244"/>
    </row>
    <row r="6" spans="1:109" s="255" customFormat="1" x14ac:dyDescent="0.15">
      <c r="A6" s="1244"/>
      <c r="B6" s="1244"/>
      <c r="C6" s="1244"/>
      <c r="D6" s="1244"/>
      <c r="E6" s="1244"/>
      <c r="F6" s="1244"/>
      <c r="G6" s="1244"/>
      <c r="H6" s="1244"/>
      <c r="I6" s="1244"/>
      <c r="J6" s="1244"/>
      <c r="K6" s="1244"/>
      <c r="L6" s="1244"/>
      <c r="M6" s="1244"/>
      <c r="N6" s="1244"/>
      <c r="O6" s="1244"/>
      <c r="P6" s="1244"/>
      <c r="Q6" s="1244"/>
      <c r="R6" s="1244"/>
      <c r="S6" s="1244"/>
      <c r="T6" s="1244"/>
      <c r="U6" s="1244"/>
      <c r="V6" s="1244"/>
      <c r="W6" s="1244"/>
      <c r="X6" s="1244"/>
      <c r="Y6" s="1244"/>
      <c r="Z6" s="1244"/>
      <c r="AA6" s="1244"/>
      <c r="AB6" s="1244"/>
      <c r="AC6" s="1244"/>
      <c r="AD6" s="1244"/>
      <c r="AE6" s="1244"/>
      <c r="AF6" s="1244"/>
      <c r="AG6" s="1244"/>
      <c r="AH6" s="1244"/>
      <c r="AI6" s="1244"/>
      <c r="AJ6" s="1244"/>
      <c r="AK6" s="1244"/>
      <c r="AL6" s="1244"/>
      <c r="AM6" s="1244"/>
      <c r="AN6" s="1244"/>
      <c r="AO6" s="1244"/>
      <c r="AP6" s="1244"/>
      <c r="AQ6" s="1244"/>
      <c r="AR6" s="1244"/>
      <c r="AS6" s="1244"/>
      <c r="AT6" s="1244"/>
      <c r="AU6" s="1244"/>
      <c r="AV6" s="1244"/>
      <c r="AW6" s="1244"/>
      <c r="AX6" s="1244"/>
      <c r="AY6" s="1244"/>
      <c r="AZ6" s="1244"/>
      <c r="BA6" s="1244"/>
      <c r="BB6" s="1244"/>
      <c r="BC6" s="1244"/>
      <c r="BD6" s="1244"/>
      <c r="BE6" s="1244"/>
      <c r="BF6" s="1244"/>
      <c r="BG6" s="1244"/>
      <c r="BH6" s="1244"/>
      <c r="BI6" s="1244"/>
      <c r="BJ6" s="1244"/>
      <c r="BK6" s="1244"/>
      <c r="BL6" s="1244"/>
      <c r="BM6" s="1244"/>
      <c r="BN6" s="1244"/>
      <c r="BO6" s="1244"/>
      <c r="BP6" s="1244"/>
      <c r="BQ6" s="1244"/>
      <c r="BR6" s="1244"/>
      <c r="BS6" s="1244"/>
      <c r="BT6" s="1244"/>
      <c r="BU6" s="1244"/>
      <c r="BV6" s="1244"/>
      <c r="BW6" s="1244"/>
      <c r="BX6" s="1244"/>
      <c r="BY6" s="1244"/>
      <c r="BZ6" s="1244"/>
      <c r="CA6" s="1244"/>
      <c r="CB6" s="1244"/>
      <c r="CC6" s="1244"/>
      <c r="CD6" s="1244"/>
      <c r="CE6" s="1244"/>
      <c r="CF6" s="1244"/>
      <c r="CG6" s="1244"/>
      <c r="CH6" s="1244"/>
      <c r="CI6" s="1244"/>
      <c r="CJ6" s="1244"/>
      <c r="CK6" s="1244"/>
      <c r="CL6" s="1244"/>
      <c r="CM6" s="1244"/>
      <c r="CN6" s="1244"/>
      <c r="CO6" s="1244"/>
      <c r="CP6" s="1244"/>
      <c r="CQ6" s="1244"/>
      <c r="CR6" s="1244"/>
      <c r="CS6" s="1244"/>
      <c r="CT6" s="1244"/>
      <c r="CU6" s="1244"/>
      <c r="CV6" s="1244"/>
      <c r="CW6" s="1244"/>
      <c r="CX6" s="1244"/>
      <c r="CY6" s="1244"/>
      <c r="CZ6" s="1244"/>
      <c r="DA6" s="1244"/>
      <c r="DB6" s="1244"/>
      <c r="DC6" s="1244"/>
      <c r="DD6" s="1244"/>
      <c r="DE6" s="1244"/>
    </row>
    <row r="7" spans="1:109" s="255" customFormat="1" x14ac:dyDescent="0.15">
      <c r="A7" s="1244"/>
      <c r="B7" s="1244"/>
      <c r="C7" s="1244"/>
      <c r="D7" s="1244"/>
      <c r="E7" s="1244"/>
      <c r="F7" s="1244"/>
      <c r="G7" s="1244"/>
      <c r="H7" s="1244"/>
      <c r="I7" s="1244"/>
      <c r="J7" s="1244"/>
      <c r="K7" s="1244"/>
      <c r="L7" s="1244"/>
      <c r="M7" s="1244"/>
      <c r="N7" s="1244"/>
      <c r="O7" s="1244"/>
      <c r="P7" s="1244"/>
      <c r="Q7" s="1244"/>
      <c r="R7" s="1244"/>
      <c r="S7" s="1244"/>
      <c r="T7" s="1244"/>
      <c r="U7" s="1244"/>
      <c r="V7" s="1244"/>
      <c r="W7" s="1244"/>
      <c r="X7" s="1244"/>
      <c r="Y7" s="1244"/>
      <c r="Z7" s="1244"/>
      <c r="AA7" s="1244"/>
      <c r="AB7" s="1244"/>
      <c r="AC7" s="1244"/>
      <c r="AD7" s="1244"/>
      <c r="AE7" s="1244"/>
      <c r="AF7" s="1244"/>
      <c r="AG7" s="1244"/>
      <c r="AH7" s="1244"/>
      <c r="AI7" s="1244"/>
      <c r="AJ7" s="1244"/>
      <c r="AK7" s="1244"/>
      <c r="AL7" s="1244"/>
      <c r="AM7" s="1244"/>
      <c r="AN7" s="1244"/>
      <c r="AO7" s="1244"/>
      <c r="AP7" s="1244"/>
      <c r="AQ7" s="1244"/>
      <c r="AR7" s="1244"/>
      <c r="AS7" s="1244"/>
      <c r="AT7" s="1244"/>
      <c r="AU7" s="1244"/>
      <c r="AV7" s="1244"/>
      <c r="AW7" s="1244"/>
      <c r="AX7" s="1244"/>
      <c r="AY7" s="1244"/>
      <c r="AZ7" s="1244"/>
      <c r="BA7" s="1244"/>
      <c r="BB7" s="1244"/>
      <c r="BC7" s="1244"/>
      <c r="BD7" s="1244"/>
      <c r="BE7" s="1244"/>
      <c r="BF7" s="1244"/>
      <c r="BG7" s="1244"/>
      <c r="BH7" s="1244"/>
      <c r="BI7" s="1244"/>
      <c r="BJ7" s="1244"/>
      <c r="BK7" s="1244"/>
      <c r="BL7" s="1244"/>
      <c r="BM7" s="1244"/>
      <c r="BN7" s="1244"/>
      <c r="BO7" s="1244"/>
      <c r="BP7" s="1244"/>
      <c r="BQ7" s="1244"/>
      <c r="BR7" s="1244"/>
      <c r="BS7" s="1244"/>
      <c r="BT7" s="1244"/>
      <c r="BU7" s="1244"/>
      <c r="BV7" s="1244"/>
      <c r="BW7" s="1244"/>
      <c r="BX7" s="1244"/>
      <c r="BY7" s="1244"/>
      <c r="BZ7" s="1244"/>
      <c r="CA7" s="1244"/>
      <c r="CB7" s="1244"/>
      <c r="CC7" s="1244"/>
      <c r="CD7" s="1244"/>
      <c r="CE7" s="1244"/>
      <c r="CF7" s="1244"/>
      <c r="CG7" s="1244"/>
      <c r="CH7" s="1244"/>
      <c r="CI7" s="1244"/>
      <c r="CJ7" s="1244"/>
      <c r="CK7" s="1244"/>
      <c r="CL7" s="1244"/>
      <c r="CM7" s="1244"/>
      <c r="CN7" s="1244"/>
      <c r="CO7" s="1244"/>
      <c r="CP7" s="1244"/>
      <c r="CQ7" s="1244"/>
      <c r="CR7" s="1244"/>
      <c r="CS7" s="1244"/>
      <c r="CT7" s="1244"/>
      <c r="CU7" s="1244"/>
      <c r="CV7" s="1244"/>
      <c r="CW7" s="1244"/>
      <c r="CX7" s="1244"/>
      <c r="CY7" s="1244"/>
      <c r="CZ7" s="1244"/>
      <c r="DA7" s="1244"/>
      <c r="DB7" s="1244"/>
      <c r="DC7" s="1244"/>
      <c r="DD7" s="1244"/>
      <c r="DE7" s="1244"/>
    </row>
    <row r="8" spans="1:109" s="255" customFormat="1" x14ac:dyDescent="0.15">
      <c r="A8" s="1244"/>
      <c r="B8" s="1244"/>
      <c r="C8" s="1244"/>
      <c r="D8" s="1244"/>
      <c r="E8" s="1244"/>
      <c r="F8" s="1244"/>
      <c r="G8" s="1244"/>
      <c r="H8" s="1244"/>
      <c r="I8" s="1244"/>
      <c r="J8" s="1244"/>
      <c r="K8" s="1244"/>
      <c r="L8" s="1244"/>
      <c r="M8" s="1244"/>
      <c r="N8" s="1244"/>
      <c r="O8" s="1244"/>
      <c r="P8" s="1244"/>
      <c r="Q8" s="1244"/>
      <c r="R8" s="1244"/>
      <c r="S8" s="1244"/>
      <c r="T8" s="1244"/>
      <c r="U8" s="1244"/>
      <c r="V8" s="1244"/>
      <c r="W8" s="1244"/>
      <c r="X8" s="1244"/>
      <c r="Y8" s="1244"/>
      <c r="Z8" s="1244"/>
      <c r="AA8" s="1244"/>
      <c r="AB8" s="1244"/>
      <c r="AC8" s="1244"/>
      <c r="AD8" s="1244"/>
      <c r="AE8" s="1244"/>
      <c r="AF8" s="1244"/>
      <c r="AG8" s="1244"/>
      <c r="AH8" s="1244"/>
      <c r="AI8" s="1244"/>
      <c r="AJ8" s="1244"/>
      <c r="AK8" s="1244"/>
      <c r="AL8" s="1244"/>
      <c r="AM8" s="1244"/>
      <c r="AN8" s="1244"/>
      <c r="AO8" s="1244"/>
      <c r="AP8" s="1244"/>
      <c r="AQ8" s="1244"/>
      <c r="AR8" s="1244"/>
      <c r="AS8" s="1244"/>
      <c r="AT8" s="1244"/>
      <c r="AU8" s="1244"/>
      <c r="AV8" s="1244"/>
      <c r="AW8" s="1244"/>
      <c r="AX8" s="1244"/>
      <c r="AY8" s="1244"/>
      <c r="AZ8" s="1244"/>
      <c r="BA8" s="1244"/>
      <c r="BB8" s="1244"/>
      <c r="BC8" s="1244"/>
      <c r="BD8" s="1244"/>
      <c r="BE8" s="1244"/>
      <c r="BF8" s="1244"/>
      <c r="BG8" s="1244"/>
      <c r="BH8" s="1244"/>
      <c r="BI8" s="1244"/>
      <c r="BJ8" s="1244"/>
      <c r="BK8" s="1244"/>
      <c r="BL8" s="1244"/>
      <c r="BM8" s="1244"/>
      <c r="BN8" s="1244"/>
      <c r="BO8" s="1244"/>
      <c r="BP8" s="1244"/>
      <c r="BQ8" s="1244"/>
      <c r="BR8" s="1244"/>
      <c r="BS8" s="1244"/>
      <c r="BT8" s="1244"/>
      <c r="BU8" s="1244"/>
      <c r="BV8" s="1244"/>
      <c r="BW8" s="1244"/>
      <c r="BX8" s="1244"/>
      <c r="BY8" s="1244"/>
      <c r="BZ8" s="1244"/>
      <c r="CA8" s="1244"/>
      <c r="CB8" s="1244"/>
      <c r="CC8" s="1244"/>
      <c r="CD8" s="1244"/>
      <c r="CE8" s="1244"/>
      <c r="CF8" s="1244"/>
      <c r="CG8" s="1244"/>
      <c r="CH8" s="1244"/>
      <c r="CI8" s="1244"/>
      <c r="CJ8" s="1244"/>
      <c r="CK8" s="1244"/>
      <c r="CL8" s="1244"/>
      <c r="CM8" s="1244"/>
      <c r="CN8" s="1244"/>
      <c r="CO8" s="1244"/>
      <c r="CP8" s="1244"/>
      <c r="CQ8" s="1244"/>
      <c r="CR8" s="1244"/>
      <c r="CS8" s="1244"/>
      <c r="CT8" s="1244"/>
      <c r="CU8" s="1244"/>
      <c r="CV8" s="1244"/>
      <c r="CW8" s="1244"/>
      <c r="CX8" s="1244"/>
      <c r="CY8" s="1244"/>
      <c r="CZ8" s="1244"/>
      <c r="DA8" s="1244"/>
      <c r="DB8" s="1244"/>
      <c r="DC8" s="1244"/>
      <c r="DD8" s="1244"/>
      <c r="DE8" s="1244"/>
    </row>
    <row r="9" spans="1:109" s="255" customFormat="1" x14ac:dyDescent="0.15">
      <c r="A9" s="1244"/>
      <c r="B9" s="1244"/>
      <c r="C9" s="1244"/>
      <c r="D9" s="1244"/>
      <c r="E9" s="1244"/>
      <c r="F9" s="1244"/>
      <c r="G9" s="1244"/>
      <c r="H9" s="1244"/>
      <c r="I9" s="1244"/>
      <c r="J9" s="1244"/>
      <c r="K9" s="1244"/>
      <c r="L9" s="1244"/>
      <c r="M9" s="1244"/>
      <c r="N9" s="1244"/>
      <c r="O9" s="1244"/>
      <c r="P9" s="1244"/>
      <c r="Q9" s="1244"/>
      <c r="R9" s="1244"/>
      <c r="S9" s="1244"/>
      <c r="T9" s="1244"/>
      <c r="U9" s="1244"/>
      <c r="V9" s="1244"/>
      <c r="W9" s="1244"/>
      <c r="X9" s="1244"/>
      <c r="Y9" s="1244"/>
      <c r="Z9" s="1244"/>
      <c r="AA9" s="1244"/>
      <c r="AB9" s="1244"/>
      <c r="AC9" s="1244"/>
      <c r="AD9" s="1244"/>
      <c r="AE9" s="1244"/>
      <c r="AF9" s="1244"/>
      <c r="AG9" s="1244"/>
      <c r="AH9" s="1244"/>
      <c r="AI9" s="1244"/>
      <c r="AJ9" s="1244"/>
      <c r="AK9" s="1244"/>
      <c r="AL9" s="1244"/>
      <c r="AM9" s="1244"/>
      <c r="AN9" s="1244"/>
      <c r="AO9" s="1244"/>
      <c r="AP9" s="1244"/>
      <c r="AQ9" s="1244"/>
      <c r="AR9" s="1244"/>
      <c r="AS9" s="1244"/>
      <c r="AT9" s="1244"/>
      <c r="AU9" s="1244"/>
      <c r="AV9" s="1244"/>
      <c r="AW9" s="1244"/>
      <c r="AX9" s="1244"/>
      <c r="AY9" s="1244"/>
      <c r="AZ9" s="1244"/>
      <c r="BA9" s="1244"/>
      <c r="BB9" s="1244"/>
      <c r="BC9" s="1244"/>
      <c r="BD9" s="1244"/>
      <c r="BE9" s="1244"/>
      <c r="BF9" s="1244"/>
      <c r="BG9" s="1244"/>
      <c r="BH9" s="1244"/>
      <c r="BI9" s="1244"/>
      <c r="BJ9" s="1244"/>
      <c r="BK9" s="1244"/>
      <c r="BL9" s="1244"/>
      <c r="BM9" s="1244"/>
      <c r="BN9" s="1244"/>
      <c r="BO9" s="1244"/>
      <c r="BP9" s="1244"/>
      <c r="BQ9" s="1244"/>
      <c r="BR9" s="1244"/>
      <c r="BS9" s="1244"/>
      <c r="BT9" s="1244"/>
      <c r="BU9" s="1244"/>
      <c r="BV9" s="1244"/>
      <c r="BW9" s="1244"/>
      <c r="BX9" s="1244"/>
      <c r="BY9" s="1244"/>
      <c r="BZ9" s="1244"/>
      <c r="CA9" s="1244"/>
      <c r="CB9" s="1244"/>
      <c r="CC9" s="1244"/>
      <c r="CD9" s="1244"/>
      <c r="CE9" s="1244"/>
      <c r="CF9" s="1244"/>
      <c r="CG9" s="1244"/>
      <c r="CH9" s="1244"/>
      <c r="CI9" s="1244"/>
      <c r="CJ9" s="1244"/>
      <c r="CK9" s="1244"/>
      <c r="CL9" s="1244"/>
      <c r="CM9" s="1244"/>
      <c r="CN9" s="1244"/>
      <c r="CO9" s="1244"/>
      <c r="CP9" s="1244"/>
      <c r="CQ9" s="1244"/>
      <c r="CR9" s="1244"/>
      <c r="CS9" s="1244"/>
      <c r="CT9" s="1244"/>
      <c r="CU9" s="1244"/>
      <c r="CV9" s="1244"/>
      <c r="CW9" s="1244"/>
      <c r="CX9" s="1244"/>
      <c r="CY9" s="1244"/>
      <c r="CZ9" s="1244"/>
      <c r="DA9" s="1244"/>
      <c r="DB9" s="1244"/>
      <c r="DC9" s="1244"/>
      <c r="DD9" s="1244"/>
      <c r="DE9" s="1244"/>
    </row>
    <row r="10" spans="1:109" s="255" customFormat="1" x14ac:dyDescent="0.15">
      <c r="A10" s="1244"/>
      <c r="B10" s="1244"/>
      <c r="C10" s="1244"/>
      <c r="D10" s="1244"/>
      <c r="E10" s="1244"/>
      <c r="F10" s="1244"/>
      <c r="G10" s="1244"/>
      <c r="H10" s="1244"/>
      <c r="I10" s="1244"/>
      <c r="J10" s="1244"/>
      <c r="K10" s="1244"/>
      <c r="L10" s="1244"/>
      <c r="M10" s="1244"/>
      <c r="N10" s="1244"/>
      <c r="O10" s="1244"/>
      <c r="P10" s="1244"/>
      <c r="Q10" s="1244"/>
      <c r="R10" s="1244"/>
      <c r="S10" s="1244"/>
      <c r="T10" s="1244"/>
      <c r="U10" s="1244"/>
      <c r="V10" s="1244"/>
      <c r="W10" s="1244"/>
      <c r="X10" s="1244"/>
      <c r="Y10" s="1244"/>
      <c r="Z10" s="1244"/>
      <c r="AA10" s="1244"/>
      <c r="AB10" s="1244"/>
      <c r="AC10" s="1244"/>
      <c r="AD10" s="1244"/>
      <c r="AE10" s="1244"/>
      <c r="AF10" s="1244"/>
      <c r="AG10" s="1244"/>
      <c r="AH10" s="1244"/>
      <c r="AI10" s="1244"/>
      <c r="AJ10" s="1244"/>
      <c r="AK10" s="1244"/>
      <c r="AL10" s="1244"/>
      <c r="AM10" s="1244"/>
      <c r="AN10" s="1244"/>
      <c r="AO10" s="1244"/>
      <c r="AP10" s="1244"/>
      <c r="AQ10" s="1244"/>
      <c r="AR10" s="1244"/>
      <c r="AS10" s="1244"/>
      <c r="AT10" s="1244"/>
      <c r="AU10" s="1244"/>
      <c r="AV10" s="1244"/>
      <c r="AW10" s="1244"/>
      <c r="AX10" s="1244"/>
      <c r="AY10" s="1244"/>
      <c r="AZ10" s="1244"/>
      <c r="BA10" s="1244"/>
      <c r="BB10" s="1244"/>
      <c r="BC10" s="1244"/>
      <c r="BD10" s="1244"/>
      <c r="BE10" s="1244"/>
      <c r="BF10" s="1244"/>
      <c r="BG10" s="1244"/>
      <c r="BH10" s="1244"/>
      <c r="BI10" s="1244"/>
      <c r="BJ10" s="1244"/>
      <c r="BK10" s="1244"/>
      <c r="BL10" s="1244"/>
      <c r="BM10" s="1244"/>
      <c r="BN10" s="1244"/>
      <c r="BO10" s="1244"/>
      <c r="BP10" s="1244"/>
      <c r="BQ10" s="1244"/>
      <c r="BR10" s="1244"/>
      <c r="BS10" s="1244"/>
      <c r="BT10" s="1244"/>
      <c r="BU10" s="1244"/>
      <c r="BV10" s="1244"/>
      <c r="BW10" s="1244"/>
      <c r="BX10" s="1244"/>
      <c r="BY10" s="1244"/>
      <c r="BZ10" s="1244"/>
      <c r="CA10" s="1244"/>
      <c r="CB10" s="1244"/>
      <c r="CC10" s="1244"/>
      <c r="CD10" s="1244"/>
      <c r="CE10" s="1244"/>
      <c r="CF10" s="1244"/>
      <c r="CG10" s="1244"/>
      <c r="CH10" s="1244"/>
      <c r="CI10" s="1244"/>
      <c r="CJ10" s="1244"/>
      <c r="CK10" s="1244"/>
      <c r="CL10" s="1244"/>
      <c r="CM10" s="1244"/>
      <c r="CN10" s="1244"/>
      <c r="CO10" s="1244"/>
      <c r="CP10" s="1244"/>
      <c r="CQ10" s="1244"/>
      <c r="CR10" s="1244"/>
      <c r="CS10" s="1244"/>
      <c r="CT10" s="1244"/>
      <c r="CU10" s="1244"/>
      <c r="CV10" s="1244"/>
      <c r="CW10" s="1244"/>
      <c r="CX10" s="1244"/>
      <c r="CY10" s="1244"/>
      <c r="CZ10" s="1244"/>
      <c r="DA10" s="1244"/>
      <c r="DB10" s="1244"/>
      <c r="DC10" s="1244"/>
      <c r="DD10" s="1244"/>
      <c r="DE10" s="1244"/>
    </row>
    <row r="11" spans="1:109" s="255" customFormat="1" x14ac:dyDescent="0.15">
      <c r="A11" s="1244"/>
      <c r="B11" s="1244"/>
      <c r="C11" s="1244"/>
      <c r="D11" s="1244"/>
      <c r="E11" s="1244"/>
      <c r="F11" s="1244"/>
      <c r="G11" s="1244"/>
      <c r="H11" s="1244"/>
      <c r="I11" s="1244"/>
      <c r="J11" s="1244"/>
      <c r="K11" s="1244"/>
      <c r="L11" s="1244"/>
      <c r="M11" s="1244"/>
      <c r="N11" s="1244"/>
      <c r="O11" s="1244"/>
      <c r="P11" s="1244"/>
      <c r="Q11" s="1244"/>
      <c r="R11" s="1244"/>
      <c r="S11" s="1244"/>
      <c r="T11" s="1244"/>
      <c r="U11" s="1244"/>
      <c r="V11" s="1244"/>
      <c r="W11" s="1244"/>
      <c r="X11" s="1244"/>
      <c r="Y11" s="1244"/>
      <c r="Z11" s="1244"/>
      <c r="AA11" s="1244"/>
      <c r="AB11" s="1244"/>
      <c r="AC11" s="1244"/>
      <c r="AD11" s="1244"/>
      <c r="AE11" s="1244"/>
      <c r="AF11" s="1244"/>
      <c r="AG11" s="1244"/>
      <c r="AH11" s="1244"/>
      <c r="AI11" s="1244"/>
      <c r="AJ11" s="1244"/>
      <c r="AK11" s="1244"/>
      <c r="AL11" s="1244"/>
      <c r="AM11" s="1244"/>
      <c r="AN11" s="1244"/>
      <c r="AO11" s="1244"/>
      <c r="AP11" s="1244"/>
      <c r="AQ11" s="1244"/>
      <c r="AR11" s="1244"/>
      <c r="AS11" s="1244"/>
      <c r="AT11" s="1244"/>
      <c r="AU11" s="1244"/>
      <c r="AV11" s="1244"/>
      <c r="AW11" s="1244"/>
      <c r="AX11" s="1244"/>
      <c r="AY11" s="1244"/>
      <c r="AZ11" s="1244"/>
      <c r="BA11" s="1244"/>
      <c r="BB11" s="1244"/>
      <c r="BC11" s="1244"/>
      <c r="BD11" s="1244"/>
      <c r="BE11" s="1244"/>
      <c r="BF11" s="1244"/>
      <c r="BG11" s="1244"/>
      <c r="BH11" s="1244"/>
      <c r="BI11" s="1244"/>
      <c r="BJ11" s="1244"/>
      <c r="BK11" s="1244"/>
      <c r="BL11" s="1244"/>
      <c r="BM11" s="1244"/>
      <c r="BN11" s="1244"/>
      <c r="BO11" s="1244"/>
      <c r="BP11" s="1244"/>
      <c r="BQ11" s="1244"/>
      <c r="BR11" s="1244"/>
      <c r="BS11" s="1244"/>
      <c r="BT11" s="1244"/>
      <c r="BU11" s="1244"/>
      <c r="BV11" s="1244"/>
      <c r="BW11" s="1244"/>
      <c r="BX11" s="1244"/>
      <c r="BY11" s="1244"/>
      <c r="BZ11" s="1244"/>
      <c r="CA11" s="1244"/>
      <c r="CB11" s="1244"/>
      <c r="CC11" s="1244"/>
      <c r="CD11" s="1244"/>
      <c r="CE11" s="1244"/>
      <c r="CF11" s="1244"/>
      <c r="CG11" s="1244"/>
      <c r="CH11" s="1244"/>
      <c r="CI11" s="1244"/>
      <c r="CJ11" s="1244"/>
      <c r="CK11" s="1244"/>
      <c r="CL11" s="1244"/>
      <c r="CM11" s="1244"/>
      <c r="CN11" s="1244"/>
      <c r="CO11" s="1244"/>
      <c r="CP11" s="1244"/>
      <c r="CQ11" s="1244"/>
      <c r="CR11" s="1244"/>
      <c r="CS11" s="1244"/>
      <c r="CT11" s="1244"/>
      <c r="CU11" s="1244"/>
      <c r="CV11" s="1244"/>
      <c r="CW11" s="1244"/>
      <c r="CX11" s="1244"/>
      <c r="CY11" s="1244"/>
      <c r="CZ11" s="1244"/>
      <c r="DA11" s="1244"/>
      <c r="DB11" s="1244"/>
      <c r="DC11" s="1244"/>
      <c r="DD11" s="1244"/>
      <c r="DE11" s="1244"/>
    </row>
    <row r="12" spans="1:109" s="255" customFormat="1" x14ac:dyDescent="0.15">
      <c r="A12" s="1244"/>
      <c r="B12" s="1244"/>
      <c r="C12" s="1244"/>
      <c r="D12" s="1244"/>
      <c r="E12" s="1244"/>
      <c r="F12" s="1244"/>
      <c r="G12" s="1244"/>
      <c r="H12" s="1244"/>
      <c r="I12" s="1244"/>
      <c r="J12" s="1244"/>
      <c r="K12" s="1244"/>
      <c r="L12" s="1244"/>
      <c r="M12" s="1244"/>
      <c r="N12" s="1244"/>
      <c r="O12" s="1244"/>
      <c r="P12" s="1244"/>
      <c r="Q12" s="1244"/>
      <c r="R12" s="1244"/>
      <c r="S12" s="1244"/>
      <c r="T12" s="1244"/>
      <c r="U12" s="1244"/>
      <c r="V12" s="1244"/>
      <c r="W12" s="1244"/>
      <c r="X12" s="1244"/>
      <c r="Y12" s="1244"/>
      <c r="Z12" s="1244"/>
      <c r="AA12" s="1244"/>
      <c r="AB12" s="1244"/>
      <c r="AC12" s="1244"/>
      <c r="AD12" s="1244"/>
      <c r="AE12" s="1244"/>
      <c r="AF12" s="1244"/>
      <c r="AG12" s="1244"/>
      <c r="AH12" s="1244"/>
      <c r="AI12" s="1244"/>
      <c r="AJ12" s="1244"/>
      <c r="AK12" s="1244"/>
      <c r="AL12" s="1244"/>
      <c r="AM12" s="1244"/>
      <c r="AN12" s="1244"/>
      <c r="AO12" s="1244"/>
      <c r="AP12" s="1244"/>
      <c r="AQ12" s="1244"/>
      <c r="AR12" s="1244"/>
      <c r="AS12" s="1244"/>
      <c r="AT12" s="1244"/>
      <c r="AU12" s="1244"/>
      <c r="AV12" s="1244"/>
      <c r="AW12" s="1244"/>
      <c r="AX12" s="1244"/>
      <c r="AY12" s="1244"/>
      <c r="AZ12" s="1244"/>
      <c r="BA12" s="1244"/>
      <c r="BB12" s="1244"/>
      <c r="BC12" s="1244"/>
      <c r="BD12" s="1244"/>
      <c r="BE12" s="1244"/>
      <c r="BF12" s="1244"/>
      <c r="BG12" s="1244"/>
      <c r="BH12" s="1244"/>
      <c r="BI12" s="1244"/>
      <c r="BJ12" s="1244"/>
      <c r="BK12" s="1244"/>
      <c r="BL12" s="1244"/>
      <c r="BM12" s="1244"/>
      <c r="BN12" s="1244"/>
      <c r="BO12" s="1244"/>
      <c r="BP12" s="1244"/>
      <c r="BQ12" s="1244"/>
      <c r="BR12" s="1244"/>
      <c r="BS12" s="1244"/>
      <c r="BT12" s="1244"/>
      <c r="BU12" s="1244"/>
      <c r="BV12" s="1244"/>
      <c r="BW12" s="1244"/>
      <c r="BX12" s="1244"/>
      <c r="BY12" s="1244"/>
      <c r="BZ12" s="1244"/>
      <c r="CA12" s="1244"/>
      <c r="CB12" s="1244"/>
      <c r="CC12" s="1244"/>
      <c r="CD12" s="1244"/>
      <c r="CE12" s="1244"/>
      <c r="CF12" s="1244"/>
      <c r="CG12" s="1244"/>
      <c r="CH12" s="1244"/>
      <c r="CI12" s="1244"/>
      <c r="CJ12" s="1244"/>
      <c r="CK12" s="1244"/>
      <c r="CL12" s="1244"/>
      <c r="CM12" s="1244"/>
      <c r="CN12" s="1244"/>
      <c r="CO12" s="1244"/>
      <c r="CP12" s="1244"/>
      <c r="CQ12" s="1244"/>
      <c r="CR12" s="1244"/>
      <c r="CS12" s="1244"/>
      <c r="CT12" s="1244"/>
      <c r="CU12" s="1244"/>
      <c r="CV12" s="1244"/>
      <c r="CW12" s="1244"/>
      <c r="CX12" s="1244"/>
      <c r="CY12" s="1244"/>
      <c r="CZ12" s="1244"/>
      <c r="DA12" s="1244"/>
      <c r="DB12" s="1244"/>
      <c r="DC12" s="1244"/>
      <c r="DD12" s="1244"/>
      <c r="DE12" s="1244"/>
    </row>
    <row r="13" spans="1:109" s="255" customFormat="1" x14ac:dyDescent="0.15">
      <c r="A13" s="1244"/>
      <c r="B13" s="1244"/>
      <c r="C13" s="1244"/>
      <c r="D13" s="1244"/>
      <c r="E13" s="1244"/>
      <c r="F13" s="1244"/>
      <c r="G13" s="1244"/>
      <c r="H13" s="1244"/>
      <c r="I13" s="1244"/>
      <c r="J13" s="1244"/>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44"/>
      <c r="AI13" s="1244"/>
      <c r="AJ13" s="1244"/>
      <c r="AK13" s="1244"/>
      <c r="AL13" s="1244"/>
      <c r="AM13" s="1244"/>
      <c r="AN13" s="1244"/>
      <c r="AO13" s="1244"/>
      <c r="AP13" s="1244"/>
      <c r="AQ13" s="1244"/>
      <c r="AR13" s="1244"/>
      <c r="AS13" s="1244"/>
      <c r="AT13" s="1244"/>
      <c r="AU13" s="1244"/>
      <c r="AV13" s="1244"/>
      <c r="AW13" s="1244"/>
      <c r="AX13" s="1244"/>
      <c r="AY13" s="1244"/>
      <c r="AZ13" s="1244"/>
      <c r="BA13" s="1244"/>
      <c r="BB13" s="1244"/>
      <c r="BC13" s="1244"/>
      <c r="BD13" s="1244"/>
      <c r="BE13" s="1244"/>
      <c r="BF13" s="1244"/>
      <c r="BG13" s="1244"/>
      <c r="BH13" s="1244"/>
      <c r="BI13" s="1244"/>
      <c r="BJ13" s="1244"/>
      <c r="BK13" s="1244"/>
      <c r="BL13" s="1244"/>
      <c r="BM13" s="1244"/>
      <c r="BN13" s="1244"/>
      <c r="BO13" s="1244"/>
      <c r="BP13" s="1244"/>
      <c r="BQ13" s="1244"/>
      <c r="BR13" s="1244"/>
      <c r="BS13" s="1244"/>
      <c r="BT13" s="1244"/>
      <c r="BU13" s="1244"/>
      <c r="BV13" s="1244"/>
      <c r="BW13" s="1244"/>
      <c r="BX13" s="1244"/>
      <c r="BY13" s="1244"/>
      <c r="BZ13" s="1244"/>
      <c r="CA13" s="1244"/>
      <c r="CB13" s="1244"/>
      <c r="CC13" s="1244"/>
      <c r="CD13" s="1244"/>
      <c r="CE13" s="1244"/>
      <c r="CF13" s="1244"/>
      <c r="CG13" s="1244"/>
      <c r="CH13" s="1244"/>
      <c r="CI13" s="1244"/>
      <c r="CJ13" s="1244"/>
      <c r="CK13" s="1244"/>
      <c r="CL13" s="1244"/>
      <c r="CM13" s="1244"/>
      <c r="CN13" s="1244"/>
      <c r="CO13" s="1244"/>
      <c r="CP13" s="1244"/>
      <c r="CQ13" s="1244"/>
      <c r="CR13" s="1244"/>
      <c r="CS13" s="1244"/>
      <c r="CT13" s="1244"/>
      <c r="CU13" s="1244"/>
      <c r="CV13" s="1244"/>
      <c r="CW13" s="1244"/>
      <c r="CX13" s="1244"/>
      <c r="CY13" s="1244"/>
      <c r="CZ13" s="1244"/>
      <c r="DA13" s="1244"/>
      <c r="DB13" s="1244"/>
      <c r="DC13" s="1244"/>
      <c r="DD13" s="1244"/>
      <c r="DE13" s="1244"/>
    </row>
    <row r="14" spans="1:109" s="255" customFormat="1" x14ac:dyDescent="0.15">
      <c r="A14" s="1244"/>
      <c r="B14" s="1244"/>
      <c r="C14" s="1244"/>
      <c r="D14" s="1244"/>
      <c r="E14" s="1244"/>
      <c r="F14" s="1244"/>
      <c r="G14" s="1244"/>
      <c r="H14" s="1244"/>
      <c r="I14" s="1244"/>
      <c r="J14" s="1244"/>
      <c r="K14" s="1244"/>
      <c r="L14" s="1244"/>
      <c r="M14" s="1244"/>
      <c r="N14" s="1244"/>
      <c r="O14" s="1244"/>
      <c r="P14" s="1244"/>
      <c r="Q14" s="1244"/>
      <c r="R14" s="1244"/>
      <c r="S14" s="1244"/>
      <c r="T14" s="1244"/>
      <c r="U14" s="1244"/>
      <c r="V14" s="1244"/>
      <c r="W14" s="1244"/>
      <c r="X14" s="1244"/>
      <c r="Y14" s="1244"/>
      <c r="Z14" s="1244"/>
      <c r="AA14" s="1244"/>
      <c r="AB14" s="1244"/>
      <c r="AC14" s="1244"/>
      <c r="AD14" s="1244"/>
      <c r="AE14" s="1244"/>
      <c r="AF14" s="1244"/>
      <c r="AG14" s="1244"/>
      <c r="AH14" s="1244"/>
      <c r="AI14" s="1244"/>
      <c r="AJ14" s="1244"/>
      <c r="AK14" s="1244"/>
      <c r="AL14" s="1244"/>
      <c r="AM14" s="1244"/>
      <c r="AN14" s="1244"/>
      <c r="AO14" s="1244"/>
      <c r="AP14" s="1244"/>
      <c r="AQ14" s="1244"/>
      <c r="AR14" s="1244"/>
      <c r="AS14" s="1244"/>
      <c r="AT14" s="1244"/>
      <c r="AU14" s="1244"/>
      <c r="AV14" s="1244"/>
      <c r="AW14" s="1244"/>
      <c r="AX14" s="1244"/>
      <c r="AY14" s="1244"/>
      <c r="AZ14" s="1244"/>
      <c r="BA14" s="1244"/>
      <c r="BB14" s="1244"/>
      <c r="BC14" s="1244"/>
      <c r="BD14" s="1244"/>
      <c r="BE14" s="1244"/>
      <c r="BF14" s="1244"/>
      <c r="BG14" s="1244"/>
      <c r="BH14" s="1244"/>
      <c r="BI14" s="1244"/>
      <c r="BJ14" s="1244"/>
      <c r="BK14" s="1244"/>
      <c r="BL14" s="1244"/>
      <c r="BM14" s="1244"/>
      <c r="BN14" s="1244"/>
      <c r="BO14" s="1244"/>
      <c r="BP14" s="1244"/>
      <c r="BQ14" s="1244"/>
      <c r="BR14" s="1244"/>
      <c r="BS14" s="1244"/>
      <c r="BT14" s="1244"/>
      <c r="BU14" s="1244"/>
      <c r="BV14" s="1244"/>
      <c r="BW14" s="1244"/>
      <c r="BX14" s="1244"/>
      <c r="BY14" s="1244"/>
      <c r="BZ14" s="1244"/>
      <c r="CA14" s="1244"/>
      <c r="CB14" s="1244"/>
      <c r="CC14" s="1244"/>
      <c r="CD14" s="1244"/>
      <c r="CE14" s="1244"/>
      <c r="CF14" s="1244"/>
      <c r="CG14" s="1244"/>
      <c r="CH14" s="1244"/>
      <c r="CI14" s="1244"/>
      <c r="CJ14" s="1244"/>
      <c r="CK14" s="1244"/>
      <c r="CL14" s="1244"/>
      <c r="CM14" s="1244"/>
      <c r="CN14" s="1244"/>
      <c r="CO14" s="1244"/>
      <c r="CP14" s="1244"/>
      <c r="CQ14" s="1244"/>
      <c r="CR14" s="1244"/>
      <c r="CS14" s="1244"/>
      <c r="CT14" s="1244"/>
      <c r="CU14" s="1244"/>
      <c r="CV14" s="1244"/>
      <c r="CW14" s="1244"/>
      <c r="CX14" s="1244"/>
      <c r="CY14" s="1244"/>
      <c r="CZ14" s="1244"/>
      <c r="DA14" s="1244"/>
      <c r="DB14" s="1244"/>
      <c r="DC14" s="1244"/>
      <c r="DD14" s="1244"/>
      <c r="DE14" s="1244"/>
    </row>
    <row r="15" spans="1:109" s="255" customFormat="1" x14ac:dyDescent="0.15">
      <c r="A15" s="1243"/>
      <c r="B15" s="1244"/>
      <c r="C15" s="1244"/>
      <c r="D15" s="1244"/>
      <c r="E15" s="1244"/>
      <c r="F15" s="1244"/>
      <c r="G15" s="1244"/>
      <c r="H15" s="1244"/>
      <c r="I15" s="1244"/>
      <c r="J15" s="1244"/>
      <c r="K15" s="1244"/>
      <c r="L15" s="1244"/>
      <c r="M15" s="1244"/>
      <c r="N15" s="1244"/>
      <c r="O15" s="1244"/>
      <c r="P15" s="1244"/>
      <c r="Q15" s="1244"/>
      <c r="R15" s="1244"/>
      <c r="S15" s="1244"/>
      <c r="T15" s="1244"/>
      <c r="U15" s="1244"/>
      <c r="V15" s="1244"/>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R15" s="1244"/>
      <c r="AS15" s="1244"/>
      <c r="AT15" s="1244"/>
      <c r="AU15" s="1244"/>
      <c r="AV15" s="1244"/>
      <c r="AW15" s="1244"/>
      <c r="AX15" s="1244"/>
      <c r="AY15" s="1244"/>
      <c r="AZ15" s="1244"/>
      <c r="BA15" s="1244"/>
      <c r="BB15" s="1244"/>
      <c r="BC15" s="1244"/>
      <c r="BD15" s="1244"/>
      <c r="BE15" s="1244"/>
      <c r="BF15" s="1244"/>
      <c r="BG15" s="1244"/>
      <c r="BH15" s="1244"/>
      <c r="BI15" s="1244"/>
      <c r="BJ15" s="1244"/>
      <c r="BK15" s="1244"/>
      <c r="BL15" s="1244"/>
      <c r="BM15" s="1244"/>
      <c r="BN15" s="1244"/>
      <c r="BO15" s="1244"/>
      <c r="BP15" s="1244"/>
      <c r="BQ15" s="1244"/>
      <c r="BR15" s="1244"/>
      <c r="BS15" s="1244"/>
      <c r="BT15" s="1244"/>
      <c r="BU15" s="1244"/>
      <c r="BV15" s="1244"/>
      <c r="BW15" s="1244"/>
      <c r="BX15" s="1244"/>
      <c r="BY15" s="1244"/>
      <c r="BZ15" s="1244"/>
      <c r="CA15" s="1244"/>
      <c r="CB15" s="1244"/>
      <c r="CC15" s="1244"/>
      <c r="CD15" s="1244"/>
      <c r="CE15" s="1244"/>
      <c r="CF15" s="1244"/>
      <c r="CG15" s="1244"/>
      <c r="CH15" s="1244"/>
      <c r="CI15" s="1244"/>
      <c r="CJ15" s="1244"/>
      <c r="CK15" s="1244"/>
      <c r="CL15" s="1244"/>
      <c r="CM15" s="1244"/>
      <c r="CN15" s="1244"/>
      <c r="CO15" s="1244"/>
      <c r="CP15" s="1244"/>
      <c r="CQ15" s="1244"/>
      <c r="CR15" s="1244"/>
      <c r="CS15" s="1244"/>
      <c r="CT15" s="1244"/>
      <c r="CU15" s="1244"/>
      <c r="CV15" s="1244"/>
      <c r="CW15" s="1244"/>
      <c r="CX15" s="1244"/>
      <c r="CY15" s="1244"/>
      <c r="CZ15" s="1244"/>
      <c r="DA15" s="1244"/>
      <c r="DB15" s="1244"/>
      <c r="DC15" s="1244"/>
      <c r="DD15" s="1244"/>
      <c r="DE15" s="1244"/>
    </row>
    <row r="16" spans="1:109" s="255" customFormat="1" x14ac:dyDescent="0.15">
      <c r="A16" s="1243"/>
      <c r="B16" s="1244"/>
      <c r="C16" s="1244"/>
      <c r="D16" s="1244"/>
      <c r="E16" s="1244"/>
      <c r="F16" s="1244"/>
      <c r="G16" s="1244"/>
      <c r="H16" s="1244"/>
      <c r="I16" s="1244"/>
      <c r="J16" s="1244"/>
      <c r="K16" s="1244"/>
      <c r="L16" s="1244"/>
      <c r="M16" s="1244"/>
      <c r="N16" s="1244"/>
      <c r="O16" s="1244"/>
      <c r="P16" s="1244"/>
      <c r="Q16" s="1244"/>
      <c r="R16" s="1244"/>
      <c r="S16" s="1244"/>
      <c r="T16" s="1244"/>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D16" s="1244"/>
      <c r="BE16" s="1244"/>
      <c r="BF16" s="1244"/>
      <c r="BG16" s="1244"/>
      <c r="BH16" s="1244"/>
      <c r="BI16" s="1244"/>
      <c r="BJ16" s="1244"/>
      <c r="BK16" s="1244"/>
      <c r="BL16" s="1244"/>
      <c r="BM16" s="1244"/>
      <c r="BN16" s="1244"/>
      <c r="BO16" s="1244"/>
      <c r="BP16" s="1244"/>
      <c r="BQ16" s="1244"/>
      <c r="BR16" s="1244"/>
      <c r="BS16" s="1244"/>
      <c r="BT16" s="1244"/>
      <c r="BU16" s="1244"/>
      <c r="BV16" s="1244"/>
      <c r="BW16" s="1244"/>
      <c r="BX16" s="1244"/>
      <c r="BY16" s="1244"/>
      <c r="BZ16" s="1244"/>
      <c r="CA16" s="1244"/>
      <c r="CB16" s="1244"/>
      <c r="CC16" s="1244"/>
      <c r="CD16" s="1244"/>
      <c r="CE16" s="1244"/>
      <c r="CF16" s="1244"/>
      <c r="CG16" s="1244"/>
      <c r="CH16" s="1244"/>
      <c r="CI16" s="1244"/>
      <c r="CJ16" s="1244"/>
      <c r="CK16" s="1244"/>
      <c r="CL16" s="1244"/>
      <c r="CM16" s="1244"/>
      <c r="CN16" s="1244"/>
      <c r="CO16" s="1244"/>
      <c r="CP16" s="1244"/>
      <c r="CQ16" s="1244"/>
      <c r="CR16" s="1244"/>
      <c r="CS16" s="1244"/>
      <c r="CT16" s="1244"/>
      <c r="CU16" s="1244"/>
      <c r="CV16" s="1244"/>
      <c r="CW16" s="1244"/>
      <c r="CX16" s="1244"/>
      <c r="CY16" s="1244"/>
      <c r="CZ16" s="1244"/>
      <c r="DA16" s="1244"/>
      <c r="DB16" s="1244"/>
      <c r="DC16" s="1244"/>
      <c r="DD16" s="1244"/>
      <c r="DE16" s="1244"/>
    </row>
    <row r="17" spans="1:109" s="255" customFormat="1" x14ac:dyDescent="0.15">
      <c r="A17" s="1243"/>
      <c r="B17" s="1244"/>
      <c r="C17" s="1244"/>
      <c r="D17" s="1244"/>
      <c r="E17" s="1244"/>
      <c r="F17" s="1244"/>
      <c r="G17" s="1244"/>
      <c r="H17" s="1244"/>
      <c r="I17" s="1244"/>
      <c r="J17" s="1244"/>
      <c r="K17" s="1244"/>
      <c r="L17" s="1244"/>
      <c r="M17" s="1244"/>
      <c r="N17" s="1244"/>
      <c r="O17" s="1244"/>
      <c r="P17" s="1244"/>
      <c r="Q17" s="1244"/>
      <c r="R17" s="1244"/>
      <c r="S17" s="1244"/>
      <c r="T17" s="1244"/>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D17" s="1244"/>
      <c r="BE17" s="1244"/>
      <c r="BF17" s="1244"/>
      <c r="BG17" s="1244"/>
      <c r="BH17" s="1244"/>
      <c r="BI17" s="1244"/>
      <c r="BJ17" s="1244"/>
      <c r="BK17" s="1244"/>
      <c r="BL17" s="1244"/>
      <c r="BM17" s="1244"/>
      <c r="BN17" s="1244"/>
      <c r="BO17" s="1244"/>
      <c r="BP17" s="1244"/>
      <c r="BQ17" s="1244"/>
      <c r="BR17" s="1244"/>
      <c r="BS17" s="1244"/>
      <c r="BT17" s="1244"/>
      <c r="BU17" s="1244"/>
      <c r="BV17" s="1244"/>
      <c r="BW17" s="1244"/>
      <c r="BX17" s="1244"/>
      <c r="BY17" s="1244"/>
      <c r="BZ17" s="1244"/>
      <c r="CA17" s="1244"/>
      <c r="CB17" s="1244"/>
      <c r="CC17" s="1244"/>
      <c r="CD17" s="1244"/>
      <c r="CE17" s="1244"/>
      <c r="CF17" s="1244"/>
      <c r="CG17" s="1244"/>
      <c r="CH17" s="1244"/>
      <c r="CI17" s="1244"/>
      <c r="CJ17" s="1244"/>
      <c r="CK17" s="1244"/>
      <c r="CL17" s="1244"/>
      <c r="CM17" s="1244"/>
      <c r="CN17" s="1244"/>
      <c r="CO17" s="1244"/>
      <c r="CP17" s="1244"/>
      <c r="CQ17" s="1244"/>
      <c r="CR17" s="1244"/>
      <c r="CS17" s="1244"/>
      <c r="CT17" s="1244"/>
      <c r="CU17" s="1244"/>
      <c r="CV17" s="1244"/>
      <c r="CW17" s="1244"/>
      <c r="CX17" s="1244"/>
      <c r="CY17" s="1244"/>
      <c r="CZ17" s="1244"/>
      <c r="DA17" s="1244"/>
      <c r="DB17" s="1244"/>
      <c r="DC17" s="1244"/>
      <c r="DD17" s="1244"/>
      <c r="DE17" s="1244"/>
    </row>
    <row r="18" spans="1:109" s="255" customFormat="1" x14ac:dyDescent="0.15">
      <c r="A18" s="1243"/>
      <c r="B18" s="1244"/>
      <c r="C18" s="1244"/>
      <c r="D18" s="1244"/>
      <c r="E18" s="1244"/>
      <c r="F18" s="1244"/>
      <c r="G18" s="1244"/>
      <c r="H18" s="1244"/>
      <c r="I18" s="1244"/>
      <c r="J18" s="1244"/>
      <c r="K18" s="1244"/>
      <c r="L18" s="1244"/>
      <c r="M18" s="1244"/>
      <c r="N18" s="1244"/>
      <c r="O18" s="1244"/>
      <c r="P18" s="1244"/>
      <c r="Q18" s="1244"/>
      <c r="R18" s="1244"/>
      <c r="S18" s="1244"/>
      <c r="T18" s="1244"/>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D18" s="1244"/>
      <c r="BE18" s="1244"/>
      <c r="BF18" s="1244"/>
      <c r="BG18" s="1244"/>
      <c r="BH18" s="1244"/>
      <c r="BI18" s="1244"/>
      <c r="BJ18" s="1244"/>
      <c r="BK18" s="1244"/>
      <c r="BL18" s="1244"/>
      <c r="BM18" s="1244"/>
      <c r="BN18" s="1244"/>
      <c r="BO18" s="1244"/>
      <c r="BP18" s="1244"/>
      <c r="BQ18" s="1244"/>
      <c r="BR18" s="1244"/>
      <c r="BS18" s="1244"/>
      <c r="BT18" s="1244"/>
      <c r="BU18" s="1244"/>
      <c r="BV18" s="1244"/>
      <c r="BW18" s="1244"/>
      <c r="BX18" s="1244"/>
      <c r="BY18" s="1244"/>
      <c r="BZ18" s="1244"/>
      <c r="CA18" s="1244"/>
      <c r="CB18" s="1244"/>
      <c r="CC18" s="1244"/>
      <c r="CD18" s="1244"/>
      <c r="CE18" s="1244"/>
      <c r="CF18" s="1244"/>
      <c r="CG18" s="1244"/>
      <c r="CH18" s="1244"/>
      <c r="CI18" s="1244"/>
      <c r="CJ18" s="1244"/>
      <c r="CK18" s="1244"/>
      <c r="CL18" s="1244"/>
      <c r="CM18" s="1244"/>
      <c r="CN18" s="1244"/>
      <c r="CO18" s="1244"/>
      <c r="CP18" s="1244"/>
      <c r="CQ18" s="1244"/>
      <c r="CR18" s="1244"/>
      <c r="CS18" s="1244"/>
      <c r="CT18" s="1244"/>
      <c r="CU18" s="1244"/>
      <c r="CV18" s="1244"/>
      <c r="CW18" s="1244"/>
      <c r="CX18" s="1244"/>
      <c r="CY18" s="1244"/>
      <c r="CZ18" s="1244"/>
      <c r="DA18" s="1244"/>
      <c r="DB18" s="1244"/>
      <c r="DC18" s="1244"/>
      <c r="DD18" s="1244"/>
      <c r="DE18" s="1244"/>
    </row>
    <row r="19" spans="1:109" x14ac:dyDescent="0.15">
      <c r="DD19" s="1243"/>
      <c r="DE19" s="1243"/>
    </row>
    <row r="20" spans="1:109" x14ac:dyDescent="0.15">
      <c r="DD20" s="1243"/>
      <c r="DE20" s="1243"/>
    </row>
    <row r="21" spans="1:109" ht="17.25" customHeight="1" x14ac:dyDescent="0.15">
      <c r="B21" s="1245"/>
      <c r="C21" s="1246"/>
      <c r="D21" s="1246"/>
      <c r="E21" s="1246"/>
      <c r="F21" s="1246"/>
      <c r="G21" s="1246"/>
      <c r="H21" s="1246"/>
      <c r="I21" s="1246"/>
      <c r="J21" s="1246"/>
      <c r="K21" s="1246"/>
      <c r="L21" s="1246"/>
      <c r="M21" s="1246"/>
      <c r="N21" s="1247"/>
      <c r="O21" s="1246"/>
      <c r="P21" s="1246"/>
      <c r="Q21" s="1246"/>
      <c r="R21" s="1246"/>
      <c r="S21" s="1246"/>
      <c r="T21" s="1246"/>
      <c r="U21" s="1246"/>
      <c r="V21" s="1246"/>
      <c r="W21" s="1246"/>
      <c r="X21" s="1246"/>
      <c r="Y21" s="1246"/>
      <c r="Z21" s="1246"/>
      <c r="AA21" s="1246"/>
      <c r="AB21" s="1246"/>
      <c r="AC21" s="1246"/>
      <c r="AD21" s="1246"/>
      <c r="AE21" s="1246"/>
      <c r="AF21" s="1246"/>
      <c r="AG21" s="1246"/>
      <c r="AH21" s="1246"/>
      <c r="AI21" s="1246"/>
      <c r="AJ21" s="1246"/>
      <c r="AK21" s="1246"/>
      <c r="AL21" s="1246"/>
      <c r="AM21" s="1246"/>
      <c r="AN21" s="1246"/>
      <c r="AO21" s="1246"/>
      <c r="AP21" s="1246"/>
      <c r="AQ21" s="1246"/>
      <c r="AR21" s="1246"/>
      <c r="AS21" s="1246"/>
      <c r="AT21" s="1247"/>
      <c r="AU21" s="1246"/>
      <c r="AV21" s="1246"/>
      <c r="AW21" s="1246"/>
      <c r="AX21" s="1246"/>
      <c r="AY21" s="1246"/>
      <c r="AZ21" s="1246"/>
      <c r="BA21" s="1246"/>
      <c r="BB21" s="1246"/>
      <c r="BC21" s="1246"/>
      <c r="BD21" s="1246"/>
      <c r="BE21" s="1246"/>
      <c r="BF21" s="1247"/>
      <c r="BG21" s="1246"/>
      <c r="BH21" s="1246"/>
      <c r="BI21" s="1246"/>
      <c r="BJ21" s="1246"/>
      <c r="BK21" s="1246"/>
      <c r="BL21" s="1246"/>
      <c r="BM21" s="1246"/>
      <c r="BN21" s="1246"/>
      <c r="BO21" s="1246"/>
      <c r="BP21" s="1246"/>
      <c r="BQ21" s="1246"/>
      <c r="BR21" s="1247"/>
      <c r="BS21" s="1246"/>
      <c r="BT21" s="1246"/>
      <c r="BU21" s="1246"/>
      <c r="BV21" s="1246"/>
      <c r="BW21" s="1246"/>
      <c r="BX21" s="1246"/>
      <c r="BY21" s="1246"/>
      <c r="BZ21" s="1246"/>
      <c r="CA21" s="1246"/>
      <c r="CB21" s="1246"/>
      <c r="CC21" s="1246"/>
      <c r="CD21" s="1247"/>
      <c r="CE21" s="1246"/>
      <c r="CF21" s="1246"/>
      <c r="CG21" s="1246"/>
      <c r="CH21" s="1246"/>
      <c r="CI21" s="1246"/>
      <c r="CJ21" s="1246"/>
      <c r="CK21" s="1246"/>
      <c r="CL21" s="1246"/>
      <c r="CM21" s="1246"/>
      <c r="CN21" s="1246"/>
      <c r="CO21" s="1246"/>
      <c r="CP21" s="1247"/>
      <c r="CQ21" s="1246"/>
      <c r="CR21" s="1246"/>
      <c r="CS21" s="1246"/>
      <c r="CT21" s="1246"/>
      <c r="CU21" s="1246"/>
      <c r="CV21" s="1246"/>
      <c r="CW21" s="1246"/>
      <c r="CX21" s="1246"/>
      <c r="CY21" s="1246"/>
      <c r="CZ21" s="1246"/>
      <c r="DA21" s="1246"/>
      <c r="DB21" s="1247"/>
      <c r="DC21" s="1246"/>
      <c r="DD21" s="1248"/>
      <c r="DE21" s="1243"/>
    </row>
    <row r="22" spans="1:109" ht="17.25" customHeight="1" x14ac:dyDescent="0.15">
      <c r="B22" s="1249"/>
    </row>
    <row r="23" spans="1:109" x14ac:dyDescent="0.15">
      <c r="B23" s="1249"/>
    </row>
    <row r="24" spans="1:109" x14ac:dyDescent="0.15">
      <c r="B24" s="1249"/>
    </row>
    <row r="25" spans="1:109" x14ac:dyDescent="0.15">
      <c r="B25" s="1249"/>
    </row>
    <row r="26" spans="1:109" x14ac:dyDescent="0.15">
      <c r="B26" s="1249"/>
    </row>
    <row r="27" spans="1:109" x14ac:dyDescent="0.15">
      <c r="B27" s="1249"/>
    </row>
    <row r="28" spans="1:109" x14ac:dyDescent="0.15">
      <c r="B28" s="1249"/>
    </row>
    <row r="29" spans="1:109" x14ac:dyDescent="0.15">
      <c r="B29" s="1249"/>
    </row>
    <row r="30" spans="1:109" x14ac:dyDescent="0.15">
      <c r="B30" s="1249"/>
    </row>
    <row r="31" spans="1:109" x14ac:dyDescent="0.15">
      <c r="B31" s="1249"/>
    </row>
    <row r="32" spans="1:109" x14ac:dyDescent="0.15">
      <c r="B32" s="1249"/>
    </row>
    <row r="33" spans="2:109" x14ac:dyDescent="0.15">
      <c r="B33" s="1249"/>
    </row>
    <row r="34" spans="2:109" x14ac:dyDescent="0.15">
      <c r="B34" s="1249"/>
    </row>
    <row r="35" spans="2:109" x14ac:dyDescent="0.15">
      <c r="B35" s="1249"/>
    </row>
    <row r="36" spans="2:109" x14ac:dyDescent="0.15">
      <c r="B36" s="1249"/>
    </row>
    <row r="37" spans="2:109" x14ac:dyDescent="0.15">
      <c r="B37" s="1249"/>
    </row>
    <row r="38" spans="2:109" x14ac:dyDescent="0.15">
      <c r="B38" s="1249"/>
    </row>
    <row r="39" spans="2:109" x14ac:dyDescent="0.15">
      <c r="B39" s="1251"/>
      <c r="C39" s="1252"/>
      <c r="D39" s="1252"/>
      <c r="E39" s="1252"/>
      <c r="F39" s="1252"/>
      <c r="G39" s="1252"/>
      <c r="H39" s="1252"/>
      <c r="I39" s="1252"/>
      <c r="J39" s="1252"/>
      <c r="K39" s="1252"/>
      <c r="L39" s="1252"/>
      <c r="M39" s="1252"/>
      <c r="N39" s="1252"/>
      <c r="O39" s="1252"/>
      <c r="P39" s="1252"/>
      <c r="Q39" s="1252"/>
      <c r="R39" s="1252"/>
      <c r="S39" s="1252"/>
      <c r="T39" s="1252"/>
      <c r="U39" s="1252"/>
      <c r="V39" s="1252"/>
      <c r="W39" s="1252"/>
      <c r="X39" s="1252"/>
      <c r="Y39" s="1252"/>
      <c r="Z39" s="1252"/>
      <c r="AA39" s="1252"/>
      <c r="AB39" s="1252"/>
      <c r="AC39" s="1252"/>
      <c r="AD39" s="1252"/>
      <c r="AE39" s="1252"/>
      <c r="AF39" s="1252"/>
      <c r="AG39" s="1252"/>
      <c r="AH39" s="1252"/>
      <c r="AI39" s="1252"/>
      <c r="AJ39" s="1252"/>
      <c r="AK39" s="1252"/>
      <c r="AL39" s="1252"/>
      <c r="AM39" s="1252"/>
      <c r="AN39" s="1252"/>
      <c r="AO39" s="1252"/>
      <c r="AP39" s="1252"/>
      <c r="AQ39" s="1252"/>
      <c r="AR39" s="1252"/>
      <c r="AS39" s="1252"/>
      <c r="AT39" s="1252"/>
      <c r="AU39" s="1252"/>
      <c r="AV39" s="1252"/>
      <c r="AW39" s="1252"/>
      <c r="AX39" s="1252"/>
      <c r="AY39" s="1252"/>
      <c r="AZ39" s="1252"/>
      <c r="BA39" s="1252"/>
      <c r="BB39" s="1252"/>
      <c r="BC39" s="1252"/>
      <c r="BD39" s="1252"/>
      <c r="BE39" s="1252"/>
      <c r="BF39" s="1252"/>
      <c r="BG39" s="1252"/>
      <c r="BH39" s="1252"/>
      <c r="BI39" s="1252"/>
      <c r="BJ39" s="1252"/>
      <c r="BK39" s="1252"/>
      <c r="BL39" s="1252"/>
      <c r="BM39" s="1252"/>
      <c r="BN39" s="1252"/>
      <c r="BO39" s="1252"/>
      <c r="BP39" s="1252"/>
      <c r="BQ39" s="1252"/>
      <c r="BR39" s="1252"/>
      <c r="BS39" s="1252"/>
      <c r="BT39" s="1252"/>
      <c r="BU39" s="1252"/>
      <c r="BV39" s="1252"/>
      <c r="BW39" s="1252"/>
      <c r="BX39" s="1252"/>
      <c r="BY39" s="1252"/>
      <c r="BZ39" s="1252"/>
      <c r="CA39" s="1252"/>
      <c r="CB39" s="1252"/>
      <c r="CC39" s="1252"/>
      <c r="CD39" s="1252"/>
      <c r="CE39" s="1252"/>
      <c r="CF39" s="1252"/>
      <c r="CG39" s="1252"/>
      <c r="CH39" s="1252"/>
      <c r="CI39" s="1252"/>
      <c r="CJ39" s="1252"/>
      <c r="CK39" s="1252"/>
      <c r="CL39" s="1252"/>
      <c r="CM39" s="1252"/>
      <c r="CN39" s="1252"/>
      <c r="CO39" s="1252"/>
      <c r="CP39" s="1252"/>
      <c r="CQ39" s="1252"/>
      <c r="CR39" s="1252"/>
      <c r="CS39" s="1252"/>
      <c r="CT39" s="1252"/>
      <c r="CU39" s="1252"/>
      <c r="CV39" s="1252"/>
      <c r="CW39" s="1252"/>
      <c r="CX39" s="1252"/>
      <c r="CY39" s="1252"/>
      <c r="CZ39" s="1252"/>
      <c r="DA39" s="1252"/>
      <c r="DB39" s="1252"/>
      <c r="DC39" s="1252"/>
      <c r="DD39" s="1253"/>
    </row>
    <row r="40" spans="2:109" x14ac:dyDescent="0.15">
      <c r="B40" s="1254"/>
      <c r="DD40" s="1254"/>
      <c r="DE40" s="1243"/>
    </row>
    <row r="41" spans="2:109" ht="17.25" x14ac:dyDescent="0.15">
      <c r="B41" s="1255" t="s">
        <v>602</v>
      </c>
      <c r="C41" s="1246"/>
      <c r="D41" s="1246"/>
      <c r="E41" s="1246"/>
      <c r="F41" s="1246"/>
      <c r="G41" s="1246"/>
      <c r="H41" s="1246"/>
      <c r="I41" s="1246"/>
      <c r="J41" s="1246"/>
      <c r="K41" s="1246"/>
      <c r="L41" s="1246"/>
      <c r="M41" s="1246"/>
      <c r="N41" s="1246"/>
      <c r="O41" s="1246"/>
      <c r="P41" s="1246"/>
      <c r="Q41" s="1246"/>
      <c r="R41" s="1246"/>
      <c r="S41" s="1246"/>
      <c r="T41" s="1246"/>
      <c r="U41" s="1246"/>
      <c r="V41" s="1246"/>
      <c r="W41" s="1246"/>
      <c r="X41" s="1246"/>
      <c r="Y41" s="1246"/>
      <c r="Z41" s="1246"/>
      <c r="AA41" s="1246"/>
      <c r="AB41" s="1246"/>
      <c r="AC41" s="1246"/>
      <c r="AD41" s="1246"/>
      <c r="AE41" s="1246"/>
      <c r="AF41" s="1246"/>
      <c r="AG41" s="1246"/>
      <c r="AH41" s="1246"/>
      <c r="AI41" s="1246"/>
      <c r="AJ41" s="1246"/>
      <c r="AK41" s="1246"/>
      <c r="AL41" s="1246"/>
      <c r="AM41" s="1246"/>
      <c r="AN41" s="1246"/>
      <c r="AO41" s="1246"/>
      <c r="AP41" s="1246"/>
      <c r="AQ41" s="1246"/>
      <c r="AR41" s="1246"/>
      <c r="AS41" s="1246"/>
      <c r="AT41" s="1246"/>
      <c r="AU41" s="1246"/>
      <c r="AV41" s="1246"/>
      <c r="AW41" s="1246"/>
      <c r="AX41" s="1246"/>
      <c r="AY41" s="1246"/>
      <c r="AZ41" s="1246"/>
      <c r="BA41" s="1246"/>
      <c r="BB41" s="1246"/>
      <c r="BC41" s="1246"/>
      <c r="BD41" s="1246"/>
      <c r="BE41" s="1246"/>
      <c r="BF41" s="1246"/>
      <c r="BG41" s="1246"/>
      <c r="BH41" s="1246"/>
      <c r="BI41" s="1246"/>
      <c r="BJ41" s="1246"/>
      <c r="BK41" s="1246"/>
      <c r="BL41" s="1246"/>
      <c r="BM41" s="1246"/>
      <c r="BN41" s="1246"/>
      <c r="BO41" s="1246"/>
      <c r="BP41" s="1246"/>
      <c r="BQ41" s="1246"/>
      <c r="BR41" s="1246"/>
      <c r="BS41" s="1246"/>
      <c r="BT41" s="1246"/>
      <c r="BU41" s="1246"/>
      <c r="BV41" s="1246"/>
      <c r="BW41" s="1246"/>
      <c r="BX41" s="1246"/>
      <c r="BY41" s="1246"/>
      <c r="BZ41" s="1246"/>
      <c r="CA41" s="1246"/>
      <c r="CB41" s="1246"/>
      <c r="CC41" s="1246"/>
      <c r="CD41" s="1246"/>
      <c r="CE41" s="1246"/>
      <c r="CF41" s="1246"/>
      <c r="CG41" s="1246"/>
      <c r="CH41" s="1246"/>
      <c r="CI41" s="1246"/>
      <c r="CJ41" s="1246"/>
      <c r="CK41" s="1246"/>
      <c r="CL41" s="1246"/>
      <c r="CM41" s="1246"/>
      <c r="CN41" s="1246"/>
      <c r="CO41" s="1246"/>
      <c r="CP41" s="1246"/>
      <c r="CQ41" s="1246"/>
      <c r="CR41" s="1246"/>
      <c r="CS41" s="1246"/>
      <c r="CT41" s="1246"/>
      <c r="CU41" s="1246"/>
      <c r="CV41" s="1246"/>
      <c r="CW41" s="1246"/>
      <c r="CX41" s="1246"/>
      <c r="CY41" s="1246"/>
      <c r="CZ41" s="1246"/>
      <c r="DA41" s="1246"/>
      <c r="DB41" s="1246"/>
      <c r="DC41" s="1246"/>
      <c r="DD41" s="1248"/>
    </row>
    <row r="42" spans="2:109" x14ac:dyDescent="0.15">
      <c r="B42" s="1249"/>
      <c r="G42" s="1256"/>
      <c r="I42" s="1257"/>
      <c r="J42" s="1257"/>
      <c r="K42" s="1257"/>
      <c r="AM42" s="1256"/>
      <c r="AN42" s="1256" t="s">
        <v>603</v>
      </c>
      <c r="AP42" s="1257"/>
      <c r="AQ42" s="1257"/>
      <c r="AR42" s="1257"/>
      <c r="AY42" s="1256"/>
      <c r="BA42" s="1257"/>
      <c r="BB42" s="1257"/>
      <c r="BC42" s="1257"/>
      <c r="BK42" s="1256"/>
      <c r="BM42" s="1257"/>
      <c r="BN42" s="1257"/>
      <c r="BO42" s="1257"/>
      <c r="BW42" s="1256"/>
      <c r="BY42" s="1257"/>
      <c r="BZ42" s="1257"/>
      <c r="CA42" s="1257"/>
      <c r="CI42" s="1256"/>
      <c r="CK42" s="1257"/>
      <c r="CL42" s="1257"/>
      <c r="CM42" s="1257"/>
      <c r="CU42" s="1256"/>
      <c r="CW42" s="1257"/>
      <c r="CX42" s="1257"/>
      <c r="CY42" s="1257"/>
    </row>
    <row r="43" spans="2:109" ht="13.5" customHeight="1" x14ac:dyDescent="0.15">
      <c r="B43" s="1249"/>
      <c r="AN43" s="1258" t="s">
        <v>604</v>
      </c>
      <c r="AO43" s="1259"/>
      <c r="AP43" s="1259"/>
      <c r="AQ43" s="1259"/>
      <c r="AR43" s="1259"/>
      <c r="AS43" s="1259"/>
      <c r="AT43" s="1259"/>
      <c r="AU43" s="1259"/>
      <c r="AV43" s="1259"/>
      <c r="AW43" s="1259"/>
      <c r="AX43" s="1259"/>
      <c r="AY43" s="1259"/>
      <c r="AZ43" s="1259"/>
      <c r="BA43" s="1259"/>
      <c r="BB43" s="1259"/>
      <c r="BC43" s="1259"/>
      <c r="BD43" s="1259"/>
      <c r="BE43" s="1259"/>
      <c r="BF43" s="1259"/>
      <c r="BG43" s="1259"/>
      <c r="BH43" s="1259"/>
      <c r="BI43" s="1259"/>
      <c r="BJ43" s="1259"/>
      <c r="BK43" s="1259"/>
      <c r="BL43" s="1259"/>
      <c r="BM43" s="1259"/>
      <c r="BN43" s="1259"/>
      <c r="BO43" s="1259"/>
      <c r="BP43" s="1259"/>
      <c r="BQ43" s="1259"/>
      <c r="BR43" s="1259"/>
      <c r="BS43" s="1259"/>
      <c r="BT43" s="1259"/>
      <c r="BU43" s="1259"/>
      <c r="BV43" s="1259"/>
      <c r="BW43" s="1259"/>
      <c r="BX43" s="1259"/>
      <c r="BY43" s="1259"/>
      <c r="BZ43" s="1259"/>
      <c r="CA43" s="1259"/>
      <c r="CB43" s="1259"/>
      <c r="CC43" s="1259"/>
      <c r="CD43" s="1259"/>
      <c r="CE43" s="1259"/>
      <c r="CF43" s="1259"/>
      <c r="CG43" s="1259"/>
      <c r="CH43" s="1259"/>
      <c r="CI43" s="1259"/>
      <c r="CJ43" s="1259"/>
      <c r="CK43" s="1259"/>
      <c r="CL43" s="1259"/>
      <c r="CM43" s="1259"/>
      <c r="CN43" s="1259"/>
      <c r="CO43" s="1259"/>
      <c r="CP43" s="1259"/>
      <c r="CQ43" s="1259"/>
      <c r="CR43" s="1259"/>
      <c r="CS43" s="1259"/>
      <c r="CT43" s="1259"/>
      <c r="CU43" s="1259"/>
      <c r="CV43" s="1259"/>
      <c r="CW43" s="1259"/>
      <c r="CX43" s="1259"/>
      <c r="CY43" s="1259"/>
      <c r="CZ43" s="1259"/>
      <c r="DA43" s="1259"/>
      <c r="DB43" s="1259"/>
      <c r="DC43" s="1260"/>
    </row>
    <row r="44" spans="2:109" x14ac:dyDescent="0.15">
      <c r="B44" s="1249"/>
      <c r="AN44" s="1261"/>
      <c r="AO44" s="1262"/>
      <c r="AP44" s="1262"/>
      <c r="AQ44" s="1262"/>
      <c r="AR44" s="1262"/>
      <c r="AS44" s="1262"/>
      <c r="AT44" s="1262"/>
      <c r="AU44" s="1262"/>
      <c r="AV44" s="1262"/>
      <c r="AW44" s="1262"/>
      <c r="AX44" s="1262"/>
      <c r="AY44" s="1262"/>
      <c r="AZ44" s="1262"/>
      <c r="BA44" s="1262"/>
      <c r="BB44" s="1262"/>
      <c r="BC44" s="1262"/>
      <c r="BD44" s="1262"/>
      <c r="BE44" s="1262"/>
      <c r="BF44" s="1262"/>
      <c r="BG44" s="1262"/>
      <c r="BH44" s="1262"/>
      <c r="BI44" s="1262"/>
      <c r="BJ44" s="1262"/>
      <c r="BK44" s="1262"/>
      <c r="BL44" s="1262"/>
      <c r="BM44" s="1262"/>
      <c r="BN44" s="1262"/>
      <c r="BO44" s="1262"/>
      <c r="BP44" s="1262"/>
      <c r="BQ44" s="1262"/>
      <c r="BR44" s="1262"/>
      <c r="BS44" s="1262"/>
      <c r="BT44" s="1262"/>
      <c r="BU44" s="1262"/>
      <c r="BV44" s="1262"/>
      <c r="BW44" s="1262"/>
      <c r="BX44" s="1262"/>
      <c r="BY44" s="1262"/>
      <c r="BZ44" s="1262"/>
      <c r="CA44" s="1262"/>
      <c r="CB44" s="1262"/>
      <c r="CC44" s="1262"/>
      <c r="CD44" s="1262"/>
      <c r="CE44" s="1262"/>
      <c r="CF44" s="1262"/>
      <c r="CG44" s="1262"/>
      <c r="CH44" s="1262"/>
      <c r="CI44" s="1262"/>
      <c r="CJ44" s="1262"/>
      <c r="CK44" s="1262"/>
      <c r="CL44" s="1262"/>
      <c r="CM44" s="1262"/>
      <c r="CN44" s="1262"/>
      <c r="CO44" s="1262"/>
      <c r="CP44" s="1262"/>
      <c r="CQ44" s="1262"/>
      <c r="CR44" s="1262"/>
      <c r="CS44" s="1262"/>
      <c r="CT44" s="1262"/>
      <c r="CU44" s="1262"/>
      <c r="CV44" s="1262"/>
      <c r="CW44" s="1262"/>
      <c r="CX44" s="1262"/>
      <c r="CY44" s="1262"/>
      <c r="CZ44" s="1262"/>
      <c r="DA44" s="1262"/>
      <c r="DB44" s="1262"/>
      <c r="DC44" s="1263"/>
    </row>
    <row r="45" spans="2:109" x14ac:dyDescent="0.15">
      <c r="B45" s="1249"/>
      <c r="AN45" s="1261"/>
      <c r="AO45" s="1262"/>
      <c r="AP45" s="1262"/>
      <c r="AQ45" s="1262"/>
      <c r="AR45" s="1262"/>
      <c r="AS45" s="1262"/>
      <c r="AT45" s="1262"/>
      <c r="AU45" s="1262"/>
      <c r="AV45" s="1262"/>
      <c r="AW45" s="1262"/>
      <c r="AX45" s="1262"/>
      <c r="AY45" s="1262"/>
      <c r="AZ45" s="1262"/>
      <c r="BA45" s="1262"/>
      <c r="BB45" s="1262"/>
      <c r="BC45" s="1262"/>
      <c r="BD45" s="1262"/>
      <c r="BE45" s="1262"/>
      <c r="BF45" s="1262"/>
      <c r="BG45" s="1262"/>
      <c r="BH45" s="1262"/>
      <c r="BI45" s="1262"/>
      <c r="BJ45" s="1262"/>
      <c r="BK45" s="1262"/>
      <c r="BL45" s="1262"/>
      <c r="BM45" s="1262"/>
      <c r="BN45" s="1262"/>
      <c r="BO45" s="1262"/>
      <c r="BP45" s="1262"/>
      <c r="BQ45" s="1262"/>
      <c r="BR45" s="1262"/>
      <c r="BS45" s="1262"/>
      <c r="BT45" s="1262"/>
      <c r="BU45" s="1262"/>
      <c r="BV45" s="1262"/>
      <c r="BW45" s="1262"/>
      <c r="BX45" s="1262"/>
      <c r="BY45" s="1262"/>
      <c r="BZ45" s="1262"/>
      <c r="CA45" s="1262"/>
      <c r="CB45" s="1262"/>
      <c r="CC45" s="1262"/>
      <c r="CD45" s="1262"/>
      <c r="CE45" s="1262"/>
      <c r="CF45" s="1262"/>
      <c r="CG45" s="1262"/>
      <c r="CH45" s="1262"/>
      <c r="CI45" s="1262"/>
      <c r="CJ45" s="1262"/>
      <c r="CK45" s="1262"/>
      <c r="CL45" s="1262"/>
      <c r="CM45" s="1262"/>
      <c r="CN45" s="1262"/>
      <c r="CO45" s="1262"/>
      <c r="CP45" s="1262"/>
      <c r="CQ45" s="1262"/>
      <c r="CR45" s="1262"/>
      <c r="CS45" s="1262"/>
      <c r="CT45" s="1262"/>
      <c r="CU45" s="1262"/>
      <c r="CV45" s="1262"/>
      <c r="CW45" s="1262"/>
      <c r="CX45" s="1262"/>
      <c r="CY45" s="1262"/>
      <c r="CZ45" s="1262"/>
      <c r="DA45" s="1262"/>
      <c r="DB45" s="1262"/>
      <c r="DC45" s="1263"/>
    </row>
    <row r="46" spans="2:109" x14ac:dyDescent="0.15">
      <c r="B46" s="1249"/>
      <c r="AN46" s="1261"/>
      <c r="AO46" s="1262"/>
      <c r="AP46" s="1262"/>
      <c r="AQ46" s="1262"/>
      <c r="AR46" s="1262"/>
      <c r="AS46" s="1262"/>
      <c r="AT46" s="1262"/>
      <c r="AU46" s="1262"/>
      <c r="AV46" s="1262"/>
      <c r="AW46" s="1262"/>
      <c r="AX46" s="1262"/>
      <c r="AY46" s="1262"/>
      <c r="AZ46" s="1262"/>
      <c r="BA46" s="1262"/>
      <c r="BB46" s="1262"/>
      <c r="BC46" s="1262"/>
      <c r="BD46" s="1262"/>
      <c r="BE46" s="1262"/>
      <c r="BF46" s="1262"/>
      <c r="BG46" s="1262"/>
      <c r="BH46" s="1262"/>
      <c r="BI46" s="1262"/>
      <c r="BJ46" s="1262"/>
      <c r="BK46" s="1262"/>
      <c r="BL46" s="1262"/>
      <c r="BM46" s="1262"/>
      <c r="BN46" s="1262"/>
      <c r="BO46" s="1262"/>
      <c r="BP46" s="1262"/>
      <c r="BQ46" s="1262"/>
      <c r="BR46" s="1262"/>
      <c r="BS46" s="1262"/>
      <c r="BT46" s="1262"/>
      <c r="BU46" s="1262"/>
      <c r="BV46" s="1262"/>
      <c r="BW46" s="1262"/>
      <c r="BX46" s="1262"/>
      <c r="BY46" s="1262"/>
      <c r="BZ46" s="1262"/>
      <c r="CA46" s="1262"/>
      <c r="CB46" s="1262"/>
      <c r="CC46" s="1262"/>
      <c r="CD46" s="1262"/>
      <c r="CE46" s="1262"/>
      <c r="CF46" s="1262"/>
      <c r="CG46" s="1262"/>
      <c r="CH46" s="1262"/>
      <c r="CI46" s="1262"/>
      <c r="CJ46" s="1262"/>
      <c r="CK46" s="1262"/>
      <c r="CL46" s="1262"/>
      <c r="CM46" s="1262"/>
      <c r="CN46" s="1262"/>
      <c r="CO46" s="1262"/>
      <c r="CP46" s="1262"/>
      <c r="CQ46" s="1262"/>
      <c r="CR46" s="1262"/>
      <c r="CS46" s="1262"/>
      <c r="CT46" s="1262"/>
      <c r="CU46" s="1262"/>
      <c r="CV46" s="1262"/>
      <c r="CW46" s="1262"/>
      <c r="CX46" s="1262"/>
      <c r="CY46" s="1262"/>
      <c r="CZ46" s="1262"/>
      <c r="DA46" s="1262"/>
      <c r="DB46" s="1262"/>
      <c r="DC46" s="1263"/>
    </row>
    <row r="47" spans="2:109" x14ac:dyDescent="0.15">
      <c r="B47" s="1249"/>
      <c r="AN47" s="1264"/>
      <c r="AO47" s="1265"/>
      <c r="AP47" s="1265"/>
      <c r="AQ47" s="1265"/>
      <c r="AR47" s="1265"/>
      <c r="AS47" s="1265"/>
      <c r="AT47" s="1265"/>
      <c r="AU47" s="1265"/>
      <c r="AV47" s="1265"/>
      <c r="AW47" s="1265"/>
      <c r="AX47" s="1265"/>
      <c r="AY47" s="1265"/>
      <c r="AZ47" s="1265"/>
      <c r="BA47" s="1265"/>
      <c r="BB47" s="1265"/>
      <c r="BC47" s="1265"/>
      <c r="BD47" s="1265"/>
      <c r="BE47" s="1265"/>
      <c r="BF47" s="1265"/>
      <c r="BG47" s="1265"/>
      <c r="BH47" s="1265"/>
      <c r="BI47" s="1265"/>
      <c r="BJ47" s="1265"/>
      <c r="BK47" s="1265"/>
      <c r="BL47" s="1265"/>
      <c r="BM47" s="1265"/>
      <c r="BN47" s="1265"/>
      <c r="BO47" s="1265"/>
      <c r="BP47" s="1265"/>
      <c r="BQ47" s="1265"/>
      <c r="BR47" s="1265"/>
      <c r="BS47" s="1265"/>
      <c r="BT47" s="1265"/>
      <c r="BU47" s="1265"/>
      <c r="BV47" s="1265"/>
      <c r="BW47" s="1265"/>
      <c r="BX47" s="1265"/>
      <c r="BY47" s="1265"/>
      <c r="BZ47" s="1265"/>
      <c r="CA47" s="1265"/>
      <c r="CB47" s="1265"/>
      <c r="CC47" s="1265"/>
      <c r="CD47" s="1265"/>
      <c r="CE47" s="1265"/>
      <c r="CF47" s="1265"/>
      <c r="CG47" s="1265"/>
      <c r="CH47" s="1265"/>
      <c r="CI47" s="1265"/>
      <c r="CJ47" s="1265"/>
      <c r="CK47" s="1265"/>
      <c r="CL47" s="1265"/>
      <c r="CM47" s="1265"/>
      <c r="CN47" s="1265"/>
      <c r="CO47" s="1265"/>
      <c r="CP47" s="1265"/>
      <c r="CQ47" s="1265"/>
      <c r="CR47" s="1265"/>
      <c r="CS47" s="1265"/>
      <c r="CT47" s="1265"/>
      <c r="CU47" s="1265"/>
      <c r="CV47" s="1265"/>
      <c r="CW47" s="1265"/>
      <c r="CX47" s="1265"/>
      <c r="CY47" s="1265"/>
      <c r="CZ47" s="1265"/>
      <c r="DA47" s="1265"/>
      <c r="DB47" s="1265"/>
      <c r="DC47" s="1266"/>
    </row>
    <row r="48" spans="2:109" x14ac:dyDescent="0.15">
      <c r="B48" s="1249"/>
      <c r="H48" s="1267"/>
      <c r="I48" s="1267"/>
      <c r="J48" s="1267"/>
      <c r="AN48" s="1267"/>
      <c r="AO48" s="1267"/>
      <c r="AP48" s="1267"/>
      <c r="AZ48" s="1267"/>
      <c r="BA48" s="1267"/>
      <c r="BB48" s="1267"/>
      <c r="BL48" s="1267"/>
      <c r="BM48" s="1267"/>
      <c r="BN48" s="1267"/>
      <c r="BX48" s="1267"/>
      <c r="BY48" s="1267"/>
      <c r="BZ48" s="1267"/>
      <c r="CJ48" s="1267"/>
      <c r="CK48" s="1267"/>
      <c r="CL48" s="1267"/>
      <c r="CV48" s="1267"/>
      <c r="CW48" s="1267"/>
      <c r="CX48" s="1267"/>
    </row>
    <row r="49" spans="1:109" x14ac:dyDescent="0.15">
      <c r="B49" s="1249"/>
      <c r="AN49" s="1243" t="s">
        <v>605</v>
      </c>
    </row>
    <row r="50" spans="1:109" x14ac:dyDescent="0.15">
      <c r="B50" s="1249"/>
      <c r="G50" s="1268"/>
      <c r="H50" s="1268"/>
      <c r="I50" s="1268"/>
      <c r="J50" s="1268"/>
      <c r="K50" s="1269"/>
      <c r="L50" s="1269"/>
      <c r="M50" s="1270"/>
      <c r="N50" s="1270"/>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74" t="s">
        <v>563</v>
      </c>
      <c r="BQ50" s="1274"/>
      <c r="BR50" s="1274"/>
      <c r="BS50" s="1274"/>
      <c r="BT50" s="1274"/>
      <c r="BU50" s="1274"/>
      <c r="BV50" s="1274"/>
      <c r="BW50" s="1274"/>
      <c r="BX50" s="1274" t="s">
        <v>564</v>
      </c>
      <c r="BY50" s="1274"/>
      <c r="BZ50" s="1274"/>
      <c r="CA50" s="1274"/>
      <c r="CB50" s="1274"/>
      <c r="CC50" s="1274"/>
      <c r="CD50" s="1274"/>
      <c r="CE50" s="1274"/>
      <c r="CF50" s="1274" t="s">
        <v>565</v>
      </c>
      <c r="CG50" s="1274"/>
      <c r="CH50" s="1274"/>
      <c r="CI50" s="1274"/>
      <c r="CJ50" s="1274"/>
      <c r="CK50" s="1274"/>
      <c r="CL50" s="1274"/>
      <c r="CM50" s="1274"/>
      <c r="CN50" s="1274" t="s">
        <v>566</v>
      </c>
      <c r="CO50" s="1274"/>
      <c r="CP50" s="1274"/>
      <c r="CQ50" s="1274"/>
      <c r="CR50" s="1274"/>
      <c r="CS50" s="1274"/>
      <c r="CT50" s="1274"/>
      <c r="CU50" s="1274"/>
      <c r="CV50" s="1274" t="s">
        <v>567</v>
      </c>
      <c r="CW50" s="1274"/>
      <c r="CX50" s="1274"/>
      <c r="CY50" s="1274"/>
      <c r="CZ50" s="1274"/>
      <c r="DA50" s="1274"/>
      <c r="DB50" s="1274"/>
      <c r="DC50" s="1274"/>
    </row>
    <row r="51" spans="1:109" ht="13.5" customHeight="1" x14ac:dyDescent="0.15">
      <c r="B51" s="1249"/>
      <c r="G51" s="1275"/>
      <c r="H51" s="1275"/>
      <c r="I51" s="1276"/>
      <c r="J51" s="1276"/>
      <c r="K51" s="1277"/>
      <c r="L51" s="1277"/>
      <c r="M51" s="1277"/>
      <c r="N51" s="1277"/>
      <c r="AM51" s="1267"/>
      <c r="AN51" s="1278" t="s">
        <v>606</v>
      </c>
      <c r="AO51" s="1278"/>
      <c r="AP51" s="1278"/>
      <c r="AQ51" s="1278"/>
      <c r="AR51" s="1278"/>
      <c r="AS51" s="1278"/>
      <c r="AT51" s="1278"/>
      <c r="AU51" s="1278"/>
      <c r="AV51" s="1278"/>
      <c r="AW51" s="1278"/>
      <c r="AX51" s="1278"/>
      <c r="AY51" s="1278"/>
      <c r="AZ51" s="1278"/>
      <c r="BA51" s="1278"/>
      <c r="BB51" s="1278" t="s">
        <v>607</v>
      </c>
      <c r="BC51" s="1278"/>
      <c r="BD51" s="1278"/>
      <c r="BE51" s="1278"/>
      <c r="BF51" s="1278"/>
      <c r="BG51" s="1278"/>
      <c r="BH51" s="1278"/>
      <c r="BI51" s="1278"/>
      <c r="BJ51" s="1278"/>
      <c r="BK51" s="1278"/>
      <c r="BL51" s="1278"/>
      <c r="BM51" s="1278"/>
      <c r="BN51" s="1278"/>
      <c r="BO51" s="1278"/>
      <c r="BP51" s="1279"/>
      <c r="BQ51" s="1280"/>
      <c r="BR51" s="1280"/>
      <c r="BS51" s="1280"/>
      <c r="BT51" s="1280"/>
      <c r="BU51" s="1280"/>
      <c r="BV51" s="1280"/>
      <c r="BW51" s="1280"/>
      <c r="BX51" s="1280"/>
      <c r="BY51" s="1280"/>
      <c r="BZ51" s="1280"/>
      <c r="CA51" s="1280"/>
      <c r="CB51" s="1280"/>
      <c r="CC51" s="1280"/>
      <c r="CD51" s="1280"/>
      <c r="CE51" s="1280"/>
      <c r="CF51" s="1280"/>
      <c r="CG51" s="1280"/>
      <c r="CH51" s="1280"/>
      <c r="CI51" s="1280"/>
      <c r="CJ51" s="1280"/>
      <c r="CK51" s="1280"/>
      <c r="CL51" s="1280"/>
      <c r="CM51" s="1280"/>
      <c r="CN51" s="1280"/>
      <c r="CO51" s="1280"/>
      <c r="CP51" s="1280"/>
      <c r="CQ51" s="1280"/>
      <c r="CR51" s="1280"/>
      <c r="CS51" s="1280"/>
      <c r="CT51" s="1280"/>
      <c r="CU51" s="1280"/>
      <c r="CV51" s="1280"/>
      <c r="CW51" s="1280"/>
      <c r="CX51" s="1280"/>
      <c r="CY51" s="1280"/>
      <c r="CZ51" s="1280"/>
      <c r="DA51" s="1280"/>
      <c r="DB51" s="1280"/>
      <c r="DC51" s="1280"/>
    </row>
    <row r="52" spans="1:109" x14ac:dyDescent="0.15">
      <c r="B52" s="1249"/>
      <c r="G52" s="1275"/>
      <c r="H52" s="1275"/>
      <c r="I52" s="1276"/>
      <c r="J52" s="1276"/>
      <c r="K52" s="1277"/>
      <c r="L52" s="1277"/>
      <c r="M52" s="1277"/>
      <c r="N52" s="1277"/>
      <c r="AM52" s="1267"/>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x14ac:dyDescent="0.15">
      <c r="A53" s="1257"/>
      <c r="B53" s="1249"/>
      <c r="G53" s="1275"/>
      <c r="H53" s="1275"/>
      <c r="I53" s="1268"/>
      <c r="J53" s="1268"/>
      <c r="K53" s="1277"/>
      <c r="L53" s="1277"/>
      <c r="M53" s="1277"/>
      <c r="N53" s="1277"/>
      <c r="AM53" s="1267"/>
      <c r="AN53" s="1278"/>
      <c r="AO53" s="1278"/>
      <c r="AP53" s="1278"/>
      <c r="AQ53" s="1278"/>
      <c r="AR53" s="1278"/>
      <c r="AS53" s="1278"/>
      <c r="AT53" s="1278"/>
      <c r="AU53" s="1278"/>
      <c r="AV53" s="1278"/>
      <c r="AW53" s="1278"/>
      <c r="AX53" s="1278"/>
      <c r="AY53" s="1278"/>
      <c r="AZ53" s="1278"/>
      <c r="BA53" s="1278"/>
      <c r="BB53" s="1278" t="s">
        <v>608</v>
      </c>
      <c r="BC53" s="1278"/>
      <c r="BD53" s="1278"/>
      <c r="BE53" s="1278"/>
      <c r="BF53" s="1278"/>
      <c r="BG53" s="1278"/>
      <c r="BH53" s="1278"/>
      <c r="BI53" s="1278"/>
      <c r="BJ53" s="1278"/>
      <c r="BK53" s="1278"/>
      <c r="BL53" s="1278"/>
      <c r="BM53" s="1278"/>
      <c r="BN53" s="1278"/>
      <c r="BO53" s="1278"/>
      <c r="BP53" s="1279"/>
      <c r="BQ53" s="1280"/>
      <c r="BR53" s="1280"/>
      <c r="BS53" s="1280"/>
      <c r="BT53" s="1280"/>
      <c r="BU53" s="1280"/>
      <c r="BV53" s="1280"/>
      <c r="BW53" s="1280"/>
      <c r="BX53" s="1280">
        <v>66.900000000000006</v>
      </c>
      <c r="BY53" s="1280"/>
      <c r="BZ53" s="1280"/>
      <c r="CA53" s="1280"/>
      <c r="CB53" s="1280"/>
      <c r="CC53" s="1280"/>
      <c r="CD53" s="1280"/>
      <c r="CE53" s="1280"/>
      <c r="CF53" s="1280">
        <v>67.2</v>
      </c>
      <c r="CG53" s="1280"/>
      <c r="CH53" s="1280"/>
      <c r="CI53" s="1280"/>
      <c r="CJ53" s="1280"/>
      <c r="CK53" s="1280"/>
      <c r="CL53" s="1280"/>
      <c r="CM53" s="1280"/>
      <c r="CN53" s="1280">
        <v>66.900000000000006</v>
      </c>
      <c r="CO53" s="1280"/>
      <c r="CP53" s="1280"/>
      <c r="CQ53" s="1280"/>
      <c r="CR53" s="1280"/>
      <c r="CS53" s="1280"/>
      <c r="CT53" s="1280"/>
      <c r="CU53" s="1280"/>
      <c r="CV53" s="1280">
        <v>67.099999999999994</v>
      </c>
      <c r="CW53" s="1280"/>
      <c r="CX53" s="1280"/>
      <c r="CY53" s="1280"/>
      <c r="CZ53" s="1280"/>
      <c r="DA53" s="1280"/>
      <c r="DB53" s="1280"/>
      <c r="DC53" s="1280"/>
    </row>
    <row r="54" spans="1:109" x14ac:dyDescent="0.15">
      <c r="A54" s="1257"/>
      <c r="B54" s="1249"/>
      <c r="G54" s="1275"/>
      <c r="H54" s="1275"/>
      <c r="I54" s="1268"/>
      <c r="J54" s="1268"/>
      <c r="K54" s="1277"/>
      <c r="L54" s="1277"/>
      <c r="M54" s="1277"/>
      <c r="N54" s="1277"/>
      <c r="AM54" s="1267"/>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x14ac:dyDescent="0.15">
      <c r="A55" s="1257"/>
      <c r="B55" s="1249"/>
      <c r="G55" s="1268"/>
      <c r="H55" s="1268"/>
      <c r="I55" s="1268"/>
      <c r="J55" s="1268"/>
      <c r="K55" s="1277"/>
      <c r="L55" s="1277"/>
      <c r="M55" s="1277"/>
      <c r="N55" s="1277"/>
      <c r="AN55" s="1274" t="s">
        <v>609</v>
      </c>
      <c r="AO55" s="1274"/>
      <c r="AP55" s="1274"/>
      <c r="AQ55" s="1274"/>
      <c r="AR55" s="1274"/>
      <c r="AS55" s="1274"/>
      <c r="AT55" s="1274"/>
      <c r="AU55" s="1274"/>
      <c r="AV55" s="1274"/>
      <c r="AW55" s="1274"/>
      <c r="AX55" s="1274"/>
      <c r="AY55" s="1274"/>
      <c r="AZ55" s="1274"/>
      <c r="BA55" s="1274"/>
      <c r="BB55" s="1278" t="s">
        <v>607</v>
      </c>
      <c r="BC55" s="1278"/>
      <c r="BD55" s="1278"/>
      <c r="BE55" s="1278"/>
      <c r="BF55" s="1278"/>
      <c r="BG55" s="1278"/>
      <c r="BH55" s="1278"/>
      <c r="BI55" s="1278"/>
      <c r="BJ55" s="1278"/>
      <c r="BK55" s="1278"/>
      <c r="BL55" s="1278"/>
      <c r="BM55" s="1278"/>
      <c r="BN55" s="1278"/>
      <c r="BO55" s="1278"/>
      <c r="BP55" s="1279"/>
      <c r="BQ55" s="1280"/>
      <c r="BR55" s="1280"/>
      <c r="BS55" s="1280"/>
      <c r="BT55" s="1280"/>
      <c r="BU55" s="1280"/>
      <c r="BV55" s="1280"/>
      <c r="BW55" s="1280"/>
      <c r="BX55" s="1280">
        <v>18.2</v>
      </c>
      <c r="BY55" s="1280"/>
      <c r="BZ55" s="1280"/>
      <c r="CA55" s="1280"/>
      <c r="CB55" s="1280"/>
      <c r="CC55" s="1280"/>
      <c r="CD55" s="1280"/>
      <c r="CE55" s="1280"/>
      <c r="CF55" s="1280">
        <v>20.3</v>
      </c>
      <c r="CG55" s="1280"/>
      <c r="CH55" s="1280"/>
      <c r="CI55" s="1280"/>
      <c r="CJ55" s="1280"/>
      <c r="CK55" s="1280"/>
      <c r="CL55" s="1280"/>
      <c r="CM55" s="1280"/>
      <c r="CN55" s="1280">
        <v>15.5</v>
      </c>
      <c r="CO55" s="1280"/>
      <c r="CP55" s="1280"/>
      <c r="CQ55" s="1280"/>
      <c r="CR55" s="1280"/>
      <c r="CS55" s="1280"/>
      <c r="CT55" s="1280"/>
      <c r="CU55" s="1280"/>
      <c r="CV55" s="1280">
        <v>4.5999999999999996</v>
      </c>
      <c r="CW55" s="1280"/>
      <c r="CX55" s="1280"/>
      <c r="CY55" s="1280"/>
      <c r="CZ55" s="1280"/>
      <c r="DA55" s="1280"/>
      <c r="DB55" s="1280"/>
      <c r="DC55" s="1280"/>
    </row>
    <row r="56" spans="1:109" x14ac:dyDescent="0.15">
      <c r="A56" s="1257"/>
      <c r="B56" s="1249"/>
      <c r="G56" s="1268"/>
      <c r="H56" s="1268"/>
      <c r="I56" s="1268"/>
      <c r="J56" s="1268"/>
      <c r="K56" s="1277"/>
      <c r="L56" s="1277"/>
      <c r="M56" s="1277"/>
      <c r="N56" s="1277"/>
      <c r="AN56" s="1274"/>
      <c r="AO56" s="1274"/>
      <c r="AP56" s="1274"/>
      <c r="AQ56" s="1274"/>
      <c r="AR56" s="1274"/>
      <c r="AS56" s="1274"/>
      <c r="AT56" s="1274"/>
      <c r="AU56" s="1274"/>
      <c r="AV56" s="1274"/>
      <c r="AW56" s="1274"/>
      <c r="AX56" s="1274"/>
      <c r="AY56" s="1274"/>
      <c r="AZ56" s="1274"/>
      <c r="BA56" s="1274"/>
      <c r="BB56" s="1278"/>
      <c r="BC56" s="1278"/>
      <c r="BD56" s="1278"/>
      <c r="BE56" s="1278"/>
      <c r="BF56" s="1278"/>
      <c r="BG56" s="1278"/>
      <c r="BH56" s="1278"/>
      <c r="BI56" s="1278"/>
      <c r="BJ56" s="1278"/>
      <c r="BK56" s="1278"/>
      <c r="BL56" s="1278"/>
      <c r="BM56" s="1278"/>
      <c r="BN56" s="1278"/>
      <c r="BO56" s="1278"/>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1257" customFormat="1" x14ac:dyDescent="0.15">
      <c r="B57" s="1281"/>
      <c r="G57" s="1268"/>
      <c r="H57" s="1268"/>
      <c r="I57" s="1282"/>
      <c r="J57" s="1282"/>
      <c r="K57" s="1277"/>
      <c r="L57" s="1277"/>
      <c r="M57" s="1277"/>
      <c r="N57" s="1277"/>
      <c r="AM57" s="1243"/>
      <c r="AN57" s="1274"/>
      <c r="AO57" s="1274"/>
      <c r="AP57" s="1274"/>
      <c r="AQ57" s="1274"/>
      <c r="AR57" s="1274"/>
      <c r="AS57" s="1274"/>
      <c r="AT57" s="1274"/>
      <c r="AU57" s="1274"/>
      <c r="AV57" s="1274"/>
      <c r="AW57" s="1274"/>
      <c r="AX57" s="1274"/>
      <c r="AY57" s="1274"/>
      <c r="AZ57" s="1274"/>
      <c r="BA57" s="1274"/>
      <c r="BB57" s="1278" t="s">
        <v>608</v>
      </c>
      <c r="BC57" s="1278"/>
      <c r="BD57" s="1278"/>
      <c r="BE57" s="1278"/>
      <c r="BF57" s="1278"/>
      <c r="BG57" s="1278"/>
      <c r="BH57" s="1278"/>
      <c r="BI57" s="1278"/>
      <c r="BJ57" s="1278"/>
      <c r="BK57" s="1278"/>
      <c r="BL57" s="1278"/>
      <c r="BM57" s="1278"/>
      <c r="BN57" s="1278"/>
      <c r="BO57" s="1278"/>
      <c r="BP57" s="1279"/>
      <c r="BQ57" s="1280"/>
      <c r="BR57" s="1280"/>
      <c r="BS57" s="1280"/>
      <c r="BT57" s="1280"/>
      <c r="BU57" s="1280"/>
      <c r="BV57" s="1280"/>
      <c r="BW57" s="1280"/>
      <c r="BX57" s="1280">
        <v>59.3</v>
      </c>
      <c r="BY57" s="1280"/>
      <c r="BZ57" s="1280"/>
      <c r="CA57" s="1280"/>
      <c r="CB57" s="1280"/>
      <c r="CC57" s="1280"/>
      <c r="CD57" s="1280"/>
      <c r="CE57" s="1280"/>
      <c r="CF57" s="1280">
        <v>60.3</v>
      </c>
      <c r="CG57" s="1280"/>
      <c r="CH57" s="1280"/>
      <c r="CI57" s="1280"/>
      <c r="CJ57" s="1280"/>
      <c r="CK57" s="1280"/>
      <c r="CL57" s="1280"/>
      <c r="CM57" s="1280"/>
      <c r="CN57" s="1280">
        <v>61.5</v>
      </c>
      <c r="CO57" s="1280"/>
      <c r="CP57" s="1280"/>
      <c r="CQ57" s="1280"/>
      <c r="CR57" s="1280"/>
      <c r="CS57" s="1280"/>
      <c r="CT57" s="1280"/>
      <c r="CU57" s="1280"/>
      <c r="CV57" s="1280">
        <v>61</v>
      </c>
      <c r="CW57" s="1280"/>
      <c r="CX57" s="1280"/>
      <c r="CY57" s="1280"/>
      <c r="CZ57" s="1280"/>
      <c r="DA57" s="1280"/>
      <c r="DB57" s="1280"/>
      <c r="DC57" s="1280"/>
      <c r="DD57" s="1283"/>
      <c r="DE57" s="1281"/>
    </row>
    <row r="58" spans="1:109" s="1257" customFormat="1" x14ac:dyDescent="0.15">
      <c r="A58" s="1243"/>
      <c r="B58" s="1281"/>
      <c r="G58" s="1268"/>
      <c r="H58" s="1268"/>
      <c r="I58" s="1282"/>
      <c r="J58" s="1282"/>
      <c r="K58" s="1277"/>
      <c r="L58" s="1277"/>
      <c r="M58" s="1277"/>
      <c r="N58" s="1277"/>
      <c r="AM58" s="1243"/>
      <c r="AN58" s="1274"/>
      <c r="AO58" s="1274"/>
      <c r="AP58" s="1274"/>
      <c r="AQ58" s="1274"/>
      <c r="AR58" s="1274"/>
      <c r="AS58" s="1274"/>
      <c r="AT58" s="1274"/>
      <c r="AU58" s="1274"/>
      <c r="AV58" s="1274"/>
      <c r="AW58" s="1274"/>
      <c r="AX58" s="1274"/>
      <c r="AY58" s="1274"/>
      <c r="AZ58" s="1274"/>
      <c r="BA58" s="1274"/>
      <c r="BB58" s="1278"/>
      <c r="BC58" s="1278"/>
      <c r="BD58" s="1278"/>
      <c r="BE58" s="1278"/>
      <c r="BF58" s="1278"/>
      <c r="BG58" s="1278"/>
      <c r="BH58" s="1278"/>
      <c r="BI58" s="1278"/>
      <c r="BJ58" s="1278"/>
      <c r="BK58" s="1278"/>
      <c r="BL58" s="1278"/>
      <c r="BM58" s="1278"/>
      <c r="BN58" s="1278"/>
      <c r="BO58" s="1278"/>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1283"/>
      <c r="DE58" s="1281"/>
    </row>
    <row r="59" spans="1:109" s="1257" customFormat="1" x14ac:dyDescent="0.15">
      <c r="A59" s="1243"/>
      <c r="B59" s="1281"/>
      <c r="K59" s="1284"/>
      <c r="L59" s="1284"/>
      <c r="M59" s="1284"/>
      <c r="N59" s="1284"/>
      <c r="AQ59" s="1284"/>
      <c r="AR59" s="1284"/>
      <c r="AS59" s="1284"/>
      <c r="AT59" s="1284"/>
      <c r="BC59" s="1284"/>
      <c r="BD59" s="1284"/>
      <c r="BE59" s="1284"/>
      <c r="BF59" s="1284"/>
      <c r="BO59" s="1284"/>
      <c r="BP59" s="1284"/>
      <c r="BQ59" s="1284"/>
      <c r="BR59" s="1284"/>
      <c r="CA59" s="1284"/>
      <c r="CB59" s="1284"/>
      <c r="CC59" s="1284"/>
      <c r="CD59" s="1284"/>
      <c r="CM59" s="1284"/>
      <c r="CN59" s="1284"/>
      <c r="CO59" s="1284"/>
      <c r="CP59" s="1284"/>
      <c r="CY59" s="1284"/>
      <c r="CZ59" s="1284"/>
      <c r="DA59" s="1284"/>
      <c r="DB59" s="1284"/>
      <c r="DC59" s="1284"/>
      <c r="DD59" s="1283"/>
      <c r="DE59" s="1281"/>
    </row>
    <row r="60" spans="1:109" s="1257" customFormat="1" x14ac:dyDescent="0.15">
      <c r="A60" s="1243"/>
      <c r="B60" s="1281"/>
      <c r="K60" s="1284"/>
      <c r="L60" s="1284"/>
      <c r="M60" s="1284"/>
      <c r="N60" s="1284"/>
      <c r="AQ60" s="1284"/>
      <c r="AR60" s="1284"/>
      <c r="AS60" s="1284"/>
      <c r="AT60" s="1284"/>
      <c r="BC60" s="1284"/>
      <c r="BD60" s="1284"/>
      <c r="BE60" s="1284"/>
      <c r="BF60" s="1284"/>
      <c r="BO60" s="1284"/>
      <c r="BP60" s="1284"/>
      <c r="BQ60" s="1284"/>
      <c r="BR60" s="1284"/>
      <c r="CA60" s="1284"/>
      <c r="CB60" s="1284"/>
      <c r="CC60" s="1284"/>
      <c r="CD60" s="1284"/>
      <c r="CM60" s="1284"/>
      <c r="CN60" s="1284"/>
      <c r="CO60" s="1284"/>
      <c r="CP60" s="1284"/>
      <c r="CY60" s="1284"/>
      <c r="CZ60" s="1284"/>
      <c r="DA60" s="1284"/>
      <c r="DB60" s="1284"/>
      <c r="DC60" s="1284"/>
      <c r="DD60" s="1283"/>
      <c r="DE60" s="1281"/>
    </row>
    <row r="61" spans="1:109" s="1257" customFormat="1" x14ac:dyDescent="0.15">
      <c r="A61" s="1243"/>
      <c r="B61" s="1285"/>
      <c r="C61" s="1286"/>
      <c r="D61" s="1286"/>
      <c r="E61" s="1286"/>
      <c r="F61" s="1286"/>
      <c r="G61" s="1286"/>
      <c r="H61" s="1286"/>
      <c r="I61" s="1286"/>
      <c r="J61" s="1286"/>
      <c r="K61" s="1286"/>
      <c r="L61" s="1286"/>
      <c r="M61" s="1287"/>
      <c r="N61" s="1287"/>
      <c r="O61" s="1286"/>
      <c r="P61" s="1286"/>
      <c r="Q61" s="1286"/>
      <c r="R61" s="1286"/>
      <c r="S61" s="1286"/>
      <c r="T61" s="1286"/>
      <c r="U61" s="1286"/>
      <c r="V61" s="1286"/>
      <c r="W61" s="1286"/>
      <c r="X61" s="1286"/>
      <c r="Y61" s="1286"/>
      <c r="Z61" s="1286"/>
      <c r="AA61" s="1286"/>
      <c r="AB61" s="1286"/>
      <c r="AC61" s="1286"/>
      <c r="AD61" s="1286"/>
      <c r="AE61" s="1286"/>
      <c r="AF61" s="1286"/>
      <c r="AG61" s="1286"/>
      <c r="AH61" s="1286"/>
      <c r="AI61" s="1286"/>
      <c r="AJ61" s="1286"/>
      <c r="AK61" s="1286"/>
      <c r="AL61" s="1286"/>
      <c r="AM61" s="1286"/>
      <c r="AN61" s="1286"/>
      <c r="AO61" s="1286"/>
      <c r="AP61" s="1286"/>
      <c r="AQ61" s="1286"/>
      <c r="AR61" s="1286"/>
      <c r="AS61" s="1287"/>
      <c r="AT61" s="1287"/>
      <c r="AU61" s="1286"/>
      <c r="AV61" s="1286"/>
      <c r="AW61" s="1286"/>
      <c r="AX61" s="1286"/>
      <c r="AY61" s="1286"/>
      <c r="AZ61" s="1286"/>
      <c r="BA61" s="1286"/>
      <c r="BB61" s="1286"/>
      <c r="BC61" s="1286"/>
      <c r="BD61" s="1286"/>
      <c r="BE61" s="1287"/>
      <c r="BF61" s="1287"/>
      <c r="BG61" s="1286"/>
      <c r="BH61" s="1286"/>
      <c r="BI61" s="1286"/>
      <c r="BJ61" s="1286"/>
      <c r="BK61" s="1286"/>
      <c r="BL61" s="1286"/>
      <c r="BM61" s="1286"/>
      <c r="BN61" s="1286"/>
      <c r="BO61" s="1286"/>
      <c r="BP61" s="1286"/>
      <c r="BQ61" s="1287"/>
      <c r="BR61" s="1287"/>
      <c r="BS61" s="1286"/>
      <c r="BT61" s="1286"/>
      <c r="BU61" s="1286"/>
      <c r="BV61" s="1286"/>
      <c r="BW61" s="1286"/>
      <c r="BX61" s="1286"/>
      <c r="BY61" s="1286"/>
      <c r="BZ61" s="1286"/>
      <c r="CA61" s="1286"/>
      <c r="CB61" s="1286"/>
      <c r="CC61" s="1287"/>
      <c r="CD61" s="1287"/>
      <c r="CE61" s="1286"/>
      <c r="CF61" s="1286"/>
      <c r="CG61" s="1286"/>
      <c r="CH61" s="1286"/>
      <c r="CI61" s="1286"/>
      <c r="CJ61" s="1286"/>
      <c r="CK61" s="1286"/>
      <c r="CL61" s="1286"/>
      <c r="CM61" s="1286"/>
      <c r="CN61" s="1286"/>
      <c r="CO61" s="1287"/>
      <c r="CP61" s="1287"/>
      <c r="CQ61" s="1286"/>
      <c r="CR61" s="1286"/>
      <c r="CS61" s="1286"/>
      <c r="CT61" s="1286"/>
      <c r="CU61" s="1286"/>
      <c r="CV61" s="1286"/>
      <c r="CW61" s="1286"/>
      <c r="CX61" s="1286"/>
      <c r="CY61" s="1286"/>
      <c r="CZ61" s="1286"/>
      <c r="DA61" s="1287"/>
      <c r="DB61" s="1287"/>
      <c r="DC61" s="1287"/>
      <c r="DD61" s="1288"/>
      <c r="DE61" s="1281"/>
    </row>
    <row r="62" spans="1:109" x14ac:dyDescent="0.15">
      <c r="B62" s="1254"/>
      <c r="C62" s="1254"/>
      <c r="D62" s="1254"/>
      <c r="E62" s="1254"/>
      <c r="F62" s="1254"/>
      <c r="G62" s="1254"/>
      <c r="H62" s="1254"/>
      <c r="I62" s="1254"/>
      <c r="J62" s="1254"/>
      <c r="K62" s="1254"/>
      <c r="L62" s="1254"/>
      <c r="M62" s="1254"/>
      <c r="N62" s="1254"/>
      <c r="O62" s="1254"/>
      <c r="P62" s="1254"/>
      <c r="Q62" s="1254"/>
      <c r="R62" s="1254"/>
      <c r="S62" s="1254"/>
      <c r="T62" s="1254"/>
      <c r="U62" s="1254"/>
      <c r="V62" s="1254"/>
      <c r="W62" s="1254"/>
      <c r="X62" s="1254"/>
      <c r="Y62" s="1254"/>
      <c r="Z62" s="1254"/>
      <c r="AA62" s="1254"/>
      <c r="AB62" s="1254"/>
      <c r="AC62" s="1254"/>
      <c r="AD62" s="1254"/>
      <c r="AE62" s="1254"/>
      <c r="AF62" s="1254"/>
      <c r="AG62" s="1254"/>
      <c r="AH62" s="1254"/>
      <c r="AI62" s="1254"/>
      <c r="AJ62" s="1254"/>
      <c r="AK62" s="1254"/>
      <c r="AL62" s="1254"/>
      <c r="AM62" s="1254"/>
      <c r="AN62" s="1254"/>
      <c r="AO62" s="1254"/>
      <c r="AP62" s="1254"/>
      <c r="AQ62" s="1254"/>
      <c r="AR62" s="1254"/>
      <c r="AS62" s="1254"/>
      <c r="AT62" s="1254"/>
      <c r="AU62" s="1254"/>
      <c r="AV62" s="1254"/>
      <c r="AW62" s="1254"/>
      <c r="AX62" s="1254"/>
      <c r="AY62" s="1254"/>
      <c r="AZ62" s="1254"/>
      <c r="BA62" s="1254"/>
      <c r="BB62" s="1254"/>
      <c r="BC62" s="1254"/>
      <c r="BD62" s="1254"/>
      <c r="BE62" s="1254"/>
      <c r="BF62" s="1254"/>
      <c r="BG62" s="1254"/>
      <c r="BH62" s="1254"/>
      <c r="BI62" s="1254"/>
      <c r="BJ62" s="1254"/>
      <c r="BK62" s="1254"/>
      <c r="BL62" s="1254"/>
      <c r="BM62" s="1254"/>
      <c r="BN62" s="1254"/>
      <c r="BO62" s="1254"/>
      <c r="BP62" s="1254"/>
      <c r="BQ62" s="1254"/>
      <c r="BR62" s="1254"/>
      <c r="BS62" s="1254"/>
      <c r="BT62" s="1254"/>
      <c r="BU62" s="1254"/>
      <c r="BV62" s="1254"/>
      <c r="BW62" s="1254"/>
      <c r="BX62" s="1254"/>
      <c r="BY62" s="1254"/>
      <c r="BZ62" s="1254"/>
      <c r="CA62" s="1254"/>
      <c r="CB62" s="1254"/>
      <c r="CC62" s="1254"/>
      <c r="CD62" s="1254"/>
      <c r="CE62" s="1254"/>
      <c r="CF62" s="1254"/>
      <c r="CG62" s="1254"/>
      <c r="CH62" s="1254"/>
      <c r="CI62" s="1254"/>
      <c r="CJ62" s="1254"/>
      <c r="CK62" s="1254"/>
      <c r="CL62" s="1254"/>
      <c r="CM62" s="1254"/>
      <c r="CN62" s="1254"/>
      <c r="CO62" s="1254"/>
      <c r="CP62" s="1254"/>
      <c r="CQ62" s="1254"/>
      <c r="CR62" s="1254"/>
      <c r="CS62" s="1254"/>
      <c r="CT62" s="1254"/>
      <c r="CU62" s="1254"/>
      <c r="CV62" s="1254"/>
      <c r="CW62" s="1254"/>
      <c r="CX62" s="1254"/>
      <c r="CY62" s="1254"/>
      <c r="CZ62" s="1254"/>
      <c r="DA62" s="1254"/>
      <c r="DB62" s="1254"/>
      <c r="DC62" s="1254"/>
      <c r="DD62" s="1254"/>
      <c r="DE62" s="1243"/>
    </row>
    <row r="63" spans="1:109" ht="17.25" x14ac:dyDescent="0.15">
      <c r="B63" s="1289" t="s">
        <v>610</v>
      </c>
    </row>
    <row r="64" spans="1:109" x14ac:dyDescent="0.15">
      <c r="B64" s="1249"/>
      <c r="G64" s="1256"/>
      <c r="I64" s="1290"/>
      <c r="J64" s="1290"/>
      <c r="K64" s="1290"/>
      <c r="L64" s="1290"/>
      <c r="M64" s="1290"/>
      <c r="N64" s="1291"/>
      <c r="AM64" s="1256"/>
      <c r="AN64" s="1256" t="s">
        <v>603</v>
      </c>
      <c r="AP64" s="1257"/>
      <c r="AQ64" s="1257"/>
      <c r="AR64" s="1257"/>
      <c r="AY64" s="1256"/>
      <c r="BA64" s="1257"/>
      <c r="BB64" s="1257"/>
      <c r="BC64" s="1257"/>
      <c r="BK64" s="1256"/>
      <c r="BM64" s="1257"/>
      <c r="BN64" s="1257"/>
      <c r="BO64" s="1257"/>
      <c r="BW64" s="1256"/>
      <c r="BY64" s="1257"/>
      <c r="BZ64" s="1257"/>
      <c r="CA64" s="1257"/>
      <c r="CI64" s="1256"/>
      <c r="CK64" s="1257"/>
      <c r="CL64" s="1257"/>
      <c r="CM64" s="1257"/>
      <c r="CU64" s="1256"/>
      <c r="CW64" s="1257"/>
      <c r="CX64" s="1257"/>
      <c r="CY64" s="1257"/>
    </row>
    <row r="65" spans="2:107" x14ac:dyDescent="0.15">
      <c r="B65" s="1249"/>
      <c r="AN65" s="1258" t="s">
        <v>611</v>
      </c>
      <c r="AO65" s="1259"/>
      <c r="AP65" s="1259"/>
      <c r="AQ65" s="1259"/>
      <c r="AR65" s="1259"/>
      <c r="AS65" s="1259"/>
      <c r="AT65" s="1259"/>
      <c r="AU65" s="1259"/>
      <c r="AV65" s="1259"/>
      <c r="AW65" s="1259"/>
      <c r="AX65" s="1259"/>
      <c r="AY65" s="1259"/>
      <c r="AZ65" s="1259"/>
      <c r="BA65" s="1259"/>
      <c r="BB65" s="1259"/>
      <c r="BC65" s="1259"/>
      <c r="BD65" s="1259"/>
      <c r="BE65" s="1259"/>
      <c r="BF65" s="1259"/>
      <c r="BG65" s="1259"/>
      <c r="BH65" s="1259"/>
      <c r="BI65" s="1259"/>
      <c r="BJ65" s="1259"/>
      <c r="BK65" s="1259"/>
      <c r="BL65" s="1259"/>
      <c r="BM65" s="1259"/>
      <c r="BN65" s="1259"/>
      <c r="BO65" s="1259"/>
      <c r="BP65" s="1259"/>
      <c r="BQ65" s="1259"/>
      <c r="BR65" s="1259"/>
      <c r="BS65" s="1259"/>
      <c r="BT65" s="1259"/>
      <c r="BU65" s="1259"/>
      <c r="BV65" s="1259"/>
      <c r="BW65" s="1259"/>
      <c r="BX65" s="1259"/>
      <c r="BY65" s="1259"/>
      <c r="BZ65" s="1259"/>
      <c r="CA65" s="1259"/>
      <c r="CB65" s="1259"/>
      <c r="CC65" s="1259"/>
      <c r="CD65" s="1259"/>
      <c r="CE65" s="1259"/>
      <c r="CF65" s="1259"/>
      <c r="CG65" s="1259"/>
      <c r="CH65" s="1259"/>
      <c r="CI65" s="1259"/>
      <c r="CJ65" s="1259"/>
      <c r="CK65" s="1259"/>
      <c r="CL65" s="1259"/>
      <c r="CM65" s="1259"/>
      <c r="CN65" s="1259"/>
      <c r="CO65" s="1259"/>
      <c r="CP65" s="1259"/>
      <c r="CQ65" s="1259"/>
      <c r="CR65" s="1259"/>
      <c r="CS65" s="1259"/>
      <c r="CT65" s="1259"/>
      <c r="CU65" s="1259"/>
      <c r="CV65" s="1259"/>
      <c r="CW65" s="1259"/>
      <c r="CX65" s="1259"/>
      <c r="CY65" s="1259"/>
      <c r="CZ65" s="1259"/>
      <c r="DA65" s="1259"/>
      <c r="DB65" s="1259"/>
      <c r="DC65" s="1260"/>
    </row>
    <row r="66" spans="2:107" x14ac:dyDescent="0.15">
      <c r="B66" s="1249"/>
      <c r="AN66" s="1261"/>
      <c r="AO66" s="1262"/>
      <c r="AP66" s="1262"/>
      <c r="AQ66" s="1262"/>
      <c r="AR66" s="1262"/>
      <c r="AS66" s="1262"/>
      <c r="AT66" s="1262"/>
      <c r="AU66" s="1262"/>
      <c r="AV66" s="1262"/>
      <c r="AW66" s="1262"/>
      <c r="AX66" s="1262"/>
      <c r="AY66" s="1262"/>
      <c r="AZ66" s="1262"/>
      <c r="BA66" s="1262"/>
      <c r="BB66" s="1262"/>
      <c r="BC66" s="1262"/>
      <c r="BD66" s="1262"/>
      <c r="BE66" s="1262"/>
      <c r="BF66" s="1262"/>
      <c r="BG66" s="1262"/>
      <c r="BH66" s="1262"/>
      <c r="BI66" s="1262"/>
      <c r="BJ66" s="1262"/>
      <c r="BK66" s="1262"/>
      <c r="BL66" s="1262"/>
      <c r="BM66" s="1262"/>
      <c r="BN66" s="1262"/>
      <c r="BO66" s="1262"/>
      <c r="BP66" s="1262"/>
      <c r="BQ66" s="1262"/>
      <c r="BR66" s="1262"/>
      <c r="BS66" s="1262"/>
      <c r="BT66" s="1262"/>
      <c r="BU66" s="1262"/>
      <c r="BV66" s="1262"/>
      <c r="BW66" s="1262"/>
      <c r="BX66" s="1262"/>
      <c r="BY66" s="1262"/>
      <c r="BZ66" s="1262"/>
      <c r="CA66" s="1262"/>
      <c r="CB66" s="1262"/>
      <c r="CC66" s="1262"/>
      <c r="CD66" s="1262"/>
      <c r="CE66" s="1262"/>
      <c r="CF66" s="1262"/>
      <c r="CG66" s="1262"/>
      <c r="CH66" s="1262"/>
      <c r="CI66" s="1262"/>
      <c r="CJ66" s="1262"/>
      <c r="CK66" s="1262"/>
      <c r="CL66" s="1262"/>
      <c r="CM66" s="1262"/>
      <c r="CN66" s="1262"/>
      <c r="CO66" s="1262"/>
      <c r="CP66" s="1262"/>
      <c r="CQ66" s="1262"/>
      <c r="CR66" s="1262"/>
      <c r="CS66" s="1262"/>
      <c r="CT66" s="1262"/>
      <c r="CU66" s="1262"/>
      <c r="CV66" s="1262"/>
      <c r="CW66" s="1262"/>
      <c r="CX66" s="1262"/>
      <c r="CY66" s="1262"/>
      <c r="CZ66" s="1262"/>
      <c r="DA66" s="1262"/>
      <c r="DB66" s="1262"/>
      <c r="DC66" s="1263"/>
    </row>
    <row r="67" spans="2:107" x14ac:dyDescent="0.15">
      <c r="B67" s="1249"/>
      <c r="AN67" s="1261"/>
      <c r="AO67" s="1262"/>
      <c r="AP67" s="1262"/>
      <c r="AQ67" s="1262"/>
      <c r="AR67" s="1262"/>
      <c r="AS67" s="1262"/>
      <c r="AT67" s="1262"/>
      <c r="AU67" s="1262"/>
      <c r="AV67" s="1262"/>
      <c r="AW67" s="1262"/>
      <c r="AX67" s="1262"/>
      <c r="AY67" s="1262"/>
      <c r="AZ67" s="1262"/>
      <c r="BA67" s="1262"/>
      <c r="BB67" s="1262"/>
      <c r="BC67" s="1262"/>
      <c r="BD67" s="1262"/>
      <c r="BE67" s="1262"/>
      <c r="BF67" s="1262"/>
      <c r="BG67" s="1262"/>
      <c r="BH67" s="1262"/>
      <c r="BI67" s="1262"/>
      <c r="BJ67" s="1262"/>
      <c r="BK67" s="1262"/>
      <c r="BL67" s="1262"/>
      <c r="BM67" s="1262"/>
      <c r="BN67" s="1262"/>
      <c r="BO67" s="1262"/>
      <c r="BP67" s="1262"/>
      <c r="BQ67" s="1262"/>
      <c r="BR67" s="1262"/>
      <c r="BS67" s="1262"/>
      <c r="BT67" s="1262"/>
      <c r="BU67" s="1262"/>
      <c r="BV67" s="1262"/>
      <c r="BW67" s="1262"/>
      <c r="BX67" s="1262"/>
      <c r="BY67" s="1262"/>
      <c r="BZ67" s="1262"/>
      <c r="CA67" s="1262"/>
      <c r="CB67" s="1262"/>
      <c r="CC67" s="1262"/>
      <c r="CD67" s="1262"/>
      <c r="CE67" s="1262"/>
      <c r="CF67" s="1262"/>
      <c r="CG67" s="1262"/>
      <c r="CH67" s="1262"/>
      <c r="CI67" s="1262"/>
      <c r="CJ67" s="1262"/>
      <c r="CK67" s="1262"/>
      <c r="CL67" s="1262"/>
      <c r="CM67" s="1262"/>
      <c r="CN67" s="1262"/>
      <c r="CO67" s="1262"/>
      <c r="CP67" s="1262"/>
      <c r="CQ67" s="1262"/>
      <c r="CR67" s="1262"/>
      <c r="CS67" s="1262"/>
      <c r="CT67" s="1262"/>
      <c r="CU67" s="1262"/>
      <c r="CV67" s="1262"/>
      <c r="CW67" s="1262"/>
      <c r="CX67" s="1262"/>
      <c r="CY67" s="1262"/>
      <c r="CZ67" s="1262"/>
      <c r="DA67" s="1262"/>
      <c r="DB67" s="1262"/>
      <c r="DC67" s="1263"/>
    </row>
    <row r="68" spans="2:107" x14ac:dyDescent="0.15">
      <c r="B68" s="1249"/>
      <c r="AN68" s="1261"/>
      <c r="AO68" s="1262"/>
      <c r="AP68" s="1262"/>
      <c r="AQ68" s="1262"/>
      <c r="AR68" s="1262"/>
      <c r="AS68" s="1262"/>
      <c r="AT68" s="1262"/>
      <c r="AU68" s="1262"/>
      <c r="AV68" s="1262"/>
      <c r="AW68" s="1262"/>
      <c r="AX68" s="1262"/>
      <c r="AY68" s="1262"/>
      <c r="AZ68" s="1262"/>
      <c r="BA68" s="1262"/>
      <c r="BB68" s="1262"/>
      <c r="BC68" s="1262"/>
      <c r="BD68" s="1262"/>
      <c r="BE68" s="1262"/>
      <c r="BF68" s="1262"/>
      <c r="BG68" s="1262"/>
      <c r="BH68" s="1262"/>
      <c r="BI68" s="1262"/>
      <c r="BJ68" s="1262"/>
      <c r="BK68" s="1262"/>
      <c r="BL68" s="1262"/>
      <c r="BM68" s="1262"/>
      <c r="BN68" s="1262"/>
      <c r="BO68" s="1262"/>
      <c r="BP68" s="1262"/>
      <c r="BQ68" s="1262"/>
      <c r="BR68" s="1262"/>
      <c r="BS68" s="1262"/>
      <c r="BT68" s="1262"/>
      <c r="BU68" s="1262"/>
      <c r="BV68" s="1262"/>
      <c r="BW68" s="1262"/>
      <c r="BX68" s="1262"/>
      <c r="BY68" s="1262"/>
      <c r="BZ68" s="1262"/>
      <c r="CA68" s="1262"/>
      <c r="CB68" s="1262"/>
      <c r="CC68" s="1262"/>
      <c r="CD68" s="1262"/>
      <c r="CE68" s="1262"/>
      <c r="CF68" s="1262"/>
      <c r="CG68" s="1262"/>
      <c r="CH68" s="1262"/>
      <c r="CI68" s="1262"/>
      <c r="CJ68" s="1262"/>
      <c r="CK68" s="1262"/>
      <c r="CL68" s="1262"/>
      <c r="CM68" s="1262"/>
      <c r="CN68" s="1262"/>
      <c r="CO68" s="1262"/>
      <c r="CP68" s="1262"/>
      <c r="CQ68" s="1262"/>
      <c r="CR68" s="1262"/>
      <c r="CS68" s="1262"/>
      <c r="CT68" s="1262"/>
      <c r="CU68" s="1262"/>
      <c r="CV68" s="1262"/>
      <c r="CW68" s="1262"/>
      <c r="CX68" s="1262"/>
      <c r="CY68" s="1262"/>
      <c r="CZ68" s="1262"/>
      <c r="DA68" s="1262"/>
      <c r="DB68" s="1262"/>
      <c r="DC68" s="1263"/>
    </row>
    <row r="69" spans="2:107" x14ac:dyDescent="0.15">
      <c r="B69" s="1249"/>
      <c r="AN69" s="1264"/>
      <c r="AO69" s="1265"/>
      <c r="AP69" s="1265"/>
      <c r="AQ69" s="1265"/>
      <c r="AR69" s="1265"/>
      <c r="AS69" s="1265"/>
      <c r="AT69" s="1265"/>
      <c r="AU69" s="1265"/>
      <c r="AV69" s="1265"/>
      <c r="AW69" s="1265"/>
      <c r="AX69" s="1265"/>
      <c r="AY69" s="1265"/>
      <c r="AZ69" s="1265"/>
      <c r="BA69" s="1265"/>
      <c r="BB69" s="1265"/>
      <c r="BC69" s="1265"/>
      <c r="BD69" s="1265"/>
      <c r="BE69" s="1265"/>
      <c r="BF69" s="1265"/>
      <c r="BG69" s="1265"/>
      <c r="BH69" s="1265"/>
      <c r="BI69" s="1265"/>
      <c r="BJ69" s="1265"/>
      <c r="BK69" s="1265"/>
      <c r="BL69" s="1265"/>
      <c r="BM69" s="1265"/>
      <c r="BN69" s="1265"/>
      <c r="BO69" s="1265"/>
      <c r="BP69" s="1265"/>
      <c r="BQ69" s="1265"/>
      <c r="BR69" s="1265"/>
      <c r="BS69" s="1265"/>
      <c r="BT69" s="1265"/>
      <c r="BU69" s="1265"/>
      <c r="BV69" s="1265"/>
      <c r="BW69" s="1265"/>
      <c r="BX69" s="1265"/>
      <c r="BY69" s="1265"/>
      <c r="BZ69" s="1265"/>
      <c r="CA69" s="1265"/>
      <c r="CB69" s="1265"/>
      <c r="CC69" s="1265"/>
      <c r="CD69" s="1265"/>
      <c r="CE69" s="1265"/>
      <c r="CF69" s="1265"/>
      <c r="CG69" s="1265"/>
      <c r="CH69" s="1265"/>
      <c r="CI69" s="1265"/>
      <c r="CJ69" s="1265"/>
      <c r="CK69" s="1265"/>
      <c r="CL69" s="1265"/>
      <c r="CM69" s="1265"/>
      <c r="CN69" s="1265"/>
      <c r="CO69" s="1265"/>
      <c r="CP69" s="1265"/>
      <c r="CQ69" s="1265"/>
      <c r="CR69" s="1265"/>
      <c r="CS69" s="1265"/>
      <c r="CT69" s="1265"/>
      <c r="CU69" s="1265"/>
      <c r="CV69" s="1265"/>
      <c r="CW69" s="1265"/>
      <c r="CX69" s="1265"/>
      <c r="CY69" s="1265"/>
      <c r="CZ69" s="1265"/>
      <c r="DA69" s="1265"/>
      <c r="DB69" s="1265"/>
      <c r="DC69" s="1266"/>
    </row>
    <row r="70" spans="2:107" x14ac:dyDescent="0.15">
      <c r="B70" s="1249"/>
      <c r="H70" s="1292"/>
      <c r="I70" s="1292"/>
      <c r="J70" s="1293"/>
      <c r="K70" s="1293"/>
      <c r="L70" s="1294"/>
      <c r="M70" s="1293"/>
      <c r="N70" s="1294"/>
      <c r="AN70" s="1267"/>
      <c r="AO70" s="1267"/>
      <c r="AP70" s="1267"/>
      <c r="AZ70" s="1267"/>
      <c r="BA70" s="1267"/>
      <c r="BB70" s="1267"/>
      <c r="BL70" s="1267"/>
      <c r="BM70" s="1267"/>
      <c r="BN70" s="1267"/>
      <c r="BX70" s="1267"/>
      <c r="BY70" s="1267"/>
      <c r="BZ70" s="1267"/>
      <c r="CJ70" s="1267"/>
      <c r="CK70" s="1267"/>
      <c r="CL70" s="1267"/>
      <c r="CV70" s="1267"/>
      <c r="CW70" s="1267"/>
      <c r="CX70" s="1267"/>
    </row>
    <row r="71" spans="2:107" x14ac:dyDescent="0.15">
      <c r="B71" s="1249"/>
      <c r="G71" s="1295"/>
      <c r="I71" s="1296"/>
      <c r="J71" s="1293"/>
      <c r="K71" s="1293"/>
      <c r="L71" s="1294"/>
      <c r="M71" s="1293"/>
      <c r="N71" s="1294"/>
      <c r="AM71" s="1295"/>
      <c r="AN71" s="1243" t="s">
        <v>605</v>
      </c>
    </row>
    <row r="72" spans="2:107" x14ac:dyDescent="0.15">
      <c r="B72" s="1249"/>
      <c r="G72" s="1268"/>
      <c r="H72" s="1268"/>
      <c r="I72" s="1268"/>
      <c r="J72" s="1268"/>
      <c r="K72" s="1269"/>
      <c r="L72" s="1269"/>
      <c r="M72" s="1270"/>
      <c r="N72" s="1270"/>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74" t="s">
        <v>563</v>
      </c>
      <c r="BQ72" s="1274"/>
      <c r="BR72" s="1274"/>
      <c r="BS72" s="1274"/>
      <c r="BT72" s="1274"/>
      <c r="BU72" s="1274"/>
      <c r="BV72" s="1274"/>
      <c r="BW72" s="1274"/>
      <c r="BX72" s="1274" t="s">
        <v>564</v>
      </c>
      <c r="BY72" s="1274"/>
      <c r="BZ72" s="1274"/>
      <c r="CA72" s="1274"/>
      <c r="CB72" s="1274"/>
      <c r="CC72" s="1274"/>
      <c r="CD72" s="1274"/>
      <c r="CE72" s="1274"/>
      <c r="CF72" s="1274" t="s">
        <v>565</v>
      </c>
      <c r="CG72" s="1274"/>
      <c r="CH72" s="1274"/>
      <c r="CI72" s="1274"/>
      <c r="CJ72" s="1274"/>
      <c r="CK72" s="1274"/>
      <c r="CL72" s="1274"/>
      <c r="CM72" s="1274"/>
      <c r="CN72" s="1274" t="s">
        <v>566</v>
      </c>
      <c r="CO72" s="1274"/>
      <c r="CP72" s="1274"/>
      <c r="CQ72" s="1274"/>
      <c r="CR72" s="1274"/>
      <c r="CS72" s="1274"/>
      <c r="CT72" s="1274"/>
      <c r="CU72" s="1274"/>
      <c r="CV72" s="1274" t="s">
        <v>567</v>
      </c>
      <c r="CW72" s="1274"/>
      <c r="CX72" s="1274"/>
      <c r="CY72" s="1274"/>
      <c r="CZ72" s="1274"/>
      <c r="DA72" s="1274"/>
      <c r="DB72" s="1274"/>
      <c r="DC72" s="1274"/>
    </row>
    <row r="73" spans="2:107" x14ac:dyDescent="0.15">
      <c r="B73" s="1249"/>
      <c r="G73" s="1275"/>
      <c r="H73" s="1275"/>
      <c r="I73" s="1275"/>
      <c r="J73" s="1275"/>
      <c r="K73" s="1297"/>
      <c r="L73" s="1297"/>
      <c r="M73" s="1297"/>
      <c r="N73" s="1297"/>
      <c r="AM73" s="1267"/>
      <c r="AN73" s="1278" t="s">
        <v>606</v>
      </c>
      <c r="AO73" s="1278"/>
      <c r="AP73" s="1278"/>
      <c r="AQ73" s="1278"/>
      <c r="AR73" s="1278"/>
      <c r="AS73" s="1278"/>
      <c r="AT73" s="1278"/>
      <c r="AU73" s="1278"/>
      <c r="AV73" s="1278"/>
      <c r="AW73" s="1278"/>
      <c r="AX73" s="1278"/>
      <c r="AY73" s="1278"/>
      <c r="AZ73" s="1278"/>
      <c r="BA73" s="1278"/>
      <c r="BB73" s="1278" t="s">
        <v>607</v>
      </c>
      <c r="BC73" s="1278"/>
      <c r="BD73" s="1278"/>
      <c r="BE73" s="1278"/>
      <c r="BF73" s="1278"/>
      <c r="BG73" s="1278"/>
      <c r="BH73" s="1278"/>
      <c r="BI73" s="1278"/>
      <c r="BJ73" s="1278"/>
      <c r="BK73" s="1278"/>
      <c r="BL73" s="1278"/>
      <c r="BM73" s="1278"/>
      <c r="BN73" s="1278"/>
      <c r="BO73" s="1278"/>
      <c r="BP73" s="1280"/>
      <c r="BQ73" s="1280"/>
      <c r="BR73" s="1280"/>
      <c r="BS73" s="1280"/>
      <c r="BT73" s="1280"/>
      <c r="BU73" s="1280"/>
      <c r="BV73" s="1280"/>
      <c r="BW73" s="1280"/>
      <c r="BX73" s="1280"/>
      <c r="BY73" s="1280"/>
      <c r="BZ73" s="1280"/>
      <c r="CA73" s="1280"/>
      <c r="CB73" s="1280"/>
      <c r="CC73" s="1280"/>
      <c r="CD73" s="1280"/>
      <c r="CE73" s="1280"/>
      <c r="CF73" s="1280"/>
      <c r="CG73" s="1280"/>
      <c r="CH73" s="1280"/>
      <c r="CI73" s="1280"/>
      <c r="CJ73" s="1280"/>
      <c r="CK73" s="1280"/>
      <c r="CL73" s="1280"/>
      <c r="CM73" s="1280"/>
      <c r="CN73" s="1280"/>
      <c r="CO73" s="1280"/>
      <c r="CP73" s="1280"/>
      <c r="CQ73" s="1280"/>
      <c r="CR73" s="1280"/>
      <c r="CS73" s="1280"/>
      <c r="CT73" s="1280"/>
      <c r="CU73" s="1280"/>
      <c r="CV73" s="1280"/>
      <c r="CW73" s="1280"/>
      <c r="CX73" s="1280"/>
      <c r="CY73" s="1280"/>
      <c r="CZ73" s="1280"/>
      <c r="DA73" s="1280"/>
      <c r="DB73" s="1280"/>
      <c r="DC73" s="1280"/>
    </row>
    <row r="74" spans="2:107" x14ac:dyDescent="0.15">
      <c r="B74" s="1249"/>
      <c r="G74" s="1275"/>
      <c r="H74" s="1275"/>
      <c r="I74" s="1275"/>
      <c r="J74" s="1275"/>
      <c r="K74" s="1297"/>
      <c r="L74" s="1297"/>
      <c r="M74" s="1297"/>
      <c r="N74" s="1297"/>
      <c r="AM74" s="1267"/>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x14ac:dyDescent="0.15">
      <c r="B75" s="1249"/>
      <c r="G75" s="1275"/>
      <c r="H75" s="1275"/>
      <c r="I75" s="1268"/>
      <c r="J75" s="1268"/>
      <c r="K75" s="1277"/>
      <c r="L75" s="1277"/>
      <c r="M75" s="1277"/>
      <c r="N75" s="1277"/>
      <c r="AM75" s="1267"/>
      <c r="AN75" s="1278"/>
      <c r="AO75" s="1278"/>
      <c r="AP75" s="1278"/>
      <c r="AQ75" s="1278"/>
      <c r="AR75" s="1278"/>
      <c r="AS75" s="1278"/>
      <c r="AT75" s="1278"/>
      <c r="AU75" s="1278"/>
      <c r="AV75" s="1278"/>
      <c r="AW75" s="1278"/>
      <c r="AX75" s="1278"/>
      <c r="AY75" s="1278"/>
      <c r="AZ75" s="1278"/>
      <c r="BA75" s="1278"/>
      <c r="BB75" s="1278" t="s">
        <v>612</v>
      </c>
      <c r="BC75" s="1278"/>
      <c r="BD75" s="1278"/>
      <c r="BE75" s="1278"/>
      <c r="BF75" s="1278"/>
      <c r="BG75" s="1278"/>
      <c r="BH75" s="1278"/>
      <c r="BI75" s="1278"/>
      <c r="BJ75" s="1278"/>
      <c r="BK75" s="1278"/>
      <c r="BL75" s="1278"/>
      <c r="BM75" s="1278"/>
      <c r="BN75" s="1278"/>
      <c r="BO75" s="1278"/>
      <c r="BP75" s="1280">
        <v>-0.3</v>
      </c>
      <c r="BQ75" s="1280"/>
      <c r="BR75" s="1280"/>
      <c r="BS75" s="1280"/>
      <c r="BT75" s="1280"/>
      <c r="BU75" s="1280"/>
      <c r="BV75" s="1280"/>
      <c r="BW75" s="1280"/>
      <c r="BX75" s="1280">
        <v>-0.1</v>
      </c>
      <c r="BY75" s="1280"/>
      <c r="BZ75" s="1280"/>
      <c r="CA75" s="1280"/>
      <c r="CB75" s="1280"/>
      <c r="CC75" s="1280"/>
      <c r="CD75" s="1280"/>
      <c r="CE75" s="1280"/>
      <c r="CF75" s="1280">
        <v>0</v>
      </c>
      <c r="CG75" s="1280"/>
      <c r="CH75" s="1280"/>
      <c r="CI75" s="1280"/>
      <c r="CJ75" s="1280"/>
      <c r="CK75" s="1280"/>
      <c r="CL75" s="1280"/>
      <c r="CM75" s="1280"/>
      <c r="CN75" s="1280">
        <v>-0.1</v>
      </c>
      <c r="CO75" s="1280"/>
      <c r="CP75" s="1280"/>
      <c r="CQ75" s="1280"/>
      <c r="CR75" s="1280"/>
      <c r="CS75" s="1280"/>
      <c r="CT75" s="1280"/>
      <c r="CU75" s="1280"/>
      <c r="CV75" s="1280">
        <v>0</v>
      </c>
      <c r="CW75" s="1280"/>
      <c r="CX75" s="1280"/>
      <c r="CY75" s="1280"/>
      <c r="CZ75" s="1280"/>
      <c r="DA75" s="1280"/>
      <c r="DB75" s="1280"/>
      <c r="DC75" s="1280"/>
    </row>
    <row r="76" spans="2:107" x14ac:dyDescent="0.15">
      <c r="B76" s="1249"/>
      <c r="G76" s="1275"/>
      <c r="H76" s="1275"/>
      <c r="I76" s="1268"/>
      <c r="J76" s="1268"/>
      <c r="K76" s="1277"/>
      <c r="L76" s="1277"/>
      <c r="M76" s="1277"/>
      <c r="N76" s="1277"/>
      <c r="AM76" s="1267"/>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x14ac:dyDescent="0.15">
      <c r="B77" s="1249"/>
      <c r="G77" s="1268"/>
      <c r="H77" s="1268"/>
      <c r="I77" s="1268"/>
      <c r="J77" s="1268"/>
      <c r="K77" s="1297"/>
      <c r="L77" s="1297"/>
      <c r="M77" s="1297"/>
      <c r="N77" s="1297"/>
      <c r="AN77" s="1274" t="s">
        <v>609</v>
      </c>
      <c r="AO77" s="1274"/>
      <c r="AP77" s="1274"/>
      <c r="AQ77" s="1274"/>
      <c r="AR77" s="1274"/>
      <c r="AS77" s="1274"/>
      <c r="AT77" s="1274"/>
      <c r="AU77" s="1274"/>
      <c r="AV77" s="1274"/>
      <c r="AW77" s="1274"/>
      <c r="AX77" s="1274"/>
      <c r="AY77" s="1274"/>
      <c r="AZ77" s="1274"/>
      <c r="BA77" s="1274"/>
      <c r="BB77" s="1278" t="s">
        <v>607</v>
      </c>
      <c r="BC77" s="1278"/>
      <c r="BD77" s="1278"/>
      <c r="BE77" s="1278"/>
      <c r="BF77" s="1278"/>
      <c r="BG77" s="1278"/>
      <c r="BH77" s="1278"/>
      <c r="BI77" s="1278"/>
      <c r="BJ77" s="1278"/>
      <c r="BK77" s="1278"/>
      <c r="BL77" s="1278"/>
      <c r="BM77" s="1278"/>
      <c r="BN77" s="1278"/>
      <c r="BO77" s="1278"/>
      <c r="BP77" s="1280">
        <v>20.2</v>
      </c>
      <c r="BQ77" s="1280"/>
      <c r="BR77" s="1280"/>
      <c r="BS77" s="1280"/>
      <c r="BT77" s="1280"/>
      <c r="BU77" s="1280"/>
      <c r="BV77" s="1280"/>
      <c r="BW77" s="1280"/>
      <c r="BX77" s="1280">
        <v>18.2</v>
      </c>
      <c r="BY77" s="1280"/>
      <c r="BZ77" s="1280"/>
      <c r="CA77" s="1280"/>
      <c r="CB77" s="1280"/>
      <c r="CC77" s="1280"/>
      <c r="CD77" s="1280"/>
      <c r="CE77" s="1280"/>
      <c r="CF77" s="1280">
        <v>20.3</v>
      </c>
      <c r="CG77" s="1280"/>
      <c r="CH77" s="1280"/>
      <c r="CI77" s="1280"/>
      <c r="CJ77" s="1280"/>
      <c r="CK77" s="1280"/>
      <c r="CL77" s="1280"/>
      <c r="CM77" s="1280"/>
      <c r="CN77" s="1280">
        <v>15.5</v>
      </c>
      <c r="CO77" s="1280"/>
      <c r="CP77" s="1280"/>
      <c r="CQ77" s="1280"/>
      <c r="CR77" s="1280"/>
      <c r="CS77" s="1280"/>
      <c r="CT77" s="1280"/>
      <c r="CU77" s="1280"/>
      <c r="CV77" s="1280">
        <v>4.5999999999999996</v>
      </c>
      <c r="CW77" s="1280"/>
      <c r="CX77" s="1280"/>
      <c r="CY77" s="1280"/>
      <c r="CZ77" s="1280"/>
      <c r="DA77" s="1280"/>
      <c r="DB77" s="1280"/>
      <c r="DC77" s="1280"/>
    </row>
    <row r="78" spans="2:107" x14ac:dyDescent="0.15">
      <c r="B78" s="1249"/>
      <c r="G78" s="1268"/>
      <c r="H78" s="1268"/>
      <c r="I78" s="1268"/>
      <c r="J78" s="1268"/>
      <c r="K78" s="1297"/>
      <c r="L78" s="1297"/>
      <c r="M78" s="1297"/>
      <c r="N78" s="1297"/>
      <c r="AN78" s="1274"/>
      <c r="AO78" s="1274"/>
      <c r="AP78" s="1274"/>
      <c r="AQ78" s="1274"/>
      <c r="AR78" s="1274"/>
      <c r="AS78" s="1274"/>
      <c r="AT78" s="1274"/>
      <c r="AU78" s="1274"/>
      <c r="AV78" s="1274"/>
      <c r="AW78" s="1274"/>
      <c r="AX78" s="1274"/>
      <c r="AY78" s="1274"/>
      <c r="AZ78" s="1274"/>
      <c r="BA78" s="1274"/>
      <c r="BB78" s="1278"/>
      <c r="BC78" s="1278"/>
      <c r="BD78" s="1278"/>
      <c r="BE78" s="1278"/>
      <c r="BF78" s="1278"/>
      <c r="BG78" s="1278"/>
      <c r="BH78" s="1278"/>
      <c r="BI78" s="1278"/>
      <c r="BJ78" s="1278"/>
      <c r="BK78" s="1278"/>
      <c r="BL78" s="1278"/>
      <c r="BM78" s="1278"/>
      <c r="BN78" s="1278"/>
      <c r="BO78" s="1278"/>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x14ac:dyDescent="0.15">
      <c r="B79" s="1249"/>
      <c r="G79" s="1268"/>
      <c r="H79" s="1268"/>
      <c r="I79" s="1282"/>
      <c r="J79" s="1282"/>
      <c r="K79" s="1298"/>
      <c r="L79" s="1298"/>
      <c r="M79" s="1298"/>
      <c r="N79" s="1298"/>
      <c r="AN79" s="1274"/>
      <c r="AO79" s="1274"/>
      <c r="AP79" s="1274"/>
      <c r="AQ79" s="1274"/>
      <c r="AR79" s="1274"/>
      <c r="AS79" s="1274"/>
      <c r="AT79" s="1274"/>
      <c r="AU79" s="1274"/>
      <c r="AV79" s="1274"/>
      <c r="AW79" s="1274"/>
      <c r="AX79" s="1274"/>
      <c r="AY79" s="1274"/>
      <c r="AZ79" s="1274"/>
      <c r="BA79" s="1274"/>
      <c r="BB79" s="1278" t="s">
        <v>612</v>
      </c>
      <c r="BC79" s="1278"/>
      <c r="BD79" s="1278"/>
      <c r="BE79" s="1278"/>
      <c r="BF79" s="1278"/>
      <c r="BG79" s="1278"/>
      <c r="BH79" s="1278"/>
      <c r="BI79" s="1278"/>
      <c r="BJ79" s="1278"/>
      <c r="BK79" s="1278"/>
      <c r="BL79" s="1278"/>
      <c r="BM79" s="1278"/>
      <c r="BN79" s="1278"/>
      <c r="BO79" s="1278"/>
      <c r="BP79" s="1280">
        <v>6.8</v>
      </c>
      <c r="BQ79" s="1280"/>
      <c r="BR79" s="1280"/>
      <c r="BS79" s="1280"/>
      <c r="BT79" s="1280"/>
      <c r="BU79" s="1280"/>
      <c r="BV79" s="1280"/>
      <c r="BW79" s="1280"/>
      <c r="BX79" s="1280">
        <v>6.8</v>
      </c>
      <c r="BY79" s="1280"/>
      <c r="BZ79" s="1280"/>
      <c r="CA79" s="1280"/>
      <c r="CB79" s="1280"/>
      <c r="CC79" s="1280"/>
      <c r="CD79" s="1280"/>
      <c r="CE79" s="1280"/>
      <c r="CF79" s="1280">
        <v>6.6</v>
      </c>
      <c r="CG79" s="1280"/>
      <c r="CH79" s="1280"/>
      <c r="CI79" s="1280"/>
      <c r="CJ79" s="1280"/>
      <c r="CK79" s="1280"/>
      <c r="CL79" s="1280"/>
      <c r="CM79" s="1280"/>
      <c r="CN79" s="1280">
        <v>6.4</v>
      </c>
      <c r="CO79" s="1280"/>
      <c r="CP79" s="1280"/>
      <c r="CQ79" s="1280"/>
      <c r="CR79" s="1280"/>
      <c r="CS79" s="1280"/>
      <c r="CT79" s="1280"/>
      <c r="CU79" s="1280"/>
      <c r="CV79" s="1280">
        <v>6.3</v>
      </c>
      <c r="CW79" s="1280"/>
      <c r="CX79" s="1280"/>
      <c r="CY79" s="1280"/>
      <c r="CZ79" s="1280"/>
      <c r="DA79" s="1280"/>
      <c r="DB79" s="1280"/>
      <c r="DC79" s="1280"/>
    </row>
    <row r="80" spans="2:107" x14ac:dyDescent="0.15">
      <c r="B80" s="1249"/>
      <c r="G80" s="1268"/>
      <c r="H80" s="1268"/>
      <c r="I80" s="1282"/>
      <c r="J80" s="1282"/>
      <c r="K80" s="1298"/>
      <c r="L80" s="1298"/>
      <c r="M80" s="1298"/>
      <c r="N80" s="1298"/>
      <c r="AN80" s="1274"/>
      <c r="AO80" s="1274"/>
      <c r="AP80" s="1274"/>
      <c r="AQ80" s="1274"/>
      <c r="AR80" s="1274"/>
      <c r="AS80" s="1274"/>
      <c r="AT80" s="1274"/>
      <c r="AU80" s="1274"/>
      <c r="AV80" s="1274"/>
      <c r="AW80" s="1274"/>
      <c r="AX80" s="1274"/>
      <c r="AY80" s="1274"/>
      <c r="AZ80" s="1274"/>
      <c r="BA80" s="1274"/>
      <c r="BB80" s="1278"/>
      <c r="BC80" s="1278"/>
      <c r="BD80" s="1278"/>
      <c r="BE80" s="1278"/>
      <c r="BF80" s="1278"/>
      <c r="BG80" s="1278"/>
      <c r="BH80" s="1278"/>
      <c r="BI80" s="1278"/>
      <c r="BJ80" s="1278"/>
      <c r="BK80" s="1278"/>
      <c r="BL80" s="1278"/>
      <c r="BM80" s="1278"/>
      <c r="BN80" s="1278"/>
      <c r="BO80" s="1278"/>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x14ac:dyDescent="0.15">
      <c r="B81" s="1249"/>
    </row>
    <row r="82" spans="2:109" ht="17.25" x14ac:dyDescent="0.15">
      <c r="B82" s="1249"/>
      <c r="K82" s="1299"/>
      <c r="L82" s="1299"/>
      <c r="M82" s="1299"/>
      <c r="N82" s="1299"/>
      <c r="AQ82" s="1299"/>
      <c r="AR82" s="1299"/>
      <c r="AS82" s="1299"/>
      <c r="AT82" s="1299"/>
      <c r="BC82" s="1299"/>
      <c r="BD82" s="1299"/>
      <c r="BE82" s="1299"/>
      <c r="BF82" s="1299"/>
      <c r="BO82" s="1299"/>
      <c r="BP82" s="1299"/>
      <c r="BQ82" s="1299"/>
      <c r="BR82" s="1299"/>
      <c r="CA82" s="1299"/>
      <c r="CB82" s="1299"/>
      <c r="CC82" s="1299"/>
      <c r="CD82" s="1299"/>
      <c r="CM82" s="1299"/>
      <c r="CN82" s="1299"/>
      <c r="CO82" s="1299"/>
      <c r="CP82" s="1299"/>
      <c r="CY82" s="1299"/>
      <c r="CZ82" s="1299"/>
      <c r="DA82" s="1299"/>
      <c r="DB82" s="1299"/>
      <c r="DC82" s="1299"/>
    </row>
    <row r="83" spans="2:109" x14ac:dyDescent="0.15">
      <c r="B83" s="1251"/>
      <c r="C83" s="1252"/>
      <c r="D83" s="1252"/>
      <c r="E83" s="1252"/>
      <c r="F83" s="1252"/>
      <c r="G83" s="1252"/>
      <c r="H83" s="1252"/>
      <c r="I83" s="1252"/>
      <c r="J83" s="1252"/>
      <c r="K83" s="1252"/>
      <c r="L83" s="1252"/>
      <c r="M83" s="1252"/>
      <c r="N83" s="1252"/>
      <c r="O83" s="1252"/>
      <c r="P83" s="1252"/>
      <c r="Q83" s="1252"/>
      <c r="R83" s="1252"/>
      <c r="S83" s="1252"/>
      <c r="T83" s="1252"/>
      <c r="U83" s="1252"/>
      <c r="V83" s="1252"/>
      <c r="W83" s="1252"/>
      <c r="X83" s="1252"/>
      <c r="Y83" s="1252"/>
      <c r="Z83" s="1252"/>
      <c r="AA83" s="1252"/>
      <c r="AB83" s="1252"/>
      <c r="AC83" s="1252"/>
      <c r="AD83" s="1252"/>
      <c r="AE83" s="1252"/>
      <c r="AF83" s="1252"/>
      <c r="AG83" s="1252"/>
      <c r="AH83" s="1252"/>
      <c r="AI83" s="1252"/>
      <c r="AJ83" s="1252"/>
      <c r="AK83" s="1252"/>
      <c r="AL83" s="1252"/>
      <c r="AM83" s="1252"/>
      <c r="AN83" s="1252"/>
      <c r="AO83" s="1252"/>
      <c r="AP83" s="1252"/>
      <c r="AQ83" s="1252"/>
      <c r="AR83" s="1252"/>
      <c r="AS83" s="1252"/>
      <c r="AT83" s="1252"/>
      <c r="AU83" s="1252"/>
      <c r="AV83" s="1252"/>
      <c r="AW83" s="1252"/>
      <c r="AX83" s="1252"/>
      <c r="AY83" s="1252"/>
      <c r="AZ83" s="1252"/>
      <c r="BA83" s="1252"/>
      <c r="BB83" s="1252"/>
      <c r="BC83" s="1252"/>
      <c r="BD83" s="1252"/>
      <c r="BE83" s="1252"/>
      <c r="BF83" s="1252"/>
      <c r="BG83" s="1252"/>
      <c r="BH83" s="1252"/>
      <c r="BI83" s="1252"/>
      <c r="BJ83" s="1252"/>
      <c r="BK83" s="1252"/>
      <c r="BL83" s="1252"/>
      <c r="BM83" s="1252"/>
      <c r="BN83" s="1252"/>
      <c r="BO83" s="1252"/>
      <c r="BP83" s="1252"/>
      <c r="BQ83" s="1252"/>
      <c r="BR83" s="1252"/>
      <c r="BS83" s="1252"/>
      <c r="BT83" s="1252"/>
      <c r="BU83" s="1252"/>
      <c r="BV83" s="1252"/>
      <c r="BW83" s="1252"/>
      <c r="BX83" s="1252"/>
      <c r="BY83" s="1252"/>
      <c r="BZ83" s="1252"/>
      <c r="CA83" s="1252"/>
      <c r="CB83" s="1252"/>
      <c r="CC83" s="1252"/>
      <c r="CD83" s="1252"/>
      <c r="CE83" s="1252"/>
      <c r="CF83" s="1252"/>
      <c r="CG83" s="1252"/>
      <c r="CH83" s="1252"/>
      <c r="CI83" s="1252"/>
      <c r="CJ83" s="1252"/>
      <c r="CK83" s="1252"/>
      <c r="CL83" s="1252"/>
      <c r="CM83" s="1252"/>
      <c r="CN83" s="1252"/>
      <c r="CO83" s="1252"/>
      <c r="CP83" s="1252"/>
      <c r="CQ83" s="1252"/>
      <c r="CR83" s="1252"/>
      <c r="CS83" s="1252"/>
      <c r="CT83" s="1252"/>
      <c r="CU83" s="1252"/>
      <c r="CV83" s="1252"/>
      <c r="CW83" s="1252"/>
      <c r="CX83" s="1252"/>
      <c r="CY83" s="1252"/>
      <c r="CZ83" s="1252"/>
      <c r="DA83" s="1252"/>
      <c r="DB83" s="1252"/>
      <c r="DC83" s="1252"/>
      <c r="DD83" s="1253"/>
    </row>
    <row r="84" spans="2:109" x14ac:dyDescent="0.15">
      <c r="DD84" s="1243"/>
      <c r="DE84" s="1243"/>
    </row>
    <row r="85" spans="2:109" x14ac:dyDescent="0.15">
      <c r="DD85" s="1243"/>
      <c r="DE85" s="1243"/>
    </row>
  </sheetData>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workbookViewId="0">
      <selection sqref="A1:XFD1048576"/>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510</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topLeftCell="A70" workbookViewId="0">
      <selection sqref="A1:XFD1048576"/>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510</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53</v>
      </c>
      <c r="E2" s="146"/>
      <c r="F2" s="147" t="s">
        <v>560</v>
      </c>
      <c r="G2" s="148"/>
      <c r="H2" s="149"/>
    </row>
    <row r="3" spans="1:8" x14ac:dyDescent="0.15">
      <c r="A3" s="145" t="s">
        <v>553</v>
      </c>
      <c r="B3" s="150"/>
      <c r="C3" s="151"/>
      <c r="D3" s="152">
        <v>57347</v>
      </c>
      <c r="E3" s="153"/>
      <c r="F3" s="154">
        <v>52191</v>
      </c>
      <c r="G3" s="155"/>
      <c r="H3" s="156"/>
    </row>
    <row r="4" spans="1:8" x14ac:dyDescent="0.15">
      <c r="A4" s="157"/>
      <c r="B4" s="158"/>
      <c r="C4" s="159"/>
      <c r="D4" s="160">
        <v>37569</v>
      </c>
      <c r="E4" s="161"/>
      <c r="F4" s="162">
        <v>24843</v>
      </c>
      <c r="G4" s="163"/>
      <c r="H4" s="164"/>
    </row>
    <row r="5" spans="1:8" x14ac:dyDescent="0.15">
      <c r="A5" s="145" t="s">
        <v>555</v>
      </c>
      <c r="B5" s="150"/>
      <c r="C5" s="151"/>
      <c r="D5" s="152">
        <v>51724</v>
      </c>
      <c r="E5" s="153"/>
      <c r="F5" s="154">
        <v>47387</v>
      </c>
      <c r="G5" s="155"/>
      <c r="H5" s="156"/>
    </row>
    <row r="6" spans="1:8" x14ac:dyDescent="0.15">
      <c r="A6" s="157"/>
      <c r="B6" s="158"/>
      <c r="C6" s="159"/>
      <c r="D6" s="160">
        <v>35097</v>
      </c>
      <c r="E6" s="161"/>
      <c r="F6" s="162">
        <v>24928</v>
      </c>
      <c r="G6" s="163"/>
      <c r="H6" s="164"/>
    </row>
    <row r="7" spans="1:8" x14ac:dyDescent="0.15">
      <c r="A7" s="145" t="s">
        <v>556</v>
      </c>
      <c r="B7" s="150"/>
      <c r="C7" s="151"/>
      <c r="D7" s="152">
        <v>41564</v>
      </c>
      <c r="E7" s="153"/>
      <c r="F7" s="154">
        <v>51264</v>
      </c>
      <c r="G7" s="155"/>
      <c r="H7" s="156"/>
    </row>
    <row r="8" spans="1:8" x14ac:dyDescent="0.15">
      <c r="A8" s="157"/>
      <c r="B8" s="158"/>
      <c r="C8" s="159"/>
      <c r="D8" s="160">
        <v>33007</v>
      </c>
      <c r="E8" s="161"/>
      <c r="F8" s="162">
        <v>26040</v>
      </c>
      <c r="G8" s="163"/>
      <c r="H8" s="164"/>
    </row>
    <row r="9" spans="1:8" x14ac:dyDescent="0.15">
      <c r="A9" s="145" t="s">
        <v>557</v>
      </c>
      <c r="B9" s="150"/>
      <c r="C9" s="151"/>
      <c r="D9" s="152">
        <v>80191</v>
      </c>
      <c r="E9" s="153"/>
      <c r="F9" s="154">
        <v>52068</v>
      </c>
      <c r="G9" s="155"/>
      <c r="H9" s="156"/>
    </row>
    <row r="10" spans="1:8" x14ac:dyDescent="0.15">
      <c r="A10" s="157"/>
      <c r="B10" s="158"/>
      <c r="C10" s="159"/>
      <c r="D10" s="160">
        <v>68083</v>
      </c>
      <c r="E10" s="161"/>
      <c r="F10" s="162">
        <v>26936</v>
      </c>
      <c r="G10" s="163"/>
      <c r="H10" s="164"/>
    </row>
    <row r="11" spans="1:8" x14ac:dyDescent="0.15">
      <c r="A11" s="145" t="s">
        <v>558</v>
      </c>
      <c r="B11" s="150"/>
      <c r="C11" s="151"/>
      <c r="D11" s="152">
        <v>86918</v>
      </c>
      <c r="E11" s="153"/>
      <c r="F11" s="154">
        <v>47161</v>
      </c>
      <c r="G11" s="155"/>
      <c r="H11" s="156"/>
    </row>
    <row r="12" spans="1:8" x14ac:dyDescent="0.15">
      <c r="A12" s="157"/>
      <c r="B12" s="158"/>
      <c r="C12" s="165"/>
      <c r="D12" s="160">
        <v>53103</v>
      </c>
      <c r="E12" s="161"/>
      <c r="F12" s="162">
        <v>24595</v>
      </c>
      <c r="G12" s="163"/>
      <c r="H12" s="164"/>
    </row>
    <row r="13" spans="1:8" x14ac:dyDescent="0.15">
      <c r="A13" s="145"/>
      <c r="B13" s="150"/>
      <c r="C13" s="166"/>
      <c r="D13" s="167">
        <v>63549</v>
      </c>
      <c r="E13" s="168"/>
      <c r="F13" s="169">
        <v>50014</v>
      </c>
      <c r="G13" s="170"/>
      <c r="H13" s="156"/>
    </row>
    <row r="14" spans="1:8" x14ac:dyDescent="0.15">
      <c r="A14" s="157"/>
      <c r="B14" s="158"/>
      <c r="C14" s="159"/>
      <c r="D14" s="160">
        <v>45372</v>
      </c>
      <c r="E14" s="161"/>
      <c r="F14" s="162">
        <v>25468</v>
      </c>
      <c r="G14" s="163"/>
      <c r="H14" s="164"/>
    </row>
    <row r="17" spans="1:11" x14ac:dyDescent="0.15">
      <c r="A17" s="141" t="s">
        <v>54</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55</v>
      </c>
      <c r="B19" s="171">
        <f>ROUND(VALUE(SUBSTITUTE(実質収支比率等に係る経年分析!F$48,"▲","-")),2)</f>
        <v>10.32</v>
      </c>
      <c r="C19" s="171">
        <f>ROUND(VALUE(SUBSTITUTE(実質収支比率等に係る経年分析!G$48,"▲","-")),2)</f>
        <v>7.96</v>
      </c>
      <c r="D19" s="171">
        <f>ROUND(VALUE(SUBSTITUTE(実質収支比率等に係る経年分析!H$48,"▲","-")),2)</f>
        <v>8.9499999999999993</v>
      </c>
      <c r="E19" s="171">
        <f>ROUND(VALUE(SUBSTITUTE(実質収支比率等に係る経年分析!I$48,"▲","-")),2)</f>
        <v>9.8699999999999992</v>
      </c>
      <c r="F19" s="171">
        <f>ROUND(VALUE(SUBSTITUTE(実質収支比率等に係る経年分析!J$48,"▲","-")),2)</f>
        <v>11.18</v>
      </c>
    </row>
    <row r="20" spans="1:11" x14ac:dyDescent="0.15">
      <c r="A20" s="171" t="s">
        <v>56</v>
      </c>
      <c r="B20" s="171">
        <f>ROUND(VALUE(SUBSTITUTE(実質収支比率等に係る経年分析!F$47,"▲","-")),2)</f>
        <v>63.63</v>
      </c>
      <c r="C20" s="171">
        <f>ROUND(VALUE(SUBSTITUTE(実質収支比率等に係る経年分析!G$47,"▲","-")),2)</f>
        <v>42.13</v>
      </c>
      <c r="D20" s="171">
        <f>ROUND(VALUE(SUBSTITUTE(実質収支比率等に係る経年分析!H$47,"▲","-")),2)</f>
        <v>42.05</v>
      </c>
      <c r="E20" s="171">
        <f>ROUND(VALUE(SUBSTITUTE(実質収支比率等に係る経年分析!I$47,"▲","-")),2)</f>
        <v>40.28</v>
      </c>
      <c r="F20" s="171">
        <f>ROUND(VALUE(SUBSTITUTE(実質収支比率等に係る経年分析!J$47,"▲","-")),2)</f>
        <v>50.12</v>
      </c>
    </row>
    <row r="21" spans="1:11" x14ac:dyDescent="0.15">
      <c r="A21" s="171" t="s">
        <v>57</v>
      </c>
      <c r="B21" s="171">
        <f>IF(ISNUMBER(VALUE(SUBSTITUTE(実質収支比率等に係る経年分析!F$49,"▲","-"))),ROUND(VALUE(SUBSTITUTE(実質収支比率等に係る経年分析!F$49,"▲","-")),2),NA())</f>
        <v>-5.88</v>
      </c>
      <c r="C21" s="171">
        <f>IF(ISNUMBER(VALUE(SUBSTITUTE(実質収支比率等に係る経年分析!G$49,"▲","-"))),ROUND(VALUE(SUBSTITUTE(実質収支比率等に係る経年分析!G$49,"▲","-")),2),NA())</f>
        <v>-31.58</v>
      </c>
      <c r="D21" s="171">
        <f>IF(ISNUMBER(VALUE(SUBSTITUTE(実質収支比率等に係る経年分析!H$49,"▲","-"))),ROUND(VALUE(SUBSTITUTE(実質収支比率等に係る経年分析!H$49,"▲","-")),2),NA())</f>
        <v>-6.33</v>
      </c>
      <c r="E21" s="171">
        <f>IF(ISNUMBER(VALUE(SUBSTITUTE(実質収支比率等に係る経年分析!I$49,"▲","-"))),ROUND(VALUE(SUBSTITUTE(実質収支比率等に係る経年分析!I$49,"▲","-")),2),NA())</f>
        <v>-7.13</v>
      </c>
      <c r="F21" s="171">
        <f>IF(ISNUMBER(VALUE(SUBSTITUTE(実質収支比率等に係る経年分析!J$49,"▲","-"))),ROUND(VALUE(SUBSTITUTE(実質収支比率等に係る経年分析!J$49,"▲","-")),2),NA())</f>
        <v>4.97</v>
      </c>
    </row>
    <row r="24" spans="1:11" x14ac:dyDescent="0.15">
      <c r="A24" s="141" t="s">
        <v>58</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59</v>
      </c>
      <c r="C26" s="172" t="s">
        <v>60</v>
      </c>
      <c r="D26" s="172" t="s">
        <v>59</v>
      </c>
      <c r="E26" s="172" t="s">
        <v>60</v>
      </c>
      <c r="F26" s="172" t="s">
        <v>59</v>
      </c>
      <c r="G26" s="172" t="s">
        <v>60</v>
      </c>
      <c r="H26" s="172" t="s">
        <v>59</v>
      </c>
      <c r="I26" s="172" t="s">
        <v>60</v>
      </c>
      <c r="J26" s="172" t="s">
        <v>59</v>
      </c>
      <c r="K26" s="172" t="s">
        <v>60</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str">
        <f>IF(連結実質赤字比率に係る赤字・黒字の構成分析!C$40="",NA(),連結実質赤字比率に係る赤字・黒字の構成分析!C$40)</f>
        <v>後期高齢者医療事業へ振替</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後期高齢者医療事業</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0.21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0.27</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0.23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0.24</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0.22</v>
      </c>
    </row>
    <row r="32" spans="1:11" x14ac:dyDescent="0.15">
      <c r="A32" s="172" t="str">
        <f>IF(連結実質赤字比率に係る赤字・黒字の構成分析!C$38="",NA(),連結実質赤字比率に係る赤字・黒字の構成分析!C$38)</f>
        <v>国民健康保険事業・事業勘定</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11.09</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1.77</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0.82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0.31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0.62</v>
      </c>
    </row>
    <row r="33" spans="1:16" x14ac:dyDescent="0.15">
      <c r="A33" s="172" t="str">
        <f>IF(連結実質赤字比率に係る赤字・黒字の構成分析!C$37="",NA(),連結実質赤字比率に係る赤字・黒字の構成分析!C$37)</f>
        <v>介護保険事業・事業勘定</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0.93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1.31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1.65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1.07</v>
      </c>
    </row>
    <row r="34" spans="1:16" x14ac:dyDescent="0.15">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0.3</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1.66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1.52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1.26</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10.31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7.95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8.9499999999999993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9.86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11.17</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15.19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17.329999999999998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14.13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15.09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17.3</v>
      </c>
    </row>
    <row r="39" spans="1:16" x14ac:dyDescent="0.15">
      <c r="A39" s="141" t="s">
        <v>61</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62</v>
      </c>
      <c r="C41" s="173"/>
      <c r="D41" s="173" t="s">
        <v>63</v>
      </c>
      <c r="E41" s="173" t="s">
        <v>62</v>
      </c>
      <c r="F41" s="173"/>
      <c r="G41" s="173" t="s">
        <v>63</v>
      </c>
      <c r="H41" s="173" t="s">
        <v>62</v>
      </c>
      <c r="I41" s="173"/>
      <c r="J41" s="173" t="s">
        <v>63</v>
      </c>
      <c r="K41" s="173" t="s">
        <v>62</v>
      </c>
      <c r="L41" s="173"/>
      <c r="M41" s="173" t="s">
        <v>63</v>
      </c>
      <c r="N41" s="173" t="s">
        <v>62</v>
      </c>
      <c r="O41" s="173"/>
      <c r="P41" s="173" t="s">
        <v>63</v>
      </c>
    </row>
    <row r="42" spans="1:16" x14ac:dyDescent="0.15">
      <c r="A42" s="173" t="s">
        <v>64</v>
      </c>
      <c r="B42" s="173"/>
      <c r="C42" s="173"/>
      <c r="D42" s="173">
        <f>'実質公債費比率（分子）の構造'!K$52</f>
        <v>1308</v>
      </c>
      <c r="E42" s="173"/>
      <c r="F42" s="173"/>
      <c r="G42" s="173">
        <f>'実質公債費比率（分子）の構造'!L$52</f>
        <v>1180</v>
      </c>
      <c r="H42" s="173"/>
      <c r="I42" s="173"/>
      <c r="J42" s="173">
        <f>'実質公債費比率（分子）の構造'!M$52</f>
        <v>1198</v>
      </c>
      <c r="K42" s="173"/>
      <c r="L42" s="173"/>
      <c r="M42" s="173">
        <f>'実質公債費比率（分子）の構造'!N$52</f>
        <v>1184</v>
      </c>
      <c r="N42" s="173"/>
      <c r="O42" s="173"/>
      <c r="P42" s="173">
        <f>'実質公債費比率（分子）の構造'!O$52</f>
        <v>1218</v>
      </c>
    </row>
    <row r="43" spans="1:16" x14ac:dyDescent="0.15">
      <c r="A43" s="173" t="s">
        <v>65</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66</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67</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15">
      <c r="A46" s="173" t="s">
        <v>68</v>
      </c>
      <c r="B46" s="173">
        <f>'実質公債費比率（分子）の構造'!K$48</f>
        <v>465</v>
      </c>
      <c r="C46" s="173"/>
      <c r="D46" s="173"/>
      <c r="E46" s="173">
        <f>'実質公債費比率（分子）の構造'!L$48</f>
        <v>320</v>
      </c>
      <c r="F46" s="173"/>
      <c r="G46" s="173"/>
      <c r="H46" s="173">
        <f>'実質公債費比率（分子）の構造'!M$48</f>
        <v>307</v>
      </c>
      <c r="I46" s="173"/>
      <c r="J46" s="173"/>
      <c r="K46" s="173">
        <f>'実質公債費比率（分子）の構造'!N$48</f>
        <v>276</v>
      </c>
      <c r="L46" s="173"/>
      <c r="M46" s="173"/>
      <c r="N46" s="173">
        <f>'実質公債費比率（分子）の構造'!O$48</f>
        <v>300</v>
      </c>
      <c r="O46" s="173"/>
      <c r="P46" s="173"/>
    </row>
    <row r="47" spans="1:16" x14ac:dyDescent="0.15">
      <c r="A47" s="173" t="s">
        <v>69</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70</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71</v>
      </c>
      <c r="B49" s="173">
        <f>'実質公債費比率（分子）の構造'!K$45</f>
        <v>841</v>
      </c>
      <c r="C49" s="173"/>
      <c r="D49" s="173"/>
      <c r="E49" s="173">
        <f>'実質公債費比率（分子）の構造'!L$45</f>
        <v>874</v>
      </c>
      <c r="F49" s="173"/>
      <c r="G49" s="173"/>
      <c r="H49" s="173">
        <f>'実質公債費比率（分子）の構造'!M$45</f>
        <v>865</v>
      </c>
      <c r="I49" s="173"/>
      <c r="J49" s="173"/>
      <c r="K49" s="173">
        <f>'実質公債費比率（分子）の構造'!N$45</f>
        <v>891</v>
      </c>
      <c r="L49" s="173"/>
      <c r="M49" s="173"/>
      <c r="N49" s="173">
        <f>'実質公債費比率（分子）の構造'!O$45</f>
        <v>958</v>
      </c>
      <c r="O49" s="173"/>
      <c r="P49" s="173"/>
    </row>
    <row r="50" spans="1:16" x14ac:dyDescent="0.15">
      <c r="A50" s="173" t="s">
        <v>72</v>
      </c>
      <c r="B50" s="173" t="e">
        <f>NA()</f>
        <v>#N/A</v>
      </c>
      <c r="C50" s="173">
        <f>IF(ISNUMBER('実質公債費比率（分子）の構造'!K$53),'実質公債費比率（分子）の構造'!K$53,NA())</f>
        <v>-2</v>
      </c>
      <c r="D50" s="173" t="e">
        <f>NA()</f>
        <v>#N/A</v>
      </c>
      <c r="E50" s="173" t="e">
        <f>NA()</f>
        <v>#N/A</v>
      </c>
      <c r="F50" s="173">
        <f>IF(ISNUMBER('実質公債費比率（分子）の構造'!L$53),'実質公債費比率（分子）の構造'!L$53,NA())</f>
        <v>14</v>
      </c>
      <c r="G50" s="173" t="e">
        <f>NA()</f>
        <v>#N/A</v>
      </c>
      <c r="H50" s="173" t="e">
        <f>NA()</f>
        <v>#N/A</v>
      </c>
      <c r="I50" s="173">
        <f>IF(ISNUMBER('実質公債費比率（分子）の構造'!M$53),'実質公債費比率（分子）の構造'!M$53,NA())</f>
        <v>-26</v>
      </c>
      <c r="J50" s="173" t="e">
        <f>NA()</f>
        <v>#N/A</v>
      </c>
      <c r="K50" s="173" t="e">
        <f>NA()</f>
        <v>#N/A</v>
      </c>
      <c r="L50" s="173">
        <f>IF(ISNUMBER('実質公債費比率（分子）の構造'!N$53),'実質公債費比率（分子）の構造'!N$53,NA())</f>
        <v>-17</v>
      </c>
      <c r="M50" s="173" t="e">
        <f>NA()</f>
        <v>#N/A</v>
      </c>
      <c r="N50" s="173" t="e">
        <f>NA()</f>
        <v>#N/A</v>
      </c>
      <c r="O50" s="173">
        <f>IF(ISNUMBER('実質公債費比率（分子）の構造'!O$53),'実質公債費比率（分子）の構造'!O$53,NA())</f>
        <v>40</v>
      </c>
      <c r="P50" s="173" t="e">
        <f>NA()</f>
        <v>#N/A</v>
      </c>
    </row>
    <row r="53" spans="1:16" x14ac:dyDescent="0.15">
      <c r="A53" s="141" t="s">
        <v>73</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74</v>
      </c>
      <c r="C55" s="172"/>
      <c r="D55" s="172" t="s">
        <v>75</v>
      </c>
      <c r="E55" s="172" t="s">
        <v>74</v>
      </c>
      <c r="F55" s="172"/>
      <c r="G55" s="172" t="s">
        <v>75</v>
      </c>
      <c r="H55" s="172" t="s">
        <v>74</v>
      </c>
      <c r="I55" s="172"/>
      <c r="J55" s="172" t="s">
        <v>75</v>
      </c>
      <c r="K55" s="172" t="s">
        <v>74</v>
      </c>
      <c r="L55" s="172"/>
      <c r="M55" s="172" t="s">
        <v>75</v>
      </c>
      <c r="N55" s="172" t="s">
        <v>74</v>
      </c>
      <c r="O55" s="172"/>
      <c r="P55" s="172" t="s">
        <v>75</v>
      </c>
    </row>
    <row r="56" spans="1:16" x14ac:dyDescent="0.15">
      <c r="A56" s="172" t="s">
        <v>44</v>
      </c>
      <c r="B56" s="172"/>
      <c r="C56" s="172"/>
      <c r="D56" s="172">
        <f>'将来負担比率（分子）の構造'!I$52</f>
        <v>9852</v>
      </c>
      <c r="E56" s="172"/>
      <c r="F56" s="172"/>
      <c r="G56" s="172">
        <f>'将来負担比率（分子）の構造'!J$52</f>
        <v>9813</v>
      </c>
      <c r="H56" s="172"/>
      <c r="I56" s="172"/>
      <c r="J56" s="172">
        <f>'将来負担比率（分子）の構造'!K$52</f>
        <v>9524</v>
      </c>
      <c r="K56" s="172"/>
      <c r="L56" s="172"/>
      <c r="M56" s="172">
        <f>'将来負担比率（分子）の構造'!L$52</f>
        <v>9625</v>
      </c>
      <c r="N56" s="172"/>
      <c r="O56" s="172"/>
      <c r="P56" s="172">
        <f>'将来負担比率（分子）の構造'!M$52</f>
        <v>9956</v>
      </c>
    </row>
    <row r="57" spans="1:16" x14ac:dyDescent="0.15">
      <c r="A57" s="172" t="s">
        <v>43</v>
      </c>
      <c r="B57" s="172"/>
      <c r="C57" s="172"/>
      <c r="D57" s="172">
        <f>'将来負担比率（分子）の構造'!I$51</f>
        <v>3273</v>
      </c>
      <c r="E57" s="172"/>
      <c r="F57" s="172"/>
      <c r="G57" s="172">
        <f>'将来負担比率（分子）の構造'!J$51</f>
        <v>2753</v>
      </c>
      <c r="H57" s="172"/>
      <c r="I57" s="172"/>
      <c r="J57" s="172">
        <f>'将来負担比率（分子）の構造'!K$51</f>
        <v>2396</v>
      </c>
      <c r="K57" s="172"/>
      <c r="L57" s="172"/>
      <c r="M57" s="172">
        <f>'将来負担比率（分子）の構造'!L$51</f>
        <v>1988</v>
      </c>
      <c r="N57" s="172"/>
      <c r="O57" s="172"/>
      <c r="P57" s="172">
        <f>'将来負担比率（分子）の構造'!M$51</f>
        <v>1871</v>
      </c>
    </row>
    <row r="58" spans="1:16" x14ac:dyDescent="0.15">
      <c r="A58" s="172" t="s">
        <v>42</v>
      </c>
      <c r="B58" s="172"/>
      <c r="C58" s="172"/>
      <c r="D58" s="172">
        <f>'将来負担比率（分子）の構造'!I$50</f>
        <v>7879</v>
      </c>
      <c r="E58" s="172"/>
      <c r="F58" s="172"/>
      <c r="G58" s="172">
        <f>'将来負担比率（分子）の構造'!J$50</f>
        <v>8812</v>
      </c>
      <c r="H58" s="172"/>
      <c r="I58" s="172"/>
      <c r="J58" s="172">
        <f>'将来負担比率（分子）の構造'!K$50</f>
        <v>8099</v>
      </c>
      <c r="K58" s="172"/>
      <c r="L58" s="172"/>
      <c r="M58" s="172">
        <f>'将来負担比率（分子）の構造'!L$50</f>
        <v>7454</v>
      </c>
      <c r="N58" s="172"/>
      <c r="O58" s="172"/>
      <c r="P58" s="172">
        <f>'将来負担比率（分子）の構造'!M$50</f>
        <v>8233</v>
      </c>
    </row>
    <row r="59" spans="1:16" x14ac:dyDescent="0.15">
      <c r="A59" s="172" t="s">
        <v>40</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39</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37</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36</v>
      </c>
      <c r="B62" s="172">
        <f>'将来負担比率（分子）の構造'!I$45</f>
        <v>946</v>
      </c>
      <c r="C62" s="172"/>
      <c r="D62" s="172"/>
      <c r="E62" s="172">
        <f>'将来負担比率（分子）の構造'!J$45</f>
        <v>842</v>
      </c>
      <c r="F62" s="172"/>
      <c r="G62" s="172"/>
      <c r="H62" s="172">
        <f>'将来負担比率（分子）の構造'!K$45</f>
        <v>812</v>
      </c>
      <c r="I62" s="172"/>
      <c r="J62" s="172"/>
      <c r="K62" s="172">
        <f>'将来負担比率（分子）の構造'!L$45</f>
        <v>736</v>
      </c>
      <c r="L62" s="172"/>
      <c r="M62" s="172"/>
      <c r="N62" s="172">
        <f>'将来負担比率（分子）の構造'!M$45</f>
        <v>652</v>
      </c>
      <c r="O62" s="172"/>
      <c r="P62" s="172"/>
    </row>
    <row r="63" spans="1:16" x14ac:dyDescent="0.15">
      <c r="A63" s="172" t="s">
        <v>35</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15">
      <c r="A64" s="172" t="s">
        <v>34</v>
      </c>
      <c r="B64" s="172">
        <f>'将来負担比率（分子）の構造'!I$43</f>
        <v>4329</v>
      </c>
      <c r="C64" s="172"/>
      <c r="D64" s="172"/>
      <c r="E64" s="172">
        <f>'将来負担比率（分子）の構造'!J$43</f>
        <v>3693</v>
      </c>
      <c r="F64" s="172"/>
      <c r="G64" s="172"/>
      <c r="H64" s="172">
        <f>'将来負担比率（分子）の構造'!K$43</f>
        <v>3154</v>
      </c>
      <c r="I64" s="172"/>
      <c r="J64" s="172"/>
      <c r="K64" s="172">
        <f>'将来負担比率（分子）の構造'!L$43</f>
        <v>2478</v>
      </c>
      <c r="L64" s="172"/>
      <c r="M64" s="172"/>
      <c r="N64" s="172">
        <f>'将来負担比率（分子）の構造'!M$43</f>
        <v>2191</v>
      </c>
      <c r="O64" s="172"/>
      <c r="P64" s="172"/>
    </row>
    <row r="65" spans="1:16" x14ac:dyDescent="0.15">
      <c r="A65" s="172" t="s">
        <v>33</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32</v>
      </c>
      <c r="B66" s="172">
        <f>'将来負担比率（分子）の構造'!I$41</f>
        <v>8565</v>
      </c>
      <c r="C66" s="172"/>
      <c r="D66" s="172"/>
      <c r="E66" s="172">
        <f>'将来負担比率（分子）の構造'!J$41</f>
        <v>9146</v>
      </c>
      <c r="F66" s="172"/>
      <c r="G66" s="172"/>
      <c r="H66" s="172">
        <f>'将来負担比率（分子）の構造'!K$41</f>
        <v>9267</v>
      </c>
      <c r="I66" s="172"/>
      <c r="J66" s="172"/>
      <c r="K66" s="172">
        <f>'将来負担比率（分子）の構造'!L$41</f>
        <v>10430</v>
      </c>
      <c r="L66" s="172"/>
      <c r="M66" s="172"/>
      <c r="N66" s="172">
        <f>'将来負担比率（分子）の構造'!M$41</f>
        <v>11636</v>
      </c>
      <c r="O66" s="172"/>
      <c r="P66" s="172"/>
    </row>
    <row r="67" spans="1:16" x14ac:dyDescent="0.15">
      <c r="A67" s="172" t="s">
        <v>76</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77</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78</v>
      </c>
      <c r="B72" s="176">
        <f>基金残高に係る経年分析!F55</f>
        <v>2864</v>
      </c>
      <c r="C72" s="176">
        <f>基金残高に係る経年分析!G55</f>
        <v>2865</v>
      </c>
      <c r="D72" s="176">
        <f>基金残高に係る経年分析!H55</f>
        <v>3796</v>
      </c>
    </row>
    <row r="73" spans="1:16" x14ac:dyDescent="0.15">
      <c r="A73" s="175" t="s">
        <v>79</v>
      </c>
      <c r="B73" s="176">
        <f>基金残高に係る経年分析!F56</f>
        <v>0</v>
      </c>
      <c r="C73" s="176">
        <f>基金残高に係る経年分析!G56</f>
        <v>0</v>
      </c>
      <c r="D73" s="176">
        <f>基金残高に係る経年分析!H56</f>
        <v>0</v>
      </c>
    </row>
    <row r="74" spans="1:16" x14ac:dyDescent="0.15">
      <c r="A74" s="175" t="s">
        <v>80</v>
      </c>
      <c r="B74" s="176">
        <f>基金残高に係る経年分析!F57</f>
        <v>3464</v>
      </c>
      <c r="C74" s="176">
        <f>基金残高に係る経年分析!G57</f>
        <v>2750</v>
      </c>
      <c r="D74" s="176">
        <f>基金残高に係る経年分析!H57</f>
        <v>2589</v>
      </c>
    </row>
  </sheetData>
  <sheetProtection algorithmName="SHA-512" hashValue="pi1yd0JRpS2WsrtRxJ7hnEsBdcMXbk+7U/UKD9TFMbeFRl8KnSrDKY6cNOkv1xBECqyRYf1WBUAFKMswb2Vhmw==" saltValue="BY9VS44y9c41zQyqjzHdw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election activeCell="AD27" sqref="AD27:AK27"/>
    </sheetView>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6" t="s">
        <v>215</v>
      </c>
      <c r="DI1" s="607"/>
      <c r="DJ1" s="607"/>
      <c r="DK1" s="607"/>
      <c r="DL1" s="607"/>
      <c r="DM1" s="607"/>
      <c r="DN1" s="608"/>
      <c r="DO1" s="212"/>
      <c r="DP1" s="606" t="s">
        <v>216</v>
      </c>
      <c r="DQ1" s="607"/>
      <c r="DR1" s="607"/>
      <c r="DS1" s="607"/>
      <c r="DT1" s="607"/>
      <c r="DU1" s="607"/>
      <c r="DV1" s="607"/>
      <c r="DW1" s="607"/>
      <c r="DX1" s="607"/>
      <c r="DY1" s="607"/>
      <c r="DZ1" s="607"/>
      <c r="EA1" s="607"/>
      <c r="EB1" s="607"/>
      <c r="EC1" s="608"/>
      <c r="ED1" s="210"/>
      <c r="EE1" s="210"/>
      <c r="EF1" s="210"/>
      <c r="EG1" s="210"/>
      <c r="EH1" s="210"/>
      <c r="EI1" s="210"/>
      <c r="EJ1" s="210"/>
      <c r="EK1" s="210"/>
      <c r="EL1" s="210"/>
      <c r="EM1" s="210"/>
    </row>
    <row r="2" spans="2:143" ht="22.5" customHeight="1" x14ac:dyDescent="0.15">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9" t="s">
        <v>218</v>
      </c>
      <c r="C3" s="610"/>
      <c r="D3" s="610"/>
      <c r="E3" s="610"/>
      <c r="F3" s="610"/>
      <c r="G3" s="610"/>
      <c r="H3" s="610"/>
      <c r="I3" s="610"/>
      <c r="J3" s="610"/>
      <c r="K3" s="610"/>
      <c r="L3" s="610"/>
      <c r="M3" s="610"/>
      <c r="N3" s="610"/>
      <c r="O3" s="610"/>
      <c r="P3" s="610"/>
      <c r="Q3" s="610"/>
      <c r="R3" s="610"/>
      <c r="S3" s="610"/>
      <c r="T3" s="610"/>
      <c r="U3" s="610"/>
      <c r="V3" s="610"/>
      <c r="W3" s="610"/>
      <c r="X3" s="610"/>
      <c r="Y3" s="610"/>
      <c r="Z3" s="610"/>
      <c r="AA3" s="610"/>
      <c r="AB3" s="610"/>
      <c r="AC3" s="610"/>
      <c r="AD3" s="610"/>
      <c r="AE3" s="610"/>
      <c r="AF3" s="610"/>
      <c r="AG3" s="610"/>
      <c r="AH3" s="610"/>
      <c r="AI3" s="610"/>
      <c r="AJ3" s="610"/>
      <c r="AK3" s="610"/>
      <c r="AL3" s="610"/>
      <c r="AM3" s="610"/>
      <c r="AN3" s="610"/>
      <c r="AO3" s="610"/>
      <c r="AP3" s="609" t="s">
        <v>219</v>
      </c>
      <c r="AQ3" s="610"/>
      <c r="AR3" s="610"/>
      <c r="AS3" s="610"/>
      <c r="AT3" s="610"/>
      <c r="AU3" s="610"/>
      <c r="AV3" s="610"/>
      <c r="AW3" s="610"/>
      <c r="AX3" s="610"/>
      <c r="AY3" s="610"/>
      <c r="AZ3" s="610"/>
      <c r="BA3" s="610"/>
      <c r="BB3" s="610"/>
      <c r="BC3" s="610"/>
      <c r="BD3" s="610"/>
      <c r="BE3" s="610"/>
      <c r="BF3" s="610"/>
      <c r="BG3" s="610"/>
      <c r="BH3" s="610"/>
      <c r="BI3" s="610"/>
      <c r="BJ3" s="610"/>
      <c r="BK3" s="610"/>
      <c r="BL3" s="610"/>
      <c r="BM3" s="610"/>
      <c r="BN3" s="610"/>
      <c r="BO3" s="610"/>
      <c r="BP3" s="610"/>
      <c r="BQ3" s="610"/>
      <c r="BR3" s="610"/>
      <c r="BS3" s="610"/>
      <c r="BT3" s="610"/>
      <c r="BU3" s="610"/>
      <c r="BV3" s="610"/>
      <c r="BW3" s="610"/>
      <c r="BX3" s="610"/>
      <c r="BY3" s="610"/>
      <c r="BZ3" s="610"/>
      <c r="CA3" s="610"/>
      <c r="CB3" s="611"/>
      <c r="CD3" s="612" t="s">
        <v>220</v>
      </c>
      <c r="CE3" s="613"/>
      <c r="CF3" s="613"/>
      <c r="CG3" s="613"/>
      <c r="CH3" s="613"/>
      <c r="CI3" s="613"/>
      <c r="CJ3" s="613"/>
      <c r="CK3" s="613"/>
      <c r="CL3" s="613"/>
      <c r="CM3" s="613"/>
      <c r="CN3" s="613"/>
      <c r="CO3" s="613"/>
      <c r="CP3" s="613"/>
      <c r="CQ3" s="613"/>
      <c r="CR3" s="613"/>
      <c r="CS3" s="613"/>
      <c r="CT3" s="613"/>
      <c r="CU3" s="613"/>
      <c r="CV3" s="613"/>
      <c r="CW3" s="613"/>
      <c r="CX3" s="613"/>
      <c r="CY3" s="613"/>
      <c r="CZ3" s="613"/>
      <c r="DA3" s="613"/>
      <c r="DB3" s="613"/>
      <c r="DC3" s="613"/>
      <c r="DD3" s="613"/>
      <c r="DE3" s="613"/>
      <c r="DF3" s="613"/>
      <c r="DG3" s="613"/>
      <c r="DH3" s="613"/>
      <c r="DI3" s="613"/>
      <c r="DJ3" s="613"/>
      <c r="DK3" s="613"/>
      <c r="DL3" s="613"/>
      <c r="DM3" s="613"/>
      <c r="DN3" s="613"/>
      <c r="DO3" s="613"/>
      <c r="DP3" s="613"/>
      <c r="DQ3" s="613"/>
      <c r="DR3" s="613"/>
      <c r="DS3" s="613"/>
      <c r="DT3" s="613"/>
      <c r="DU3" s="613"/>
      <c r="DV3" s="613"/>
      <c r="DW3" s="613"/>
      <c r="DX3" s="613"/>
      <c r="DY3" s="613"/>
      <c r="DZ3" s="613"/>
      <c r="EA3" s="613"/>
      <c r="EB3" s="613"/>
      <c r="EC3" s="614"/>
    </row>
    <row r="4" spans="2:143" ht="11.25" customHeight="1" x14ac:dyDescent="0.15">
      <c r="B4" s="609" t="s">
        <v>1</v>
      </c>
      <c r="C4" s="610"/>
      <c r="D4" s="610"/>
      <c r="E4" s="610"/>
      <c r="F4" s="610"/>
      <c r="G4" s="610"/>
      <c r="H4" s="610"/>
      <c r="I4" s="610"/>
      <c r="J4" s="610"/>
      <c r="K4" s="610"/>
      <c r="L4" s="610"/>
      <c r="M4" s="610"/>
      <c r="N4" s="610"/>
      <c r="O4" s="610"/>
      <c r="P4" s="610"/>
      <c r="Q4" s="611"/>
      <c r="R4" s="609" t="s">
        <v>221</v>
      </c>
      <c r="S4" s="610"/>
      <c r="T4" s="610"/>
      <c r="U4" s="610"/>
      <c r="V4" s="610"/>
      <c r="W4" s="610"/>
      <c r="X4" s="610"/>
      <c r="Y4" s="611"/>
      <c r="Z4" s="609" t="s">
        <v>222</v>
      </c>
      <c r="AA4" s="610"/>
      <c r="AB4" s="610"/>
      <c r="AC4" s="611"/>
      <c r="AD4" s="609" t="s">
        <v>223</v>
      </c>
      <c r="AE4" s="610"/>
      <c r="AF4" s="610"/>
      <c r="AG4" s="610"/>
      <c r="AH4" s="610"/>
      <c r="AI4" s="610"/>
      <c r="AJ4" s="610"/>
      <c r="AK4" s="611"/>
      <c r="AL4" s="609" t="s">
        <v>222</v>
      </c>
      <c r="AM4" s="610"/>
      <c r="AN4" s="610"/>
      <c r="AO4" s="611"/>
      <c r="AP4" s="615" t="s">
        <v>224</v>
      </c>
      <c r="AQ4" s="615"/>
      <c r="AR4" s="615"/>
      <c r="AS4" s="615"/>
      <c r="AT4" s="615"/>
      <c r="AU4" s="615"/>
      <c r="AV4" s="615"/>
      <c r="AW4" s="615"/>
      <c r="AX4" s="615"/>
      <c r="AY4" s="615"/>
      <c r="AZ4" s="615"/>
      <c r="BA4" s="615"/>
      <c r="BB4" s="615"/>
      <c r="BC4" s="615"/>
      <c r="BD4" s="615"/>
      <c r="BE4" s="615"/>
      <c r="BF4" s="615"/>
      <c r="BG4" s="615" t="s">
        <v>225</v>
      </c>
      <c r="BH4" s="615"/>
      <c r="BI4" s="615"/>
      <c r="BJ4" s="615"/>
      <c r="BK4" s="615"/>
      <c r="BL4" s="615"/>
      <c r="BM4" s="615"/>
      <c r="BN4" s="615"/>
      <c r="BO4" s="615" t="s">
        <v>222</v>
      </c>
      <c r="BP4" s="615"/>
      <c r="BQ4" s="615"/>
      <c r="BR4" s="615"/>
      <c r="BS4" s="615" t="s">
        <v>226</v>
      </c>
      <c r="BT4" s="615"/>
      <c r="BU4" s="615"/>
      <c r="BV4" s="615"/>
      <c r="BW4" s="615"/>
      <c r="BX4" s="615"/>
      <c r="BY4" s="615"/>
      <c r="BZ4" s="615"/>
      <c r="CA4" s="615"/>
      <c r="CB4" s="615"/>
      <c r="CD4" s="612" t="s">
        <v>227</v>
      </c>
      <c r="CE4" s="613"/>
      <c r="CF4" s="613"/>
      <c r="CG4" s="613"/>
      <c r="CH4" s="613"/>
      <c r="CI4" s="613"/>
      <c r="CJ4" s="613"/>
      <c r="CK4" s="613"/>
      <c r="CL4" s="613"/>
      <c r="CM4" s="613"/>
      <c r="CN4" s="613"/>
      <c r="CO4" s="613"/>
      <c r="CP4" s="613"/>
      <c r="CQ4" s="613"/>
      <c r="CR4" s="613"/>
      <c r="CS4" s="613"/>
      <c r="CT4" s="613"/>
      <c r="CU4" s="613"/>
      <c r="CV4" s="613"/>
      <c r="CW4" s="613"/>
      <c r="CX4" s="613"/>
      <c r="CY4" s="613"/>
      <c r="CZ4" s="613"/>
      <c r="DA4" s="613"/>
      <c r="DB4" s="613"/>
      <c r="DC4" s="613"/>
      <c r="DD4" s="613"/>
      <c r="DE4" s="613"/>
      <c r="DF4" s="613"/>
      <c r="DG4" s="613"/>
      <c r="DH4" s="613"/>
      <c r="DI4" s="613"/>
      <c r="DJ4" s="613"/>
      <c r="DK4" s="613"/>
      <c r="DL4" s="613"/>
      <c r="DM4" s="613"/>
      <c r="DN4" s="613"/>
      <c r="DO4" s="613"/>
      <c r="DP4" s="613"/>
      <c r="DQ4" s="613"/>
      <c r="DR4" s="613"/>
      <c r="DS4" s="613"/>
      <c r="DT4" s="613"/>
      <c r="DU4" s="613"/>
      <c r="DV4" s="613"/>
      <c r="DW4" s="613"/>
      <c r="DX4" s="613"/>
      <c r="DY4" s="613"/>
      <c r="DZ4" s="613"/>
      <c r="EA4" s="613"/>
      <c r="EB4" s="613"/>
      <c r="EC4" s="614"/>
    </row>
    <row r="5" spans="2:143" s="361" customFormat="1" ht="11.25" customHeight="1" x14ac:dyDescent="0.15">
      <c r="B5" s="616" t="s">
        <v>228</v>
      </c>
      <c r="C5" s="617"/>
      <c r="D5" s="617"/>
      <c r="E5" s="617"/>
      <c r="F5" s="617"/>
      <c r="G5" s="617"/>
      <c r="H5" s="617"/>
      <c r="I5" s="617"/>
      <c r="J5" s="617"/>
      <c r="K5" s="617"/>
      <c r="L5" s="617"/>
      <c r="M5" s="617"/>
      <c r="N5" s="617"/>
      <c r="O5" s="617"/>
      <c r="P5" s="617"/>
      <c r="Q5" s="618"/>
      <c r="R5" s="619">
        <v>5586991</v>
      </c>
      <c r="S5" s="620"/>
      <c r="T5" s="620"/>
      <c r="U5" s="620"/>
      <c r="V5" s="620"/>
      <c r="W5" s="620"/>
      <c r="X5" s="620"/>
      <c r="Y5" s="621"/>
      <c r="Z5" s="622">
        <v>34.5</v>
      </c>
      <c r="AA5" s="622"/>
      <c r="AB5" s="622"/>
      <c r="AC5" s="622"/>
      <c r="AD5" s="623">
        <v>5105601</v>
      </c>
      <c r="AE5" s="623"/>
      <c r="AF5" s="623"/>
      <c r="AG5" s="623"/>
      <c r="AH5" s="623"/>
      <c r="AI5" s="623"/>
      <c r="AJ5" s="623"/>
      <c r="AK5" s="623"/>
      <c r="AL5" s="624">
        <v>69.5</v>
      </c>
      <c r="AM5" s="625"/>
      <c r="AN5" s="625"/>
      <c r="AO5" s="626"/>
      <c r="AP5" s="616" t="s">
        <v>229</v>
      </c>
      <c r="AQ5" s="617"/>
      <c r="AR5" s="617"/>
      <c r="AS5" s="617"/>
      <c r="AT5" s="617"/>
      <c r="AU5" s="617"/>
      <c r="AV5" s="617"/>
      <c r="AW5" s="617"/>
      <c r="AX5" s="617"/>
      <c r="AY5" s="617"/>
      <c r="AZ5" s="617"/>
      <c r="BA5" s="617"/>
      <c r="BB5" s="617"/>
      <c r="BC5" s="617"/>
      <c r="BD5" s="617"/>
      <c r="BE5" s="617"/>
      <c r="BF5" s="618"/>
      <c r="BG5" s="630">
        <v>5105601</v>
      </c>
      <c r="BH5" s="631"/>
      <c r="BI5" s="631"/>
      <c r="BJ5" s="631"/>
      <c r="BK5" s="631"/>
      <c r="BL5" s="631"/>
      <c r="BM5" s="631"/>
      <c r="BN5" s="632"/>
      <c r="BO5" s="633">
        <v>91.4</v>
      </c>
      <c r="BP5" s="633"/>
      <c r="BQ5" s="633"/>
      <c r="BR5" s="633"/>
      <c r="BS5" s="634">
        <v>87</v>
      </c>
      <c r="BT5" s="634"/>
      <c r="BU5" s="634"/>
      <c r="BV5" s="634"/>
      <c r="BW5" s="634"/>
      <c r="BX5" s="634"/>
      <c r="BY5" s="634"/>
      <c r="BZ5" s="634"/>
      <c r="CA5" s="634"/>
      <c r="CB5" s="638"/>
      <c r="CD5" s="612" t="s">
        <v>224</v>
      </c>
      <c r="CE5" s="613"/>
      <c r="CF5" s="613"/>
      <c r="CG5" s="613"/>
      <c r="CH5" s="613"/>
      <c r="CI5" s="613"/>
      <c r="CJ5" s="613"/>
      <c r="CK5" s="613"/>
      <c r="CL5" s="613"/>
      <c r="CM5" s="613"/>
      <c r="CN5" s="613"/>
      <c r="CO5" s="613"/>
      <c r="CP5" s="613"/>
      <c r="CQ5" s="614"/>
      <c r="CR5" s="612" t="s">
        <v>230</v>
      </c>
      <c r="CS5" s="613"/>
      <c r="CT5" s="613"/>
      <c r="CU5" s="613"/>
      <c r="CV5" s="613"/>
      <c r="CW5" s="613"/>
      <c r="CX5" s="613"/>
      <c r="CY5" s="614"/>
      <c r="CZ5" s="612" t="s">
        <v>222</v>
      </c>
      <c r="DA5" s="613"/>
      <c r="DB5" s="613"/>
      <c r="DC5" s="614"/>
      <c r="DD5" s="612" t="s">
        <v>231</v>
      </c>
      <c r="DE5" s="613"/>
      <c r="DF5" s="613"/>
      <c r="DG5" s="613"/>
      <c r="DH5" s="613"/>
      <c r="DI5" s="613"/>
      <c r="DJ5" s="613"/>
      <c r="DK5" s="613"/>
      <c r="DL5" s="613"/>
      <c r="DM5" s="613"/>
      <c r="DN5" s="613"/>
      <c r="DO5" s="613"/>
      <c r="DP5" s="614"/>
      <c r="DQ5" s="612" t="s">
        <v>232</v>
      </c>
      <c r="DR5" s="613"/>
      <c r="DS5" s="613"/>
      <c r="DT5" s="613"/>
      <c r="DU5" s="613"/>
      <c r="DV5" s="613"/>
      <c r="DW5" s="613"/>
      <c r="DX5" s="613"/>
      <c r="DY5" s="613"/>
      <c r="DZ5" s="613"/>
      <c r="EA5" s="613"/>
      <c r="EB5" s="613"/>
      <c r="EC5" s="614"/>
    </row>
    <row r="6" spans="2:143" ht="11.25" customHeight="1" x14ac:dyDescent="0.15">
      <c r="B6" s="627" t="s">
        <v>233</v>
      </c>
      <c r="C6" s="628"/>
      <c r="D6" s="628"/>
      <c r="E6" s="628"/>
      <c r="F6" s="628"/>
      <c r="G6" s="628"/>
      <c r="H6" s="628"/>
      <c r="I6" s="628"/>
      <c r="J6" s="628"/>
      <c r="K6" s="628"/>
      <c r="L6" s="628"/>
      <c r="M6" s="628"/>
      <c r="N6" s="628"/>
      <c r="O6" s="628"/>
      <c r="P6" s="628"/>
      <c r="Q6" s="629"/>
      <c r="R6" s="630">
        <v>113965</v>
      </c>
      <c r="S6" s="631"/>
      <c r="T6" s="631"/>
      <c r="U6" s="631"/>
      <c r="V6" s="631"/>
      <c r="W6" s="631"/>
      <c r="X6" s="631"/>
      <c r="Y6" s="632"/>
      <c r="Z6" s="633">
        <v>0.7</v>
      </c>
      <c r="AA6" s="633"/>
      <c r="AB6" s="633"/>
      <c r="AC6" s="633"/>
      <c r="AD6" s="634">
        <v>113965</v>
      </c>
      <c r="AE6" s="634"/>
      <c r="AF6" s="634"/>
      <c r="AG6" s="634"/>
      <c r="AH6" s="634"/>
      <c r="AI6" s="634"/>
      <c r="AJ6" s="634"/>
      <c r="AK6" s="634"/>
      <c r="AL6" s="635">
        <v>1.6</v>
      </c>
      <c r="AM6" s="636"/>
      <c r="AN6" s="636"/>
      <c r="AO6" s="637"/>
      <c r="AP6" s="627" t="s">
        <v>234</v>
      </c>
      <c r="AQ6" s="628"/>
      <c r="AR6" s="628"/>
      <c r="AS6" s="628"/>
      <c r="AT6" s="628"/>
      <c r="AU6" s="628"/>
      <c r="AV6" s="628"/>
      <c r="AW6" s="628"/>
      <c r="AX6" s="628"/>
      <c r="AY6" s="628"/>
      <c r="AZ6" s="628"/>
      <c r="BA6" s="628"/>
      <c r="BB6" s="628"/>
      <c r="BC6" s="628"/>
      <c r="BD6" s="628"/>
      <c r="BE6" s="628"/>
      <c r="BF6" s="629"/>
      <c r="BG6" s="630">
        <v>5105601</v>
      </c>
      <c r="BH6" s="631"/>
      <c r="BI6" s="631"/>
      <c r="BJ6" s="631"/>
      <c r="BK6" s="631"/>
      <c r="BL6" s="631"/>
      <c r="BM6" s="631"/>
      <c r="BN6" s="632"/>
      <c r="BO6" s="633">
        <v>91.4</v>
      </c>
      <c r="BP6" s="633"/>
      <c r="BQ6" s="633"/>
      <c r="BR6" s="633"/>
      <c r="BS6" s="634">
        <v>87</v>
      </c>
      <c r="BT6" s="634"/>
      <c r="BU6" s="634"/>
      <c r="BV6" s="634"/>
      <c r="BW6" s="634"/>
      <c r="BX6" s="634"/>
      <c r="BY6" s="634"/>
      <c r="BZ6" s="634"/>
      <c r="CA6" s="634"/>
      <c r="CB6" s="638"/>
      <c r="CD6" s="641" t="s">
        <v>235</v>
      </c>
      <c r="CE6" s="642"/>
      <c r="CF6" s="642"/>
      <c r="CG6" s="642"/>
      <c r="CH6" s="642"/>
      <c r="CI6" s="642"/>
      <c r="CJ6" s="642"/>
      <c r="CK6" s="642"/>
      <c r="CL6" s="642"/>
      <c r="CM6" s="642"/>
      <c r="CN6" s="642"/>
      <c r="CO6" s="642"/>
      <c r="CP6" s="642"/>
      <c r="CQ6" s="643"/>
      <c r="CR6" s="630">
        <v>123856</v>
      </c>
      <c r="CS6" s="631"/>
      <c r="CT6" s="631"/>
      <c r="CU6" s="631"/>
      <c r="CV6" s="631"/>
      <c r="CW6" s="631"/>
      <c r="CX6" s="631"/>
      <c r="CY6" s="632"/>
      <c r="CZ6" s="624">
        <v>0.8</v>
      </c>
      <c r="DA6" s="625"/>
      <c r="DB6" s="625"/>
      <c r="DC6" s="644"/>
      <c r="DD6" s="639" t="s">
        <v>130</v>
      </c>
      <c r="DE6" s="631"/>
      <c r="DF6" s="631"/>
      <c r="DG6" s="631"/>
      <c r="DH6" s="631"/>
      <c r="DI6" s="631"/>
      <c r="DJ6" s="631"/>
      <c r="DK6" s="631"/>
      <c r="DL6" s="631"/>
      <c r="DM6" s="631"/>
      <c r="DN6" s="631"/>
      <c r="DO6" s="631"/>
      <c r="DP6" s="632"/>
      <c r="DQ6" s="639">
        <v>123856</v>
      </c>
      <c r="DR6" s="631"/>
      <c r="DS6" s="631"/>
      <c r="DT6" s="631"/>
      <c r="DU6" s="631"/>
      <c r="DV6" s="631"/>
      <c r="DW6" s="631"/>
      <c r="DX6" s="631"/>
      <c r="DY6" s="631"/>
      <c r="DZ6" s="631"/>
      <c r="EA6" s="631"/>
      <c r="EB6" s="631"/>
      <c r="EC6" s="640"/>
    </row>
    <row r="7" spans="2:143" ht="11.25" customHeight="1" x14ac:dyDescent="0.15">
      <c r="B7" s="627" t="s">
        <v>236</v>
      </c>
      <c r="C7" s="628"/>
      <c r="D7" s="628"/>
      <c r="E7" s="628"/>
      <c r="F7" s="628"/>
      <c r="G7" s="628"/>
      <c r="H7" s="628"/>
      <c r="I7" s="628"/>
      <c r="J7" s="628"/>
      <c r="K7" s="628"/>
      <c r="L7" s="628"/>
      <c r="M7" s="628"/>
      <c r="N7" s="628"/>
      <c r="O7" s="628"/>
      <c r="P7" s="628"/>
      <c r="Q7" s="629"/>
      <c r="R7" s="630">
        <v>3969</v>
      </c>
      <c r="S7" s="631"/>
      <c r="T7" s="631"/>
      <c r="U7" s="631"/>
      <c r="V7" s="631"/>
      <c r="W7" s="631"/>
      <c r="X7" s="631"/>
      <c r="Y7" s="632"/>
      <c r="Z7" s="633">
        <v>0</v>
      </c>
      <c r="AA7" s="633"/>
      <c r="AB7" s="633"/>
      <c r="AC7" s="633"/>
      <c r="AD7" s="634">
        <v>3969</v>
      </c>
      <c r="AE7" s="634"/>
      <c r="AF7" s="634"/>
      <c r="AG7" s="634"/>
      <c r="AH7" s="634"/>
      <c r="AI7" s="634"/>
      <c r="AJ7" s="634"/>
      <c r="AK7" s="634"/>
      <c r="AL7" s="635">
        <v>0.1</v>
      </c>
      <c r="AM7" s="636"/>
      <c r="AN7" s="636"/>
      <c r="AO7" s="637"/>
      <c r="AP7" s="627" t="s">
        <v>237</v>
      </c>
      <c r="AQ7" s="628"/>
      <c r="AR7" s="628"/>
      <c r="AS7" s="628"/>
      <c r="AT7" s="628"/>
      <c r="AU7" s="628"/>
      <c r="AV7" s="628"/>
      <c r="AW7" s="628"/>
      <c r="AX7" s="628"/>
      <c r="AY7" s="628"/>
      <c r="AZ7" s="628"/>
      <c r="BA7" s="628"/>
      <c r="BB7" s="628"/>
      <c r="BC7" s="628"/>
      <c r="BD7" s="628"/>
      <c r="BE7" s="628"/>
      <c r="BF7" s="629"/>
      <c r="BG7" s="630">
        <v>2082644</v>
      </c>
      <c r="BH7" s="631"/>
      <c r="BI7" s="631"/>
      <c r="BJ7" s="631"/>
      <c r="BK7" s="631"/>
      <c r="BL7" s="631"/>
      <c r="BM7" s="631"/>
      <c r="BN7" s="632"/>
      <c r="BO7" s="633">
        <v>37.299999999999997</v>
      </c>
      <c r="BP7" s="633"/>
      <c r="BQ7" s="633"/>
      <c r="BR7" s="633"/>
      <c r="BS7" s="634">
        <v>87</v>
      </c>
      <c r="BT7" s="634"/>
      <c r="BU7" s="634"/>
      <c r="BV7" s="634"/>
      <c r="BW7" s="634"/>
      <c r="BX7" s="634"/>
      <c r="BY7" s="634"/>
      <c r="BZ7" s="634"/>
      <c r="CA7" s="634"/>
      <c r="CB7" s="638"/>
      <c r="CD7" s="645" t="s">
        <v>238</v>
      </c>
      <c r="CE7" s="646"/>
      <c r="CF7" s="646"/>
      <c r="CG7" s="646"/>
      <c r="CH7" s="646"/>
      <c r="CI7" s="646"/>
      <c r="CJ7" s="646"/>
      <c r="CK7" s="646"/>
      <c r="CL7" s="646"/>
      <c r="CM7" s="646"/>
      <c r="CN7" s="646"/>
      <c r="CO7" s="646"/>
      <c r="CP7" s="646"/>
      <c r="CQ7" s="647"/>
      <c r="CR7" s="630">
        <v>1585714</v>
      </c>
      <c r="CS7" s="631"/>
      <c r="CT7" s="631"/>
      <c r="CU7" s="631"/>
      <c r="CV7" s="631"/>
      <c r="CW7" s="631"/>
      <c r="CX7" s="631"/>
      <c r="CY7" s="632"/>
      <c r="CZ7" s="633">
        <v>10.4</v>
      </c>
      <c r="DA7" s="633"/>
      <c r="DB7" s="633"/>
      <c r="DC7" s="633"/>
      <c r="DD7" s="639">
        <v>50581</v>
      </c>
      <c r="DE7" s="631"/>
      <c r="DF7" s="631"/>
      <c r="DG7" s="631"/>
      <c r="DH7" s="631"/>
      <c r="DI7" s="631"/>
      <c r="DJ7" s="631"/>
      <c r="DK7" s="631"/>
      <c r="DL7" s="631"/>
      <c r="DM7" s="631"/>
      <c r="DN7" s="631"/>
      <c r="DO7" s="631"/>
      <c r="DP7" s="632"/>
      <c r="DQ7" s="639">
        <v>1280652</v>
      </c>
      <c r="DR7" s="631"/>
      <c r="DS7" s="631"/>
      <c r="DT7" s="631"/>
      <c r="DU7" s="631"/>
      <c r="DV7" s="631"/>
      <c r="DW7" s="631"/>
      <c r="DX7" s="631"/>
      <c r="DY7" s="631"/>
      <c r="DZ7" s="631"/>
      <c r="EA7" s="631"/>
      <c r="EB7" s="631"/>
      <c r="EC7" s="640"/>
    </row>
    <row r="8" spans="2:143" ht="11.25" customHeight="1" x14ac:dyDescent="0.15">
      <c r="B8" s="627" t="s">
        <v>239</v>
      </c>
      <c r="C8" s="628"/>
      <c r="D8" s="628"/>
      <c r="E8" s="628"/>
      <c r="F8" s="628"/>
      <c r="G8" s="628"/>
      <c r="H8" s="628"/>
      <c r="I8" s="628"/>
      <c r="J8" s="628"/>
      <c r="K8" s="628"/>
      <c r="L8" s="628"/>
      <c r="M8" s="628"/>
      <c r="N8" s="628"/>
      <c r="O8" s="628"/>
      <c r="P8" s="628"/>
      <c r="Q8" s="629"/>
      <c r="R8" s="630">
        <v>40252</v>
      </c>
      <c r="S8" s="631"/>
      <c r="T8" s="631"/>
      <c r="U8" s="631"/>
      <c r="V8" s="631"/>
      <c r="W8" s="631"/>
      <c r="X8" s="631"/>
      <c r="Y8" s="632"/>
      <c r="Z8" s="633">
        <v>0.2</v>
      </c>
      <c r="AA8" s="633"/>
      <c r="AB8" s="633"/>
      <c r="AC8" s="633"/>
      <c r="AD8" s="634">
        <v>40252</v>
      </c>
      <c r="AE8" s="634"/>
      <c r="AF8" s="634"/>
      <c r="AG8" s="634"/>
      <c r="AH8" s="634"/>
      <c r="AI8" s="634"/>
      <c r="AJ8" s="634"/>
      <c r="AK8" s="634"/>
      <c r="AL8" s="635">
        <v>0.5</v>
      </c>
      <c r="AM8" s="636"/>
      <c r="AN8" s="636"/>
      <c r="AO8" s="637"/>
      <c r="AP8" s="627" t="s">
        <v>240</v>
      </c>
      <c r="AQ8" s="628"/>
      <c r="AR8" s="628"/>
      <c r="AS8" s="628"/>
      <c r="AT8" s="628"/>
      <c r="AU8" s="628"/>
      <c r="AV8" s="628"/>
      <c r="AW8" s="628"/>
      <c r="AX8" s="628"/>
      <c r="AY8" s="628"/>
      <c r="AZ8" s="628"/>
      <c r="BA8" s="628"/>
      <c r="BB8" s="628"/>
      <c r="BC8" s="628"/>
      <c r="BD8" s="628"/>
      <c r="BE8" s="628"/>
      <c r="BF8" s="629"/>
      <c r="BG8" s="630">
        <v>58456</v>
      </c>
      <c r="BH8" s="631"/>
      <c r="BI8" s="631"/>
      <c r="BJ8" s="631"/>
      <c r="BK8" s="631"/>
      <c r="BL8" s="631"/>
      <c r="BM8" s="631"/>
      <c r="BN8" s="632"/>
      <c r="BO8" s="633">
        <v>1</v>
      </c>
      <c r="BP8" s="633"/>
      <c r="BQ8" s="633"/>
      <c r="BR8" s="633"/>
      <c r="BS8" s="634" t="s">
        <v>130</v>
      </c>
      <c r="BT8" s="634"/>
      <c r="BU8" s="634"/>
      <c r="BV8" s="634"/>
      <c r="BW8" s="634"/>
      <c r="BX8" s="634"/>
      <c r="BY8" s="634"/>
      <c r="BZ8" s="634"/>
      <c r="CA8" s="634"/>
      <c r="CB8" s="638"/>
      <c r="CD8" s="645" t="s">
        <v>241</v>
      </c>
      <c r="CE8" s="646"/>
      <c r="CF8" s="646"/>
      <c r="CG8" s="646"/>
      <c r="CH8" s="646"/>
      <c r="CI8" s="646"/>
      <c r="CJ8" s="646"/>
      <c r="CK8" s="646"/>
      <c r="CL8" s="646"/>
      <c r="CM8" s="646"/>
      <c r="CN8" s="646"/>
      <c r="CO8" s="646"/>
      <c r="CP8" s="646"/>
      <c r="CQ8" s="647"/>
      <c r="CR8" s="630">
        <v>5155354</v>
      </c>
      <c r="CS8" s="631"/>
      <c r="CT8" s="631"/>
      <c r="CU8" s="631"/>
      <c r="CV8" s="631"/>
      <c r="CW8" s="631"/>
      <c r="CX8" s="631"/>
      <c r="CY8" s="632"/>
      <c r="CZ8" s="633">
        <v>34</v>
      </c>
      <c r="DA8" s="633"/>
      <c r="DB8" s="633"/>
      <c r="DC8" s="633"/>
      <c r="DD8" s="639">
        <v>43691</v>
      </c>
      <c r="DE8" s="631"/>
      <c r="DF8" s="631"/>
      <c r="DG8" s="631"/>
      <c r="DH8" s="631"/>
      <c r="DI8" s="631"/>
      <c r="DJ8" s="631"/>
      <c r="DK8" s="631"/>
      <c r="DL8" s="631"/>
      <c r="DM8" s="631"/>
      <c r="DN8" s="631"/>
      <c r="DO8" s="631"/>
      <c r="DP8" s="632"/>
      <c r="DQ8" s="639">
        <v>2111132</v>
      </c>
      <c r="DR8" s="631"/>
      <c r="DS8" s="631"/>
      <c r="DT8" s="631"/>
      <c r="DU8" s="631"/>
      <c r="DV8" s="631"/>
      <c r="DW8" s="631"/>
      <c r="DX8" s="631"/>
      <c r="DY8" s="631"/>
      <c r="DZ8" s="631"/>
      <c r="EA8" s="631"/>
      <c r="EB8" s="631"/>
      <c r="EC8" s="640"/>
    </row>
    <row r="9" spans="2:143" ht="11.25" customHeight="1" x14ac:dyDescent="0.15">
      <c r="B9" s="627" t="s">
        <v>242</v>
      </c>
      <c r="C9" s="628"/>
      <c r="D9" s="628"/>
      <c r="E9" s="628"/>
      <c r="F9" s="628"/>
      <c r="G9" s="628"/>
      <c r="H9" s="628"/>
      <c r="I9" s="628"/>
      <c r="J9" s="628"/>
      <c r="K9" s="628"/>
      <c r="L9" s="628"/>
      <c r="M9" s="628"/>
      <c r="N9" s="628"/>
      <c r="O9" s="628"/>
      <c r="P9" s="628"/>
      <c r="Q9" s="629"/>
      <c r="R9" s="630">
        <v>47595</v>
      </c>
      <c r="S9" s="631"/>
      <c r="T9" s="631"/>
      <c r="U9" s="631"/>
      <c r="V9" s="631"/>
      <c r="W9" s="631"/>
      <c r="X9" s="631"/>
      <c r="Y9" s="632"/>
      <c r="Z9" s="633">
        <v>0.3</v>
      </c>
      <c r="AA9" s="633"/>
      <c r="AB9" s="633"/>
      <c r="AC9" s="633"/>
      <c r="AD9" s="634">
        <v>47595</v>
      </c>
      <c r="AE9" s="634"/>
      <c r="AF9" s="634"/>
      <c r="AG9" s="634"/>
      <c r="AH9" s="634"/>
      <c r="AI9" s="634"/>
      <c r="AJ9" s="634"/>
      <c r="AK9" s="634"/>
      <c r="AL9" s="635">
        <v>0.6</v>
      </c>
      <c r="AM9" s="636"/>
      <c r="AN9" s="636"/>
      <c r="AO9" s="637"/>
      <c r="AP9" s="627" t="s">
        <v>243</v>
      </c>
      <c r="AQ9" s="628"/>
      <c r="AR9" s="628"/>
      <c r="AS9" s="628"/>
      <c r="AT9" s="628"/>
      <c r="AU9" s="628"/>
      <c r="AV9" s="628"/>
      <c r="AW9" s="628"/>
      <c r="AX9" s="628"/>
      <c r="AY9" s="628"/>
      <c r="AZ9" s="628"/>
      <c r="BA9" s="628"/>
      <c r="BB9" s="628"/>
      <c r="BC9" s="628"/>
      <c r="BD9" s="628"/>
      <c r="BE9" s="628"/>
      <c r="BF9" s="629"/>
      <c r="BG9" s="630">
        <v>1593223</v>
      </c>
      <c r="BH9" s="631"/>
      <c r="BI9" s="631"/>
      <c r="BJ9" s="631"/>
      <c r="BK9" s="631"/>
      <c r="BL9" s="631"/>
      <c r="BM9" s="631"/>
      <c r="BN9" s="632"/>
      <c r="BO9" s="633">
        <v>28.5</v>
      </c>
      <c r="BP9" s="633"/>
      <c r="BQ9" s="633"/>
      <c r="BR9" s="633"/>
      <c r="BS9" s="634" t="s">
        <v>130</v>
      </c>
      <c r="BT9" s="634"/>
      <c r="BU9" s="634"/>
      <c r="BV9" s="634"/>
      <c r="BW9" s="634"/>
      <c r="BX9" s="634"/>
      <c r="BY9" s="634"/>
      <c r="BZ9" s="634"/>
      <c r="CA9" s="634"/>
      <c r="CB9" s="638"/>
      <c r="CD9" s="645" t="s">
        <v>244</v>
      </c>
      <c r="CE9" s="646"/>
      <c r="CF9" s="646"/>
      <c r="CG9" s="646"/>
      <c r="CH9" s="646"/>
      <c r="CI9" s="646"/>
      <c r="CJ9" s="646"/>
      <c r="CK9" s="646"/>
      <c r="CL9" s="646"/>
      <c r="CM9" s="646"/>
      <c r="CN9" s="646"/>
      <c r="CO9" s="646"/>
      <c r="CP9" s="646"/>
      <c r="CQ9" s="647"/>
      <c r="CR9" s="630">
        <v>2651278</v>
      </c>
      <c r="CS9" s="631"/>
      <c r="CT9" s="631"/>
      <c r="CU9" s="631"/>
      <c r="CV9" s="631"/>
      <c r="CW9" s="631"/>
      <c r="CX9" s="631"/>
      <c r="CY9" s="632"/>
      <c r="CZ9" s="633">
        <v>17.5</v>
      </c>
      <c r="DA9" s="633"/>
      <c r="DB9" s="633"/>
      <c r="DC9" s="633"/>
      <c r="DD9" s="639">
        <v>1336519</v>
      </c>
      <c r="DE9" s="631"/>
      <c r="DF9" s="631"/>
      <c r="DG9" s="631"/>
      <c r="DH9" s="631"/>
      <c r="DI9" s="631"/>
      <c r="DJ9" s="631"/>
      <c r="DK9" s="631"/>
      <c r="DL9" s="631"/>
      <c r="DM9" s="631"/>
      <c r="DN9" s="631"/>
      <c r="DO9" s="631"/>
      <c r="DP9" s="632"/>
      <c r="DQ9" s="639">
        <v>796636</v>
      </c>
      <c r="DR9" s="631"/>
      <c r="DS9" s="631"/>
      <c r="DT9" s="631"/>
      <c r="DU9" s="631"/>
      <c r="DV9" s="631"/>
      <c r="DW9" s="631"/>
      <c r="DX9" s="631"/>
      <c r="DY9" s="631"/>
      <c r="DZ9" s="631"/>
      <c r="EA9" s="631"/>
      <c r="EB9" s="631"/>
      <c r="EC9" s="640"/>
    </row>
    <row r="10" spans="2:143" ht="11.25" customHeight="1" x14ac:dyDescent="0.15">
      <c r="B10" s="627" t="s">
        <v>245</v>
      </c>
      <c r="C10" s="628"/>
      <c r="D10" s="628"/>
      <c r="E10" s="628"/>
      <c r="F10" s="628"/>
      <c r="G10" s="628"/>
      <c r="H10" s="628"/>
      <c r="I10" s="628"/>
      <c r="J10" s="628"/>
      <c r="K10" s="628"/>
      <c r="L10" s="628"/>
      <c r="M10" s="628"/>
      <c r="N10" s="628"/>
      <c r="O10" s="628"/>
      <c r="P10" s="628"/>
      <c r="Q10" s="629"/>
      <c r="R10" s="630" t="s">
        <v>130</v>
      </c>
      <c r="S10" s="631"/>
      <c r="T10" s="631"/>
      <c r="U10" s="631"/>
      <c r="V10" s="631"/>
      <c r="W10" s="631"/>
      <c r="X10" s="631"/>
      <c r="Y10" s="632"/>
      <c r="Z10" s="633" t="s">
        <v>130</v>
      </c>
      <c r="AA10" s="633"/>
      <c r="AB10" s="633"/>
      <c r="AC10" s="633"/>
      <c r="AD10" s="634" t="s">
        <v>130</v>
      </c>
      <c r="AE10" s="634"/>
      <c r="AF10" s="634"/>
      <c r="AG10" s="634"/>
      <c r="AH10" s="634"/>
      <c r="AI10" s="634"/>
      <c r="AJ10" s="634"/>
      <c r="AK10" s="634"/>
      <c r="AL10" s="635" t="s">
        <v>130</v>
      </c>
      <c r="AM10" s="636"/>
      <c r="AN10" s="636"/>
      <c r="AO10" s="637"/>
      <c r="AP10" s="627" t="s">
        <v>246</v>
      </c>
      <c r="AQ10" s="628"/>
      <c r="AR10" s="628"/>
      <c r="AS10" s="628"/>
      <c r="AT10" s="628"/>
      <c r="AU10" s="628"/>
      <c r="AV10" s="628"/>
      <c r="AW10" s="628"/>
      <c r="AX10" s="628"/>
      <c r="AY10" s="628"/>
      <c r="AZ10" s="628"/>
      <c r="BA10" s="628"/>
      <c r="BB10" s="628"/>
      <c r="BC10" s="628"/>
      <c r="BD10" s="628"/>
      <c r="BE10" s="628"/>
      <c r="BF10" s="629"/>
      <c r="BG10" s="630">
        <v>87678</v>
      </c>
      <c r="BH10" s="631"/>
      <c r="BI10" s="631"/>
      <c r="BJ10" s="631"/>
      <c r="BK10" s="631"/>
      <c r="BL10" s="631"/>
      <c r="BM10" s="631"/>
      <c r="BN10" s="632"/>
      <c r="BO10" s="633">
        <v>1.6</v>
      </c>
      <c r="BP10" s="633"/>
      <c r="BQ10" s="633"/>
      <c r="BR10" s="633"/>
      <c r="BS10" s="634" t="s">
        <v>130</v>
      </c>
      <c r="BT10" s="634"/>
      <c r="BU10" s="634"/>
      <c r="BV10" s="634"/>
      <c r="BW10" s="634"/>
      <c r="BX10" s="634"/>
      <c r="BY10" s="634"/>
      <c r="BZ10" s="634"/>
      <c r="CA10" s="634"/>
      <c r="CB10" s="638"/>
      <c r="CD10" s="645" t="s">
        <v>247</v>
      </c>
      <c r="CE10" s="646"/>
      <c r="CF10" s="646"/>
      <c r="CG10" s="646"/>
      <c r="CH10" s="646"/>
      <c r="CI10" s="646"/>
      <c r="CJ10" s="646"/>
      <c r="CK10" s="646"/>
      <c r="CL10" s="646"/>
      <c r="CM10" s="646"/>
      <c r="CN10" s="646"/>
      <c r="CO10" s="646"/>
      <c r="CP10" s="646"/>
      <c r="CQ10" s="647"/>
      <c r="CR10" s="630">
        <v>69500</v>
      </c>
      <c r="CS10" s="631"/>
      <c r="CT10" s="631"/>
      <c r="CU10" s="631"/>
      <c r="CV10" s="631"/>
      <c r="CW10" s="631"/>
      <c r="CX10" s="631"/>
      <c r="CY10" s="632"/>
      <c r="CZ10" s="633">
        <v>0.5</v>
      </c>
      <c r="DA10" s="633"/>
      <c r="DB10" s="633"/>
      <c r="DC10" s="633"/>
      <c r="DD10" s="639" t="s">
        <v>130</v>
      </c>
      <c r="DE10" s="631"/>
      <c r="DF10" s="631"/>
      <c r="DG10" s="631"/>
      <c r="DH10" s="631"/>
      <c r="DI10" s="631"/>
      <c r="DJ10" s="631"/>
      <c r="DK10" s="631"/>
      <c r="DL10" s="631"/>
      <c r="DM10" s="631"/>
      <c r="DN10" s="631"/>
      <c r="DO10" s="631"/>
      <c r="DP10" s="632"/>
      <c r="DQ10" s="639">
        <v>14500</v>
      </c>
      <c r="DR10" s="631"/>
      <c r="DS10" s="631"/>
      <c r="DT10" s="631"/>
      <c r="DU10" s="631"/>
      <c r="DV10" s="631"/>
      <c r="DW10" s="631"/>
      <c r="DX10" s="631"/>
      <c r="DY10" s="631"/>
      <c r="DZ10" s="631"/>
      <c r="EA10" s="631"/>
      <c r="EB10" s="631"/>
      <c r="EC10" s="640"/>
    </row>
    <row r="11" spans="2:143" ht="11.25" customHeight="1" x14ac:dyDescent="0.15">
      <c r="B11" s="627" t="s">
        <v>248</v>
      </c>
      <c r="C11" s="628"/>
      <c r="D11" s="628"/>
      <c r="E11" s="628"/>
      <c r="F11" s="628"/>
      <c r="G11" s="628"/>
      <c r="H11" s="628"/>
      <c r="I11" s="628"/>
      <c r="J11" s="628"/>
      <c r="K11" s="628"/>
      <c r="L11" s="628"/>
      <c r="M11" s="628"/>
      <c r="N11" s="628"/>
      <c r="O11" s="628"/>
      <c r="P11" s="628"/>
      <c r="Q11" s="629"/>
      <c r="R11" s="630">
        <v>728780</v>
      </c>
      <c r="S11" s="631"/>
      <c r="T11" s="631"/>
      <c r="U11" s="631"/>
      <c r="V11" s="631"/>
      <c r="W11" s="631"/>
      <c r="X11" s="631"/>
      <c r="Y11" s="632"/>
      <c r="Z11" s="635">
        <v>4.5</v>
      </c>
      <c r="AA11" s="636"/>
      <c r="AB11" s="636"/>
      <c r="AC11" s="648"/>
      <c r="AD11" s="639">
        <v>728780</v>
      </c>
      <c r="AE11" s="631"/>
      <c r="AF11" s="631"/>
      <c r="AG11" s="631"/>
      <c r="AH11" s="631"/>
      <c r="AI11" s="631"/>
      <c r="AJ11" s="631"/>
      <c r="AK11" s="632"/>
      <c r="AL11" s="635">
        <v>9.9</v>
      </c>
      <c r="AM11" s="636"/>
      <c r="AN11" s="636"/>
      <c r="AO11" s="637"/>
      <c r="AP11" s="627" t="s">
        <v>249</v>
      </c>
      <c r="AQ11" s="628"/>
      <c r="AR11" s="628"/>
      <c r="AS11" s="628"/>
      <c r="AT11" s="628"/>
      <c r="AU11" s="628"/>
      <c r="AV11" s="628"/>
      <c r="AW11" s="628"/>
      <c r="AX11" s="628"/>
      <c r="AY11" s="628"/>
      <c r="AZ11" s="628"/>
      <c r="BA11" s="628"/>
      <c r="BB11" s="628"/>
      <c r="BC11" s="628"/>
      <c r="BD11" s="628"/>
      <c r="BE11" s="628"/>
      <c r="BF11" s="629"/>
      <c r="BG11" s="630">
        <v>343287</v>
      </c>
      <c r="BH11" s="631"/>
      <c r="BI11" s="631"/>
      <c r="BJ11" s="631"/>
      <c r="BK11" s="631"/>
      <c r="BL11" s="631"/>
      <c r="BM11" s="631"/>
      <c r="BN11" s="632"/>
      <c r="BO11" s="633">
        <v>6.1</v>
      </c>
      <c r="BP11" s="633"/>
      <c r="BQ11" s="633"/>
      <c r="BR11" s="633"/>
      <c r="BS11" s="634">
        <v>87</v>
      </c>
      <c r="BT11" s="634"/>
      <c r="BU11" s="634"/>
      <c r="BV11" s="634"/>
      <c r="BW11" s="634"/>
      <c r="BX11" s="634"/>
      <c r="BY11" s="634"/>
      <c r="BZ11" s="634"/>
      <c r="CA11" s="634"/>
      <c r="CB11" s="638"/>
      <c r="CD11" s="645" t="s">
        <v>250</v>
      </c>
      <c r="CE11" s="646"/>
      <c r="CF11" s="646"/>
      <c r="CG11" s="646"/>
      <c r="CH11" s="646"/>
      <c r="CI11" s="646"/>
      <c r="CJ11" s="646"/>
      <c r="CK11" s="646"/>
      <c r="CL11" s="646"/>
      <c r="CM11" s="646"/>
      <c r="CN11" s="646"/>
      <c r="CO11" s="646"/>
      <c r="CP11" s="646"/>
      <c r="CQ11" s="647"/>
      <c r="CR11" s="630">
        <v>45261</v>
      </c>
      <c r="CS11" s="631"/>
      <c r="CT11" s="631"/>
      <c r="CU11" s="631"/>
      <c r="CV11" s="631"/>
      <c r="CW11" s="631"/>
      <c r="CX11" s="631"/>
      <c r="CY11" s="632"/>
      <c r="CZ11" s="633">
        <v>0.3</v>
      </c>
      <c r="DA11" s="633"/>
      <c r="DB11" s="633"/>
      <c r="DC11" s="633"/>
      <c r="DD11" s="639">
        <v>2485</v>
      </c>
      <c r="DE11" s="631"/>
      <c r="DF11" s="631"/>
      <c r="DG11" s="631"/>
      <c r="DH11" s="631"/>
      <c r="DI11" s="631"/>
      <c r="DJ11" s="631"/>
      <c r="DK11" s="631"/>
      <c r="DL11" s="631"/>
      <c r="DM11" s="631"/>
      <c r="DN11" s="631"/>
      <c r="DO11" s="631"/>
      <c r="DP11" s="632"/>
      <c r="DQ11" s="639">
        <v>29527</v>
      </c>
      <c r="DR11" s="631"/>
      <c r="DS11" s="631"/>
      <c r="DT11" s="631"/>
      <c r="DU11" s="631"/>
      <c r="DV11" s="631"/>
      <c r="DW11" s="631"/>
      <c r="DX11" s="631"/>
      <c r="DY11" s="631"/>
      <c r="DZ11" s="631"/>
      <c r="EA11" s="631"/>
      <c r="EB11" s="631"/>
      <c r="EC11" s="640"/>
    </row>
    <row r="12" spans="2:143" ht="11.25" customHeight="1" x14ac:dyDescent="0.15">
      <c r="B12" s="627" t="s">
        <v>251</v>
      </c>
      <c r="C12" s="628"/>
      <c r="D12" s="628"/>
      <c r="E12" s="628"/>
      <c r="F12" s="628"/>
      <c r="G12" s="628"/>
      <c r="H12" s="628"/>
      <c r="I12" s="628"/>
      <c r="J12" s="628"/>
      <c r="K12" s="628"/>
      <c r="L12" s="628"/>
      <c r="M12" s="628"/>
      <c r="N12" s="628"/>
      <c r="O12" s="628"/>
      <c r="P12" s="628"/>
      <c r="Q12" s="629"/>
      <c r="R12" s="630" t="s">
        <v>130</v>
      </c>
      <c r="S12" s="631"/>
      <c r="T12" s="631"/>
      <c r="U12" s="631"/>
      <c r="V12" s="631"/>
      <c r="W12" s="631"/>
      <c r="X12" s="631"/>
      <c r="Y12" s="632"/>
      <c r="Z12" s="633" t="s">
        <v>130</v>
      </c>
      <c r="AA12" s="633"/>
      <c r="AB12" s="633"/>
      <c r="AC12" s="633"/>
      <c r="AD12" s="634" t="s">
        <v>130</v>
      </c>
      <c r="AE12" s="634"/>
      <c r="AF12" s="634"/>
      <c r="AG12" s="634"/>
      <c r="AH12" s="634"/>
      <c r="AI12" s="634"/>
      <c r="AJ12" s="634"/>
      <c r="AK12" s="634"/>
      <c r="AL12" s="635" t="s">
        <v>130</v>
      </c>
      <c r="AM12" s="636"/>
      <c r="AN12" s="636"/>
      <c r="AO12" s="637"/>
      <c r="AP12" s="627" t="s">
        <v>252</v>
      </c>
      <c r="AQ12" s="628"/>
      <c r="AR12" s="628"/>
      <c r="AS12" s="628"/>
      <c r="AT12" s="628"/>
      <c r="AU12" s="628"/>
      <c r="AV12" s="628"/>
      <c r="AW12" s="628"/>
      <c r="AX12" s="628"/>
      <c r="AY12" s="628"/>
      <c r="AZ12" s="628"/>
      <c r="BA12" s="628"/>
      <c r="BB12" s="628"/>
      <c r="BC12" s="628"/>
      <c r="BD12" s="628"/>
      <c r="BE12" s="628"/>
      <c r="BF12" s="629"/>
      <c r="BG12" s="630">
        <v>2749945</v>
      </c>
      <c r="BH12" s="631"/>
      <c r="BI12" s="631"/>
      <c r="BJ12" s="631"/>
      <c r="BK12" s="631"/>
      <c r="BL12" s="631"/>
      <c r="BM12" s="631"/>
      <c r="BN12" s="632"/>
      <c r="BO12" s="633">
        <v>49.2</v>
      </c>
      <c r="BP12" s="633"/>
      <c r="BQ12" s="633"/>
      <c r="BR12" s="633"/>
      <c r="BS12" s="634" t="s">
        <v>130</v>
      </c>
      <c r="BT12" s="634"/>
      <c r="BU12" s="634"/>
      <c r="BV12" s="634"/>
      <c r="BW12" s="634"/>
      <c r="BX12" s="634"/>
      <c r="BY12" s="634"/>
      <c r="BZ12" s="634"/>
      <c r="CA12" s="634"/>
      <c r="CB12" s="638"/>
      <c r="CD12" s="645" t="s">
        <v>253</v>
      </c>
      <c r="CE12" s="646"/>
      <c r="CF12" s="646"/>
      <c r="CG12" s="646"/>
      <c r="CH12" s="646"/>
      <c r="CI12" s="646"/>
      <c r="CJ12" s="646"/>
      <c r="CK12" s="646"/>
      <c r="CL12" s="646"/>
      <c r="CM12" s="646"/>
      <c r="CN12" s="646"/>
      <c r="CO12" s="646"/>
      <c r="CP12" s="646"/>
      <c r="CQ12" s="647"/>
      <c r="CR12" s="630">
        <v>140460</v>
      </c>
      <c r="CS12" s="631"/>
      <c r="CT12" s="631"/>
      <c r="CU12" s="631"/>
      <c r="CV12" s="631"/>
      <c r="CW12" s="631"/>
      <c r="CX12" s="631"/>
      <c r="CY12" s="632"/>
      <c r="CZ12" s="633">
        <v>0.9</v>
      </c>
      <c r="DA12" s="633"/>
      <c r="DB12" s="633"/>
      <c r="DC12" s="633"/>
      <c r="DD12" s="639" t="s">
        <v>130</v>
      </c>
      <c r="DE12" s="631"/>
      <c r="DF12" s="631"/>
      <c r="DG12" s="631"/>
      <c r="DH12" s="631"/>
      <c r="DI12" s="631"/>
      <c r="DJ12" s="631"/>
      <c r="DK12" s="631"/>
      <c r="DL12" s="631"/>
      <c r="DM12" s="631"/>
      <c r="DN12" s="631"/>
      <c r="DO12" s="631"/>
      <c r="DP12" s="632"/>
      <c r="DQ12" s="639">
        <v>102079</v>
      </c>
      <c r="DR12" s="631"/>
      <c r="DS12" s="631"/>
      <c r="DT12" s="631"/>
      <c r="DU12" s="631"/>
      <c r="DV12" s="631"/>
      <c r="DW12" s="631"/>
      <c r="DX12" s="631"/>
      <c r="DY12" s="631"/>
      <c r="DZ12" s="631"/>
      <c r="EA12" s="631"/>
      <c r="EB12" s="631"/>
      <c r="EC12" s="640"/>
    </row>
    <row r="13" spans="2:143" ht="11.25" customHeight="1" x14ac:dyDescent="0.15">
      <c r="B13" s="627" t="s">
        <v>254</v>
      </c>
      <c r="C13" s="628"/>
      <c r="D13" s="628"/>
      <c r="E13" s="628"/>
      <c r="F13" s="628"/>
      <c r="G13" s="628"/>
      <c r="H13" s="628"/>
      <c r="I13" s="628"/>
      <c r="J13" s="628"/>
      <c r="K13" s="628"/>
      <c r="L13" s="628"/>
      <c r="M13" s="628"/>
      <c r="N13" s="628"/>
      <c r="O13" s="628"/>
      <c r="P13" s="628"/>
      <c r="Q13" s="629"/>
      <c r="R13" s="630" t="s">
        <v>130</v>
      </c>
      <c r="S13" s="631"/>
      <c r="T13" s="631"/>
      <c r="U13" s="631"/>
      <c r="V13" s="631"/>
      <c r="W13" s="631"/>
      <c r="X13" s="631"/>
      <c r="Y13" s="632"/>
      <c r="Z13" s="633" t="s">
        <v>130</v>
      </c>
      <c r="AA13" s="633"/>
      <c r="AB13" s="633"/>
      <c r="AC13" s="633"/>
      <c r="AD13" s="634" t="s">
        <v>130</v>
      </c>
      <c r="AE13" s="634"/>
      <c r="AF13" s="634"/>
      <c r="AG13" s="634"/>
      <c r="AH13" s="634"/>
      <c r="AI13" s="634"/>
      <c r="AJ13" s="634"/>
      <c r="AK13" s="634"/>
      <c r="AL13" s="635" t="s">
        <v>130</v>
      </c>
      <c r="AM13" s="636"/>
      <c r="AN13" s="636"/>
      <c r="AO13" s="637"/>
      <c r="AP13" s="627" t="s">
        <v>255</v>
      </c>
      <c r="AQ13" s="628"/>
      <c r="AR13" s="628"/>
      <c r="AS13" s="628"/>
      <c r="AT13" s="628"/>
      <c r="AU13" s="628"/>
      <c r="AV13" s="628"/>
      <c r="AW13" s="628"/>
      <c r="AX13" s="628"/>
      <c r="AY13" s="628"/>
      <c r="AZ13" s="628"/>
      <c r="BA13" s="628"/>
      <c r="BB13" s="628"/>
      <c r="BC13" s="628"/>
      <c r="BD13" s="628"/>
      <c r="BE13" s="628"/>
      <c r="BF13" s="629"/>
      <c r="BG13" s="630">
        <v>2720779</v>
      </c>
      <c r="BH13" s="631"/>
      <c r="BI13" s="631"/>
      <c r="BJ13" s="631"/>
      <c r="BK13" s="631"/>
      <c r="BL13" s="631"/>
      <c r="BM13" s="631"/>
      <c r="BN13" s="632"/>
      <c r="BO13" s="633">
        <v>48.7</v>
      </c>
      <c r="BP13" s="633"/>
      <c r="BQ13" s="633"/>
      <c r="BR13" s="633"/>
      <c r="BS13" s="634" t="s">
        <v>130</v>
      </c>
      <c r="BT13" s="634"/>
      <c r="BU13" s="634"/>
      <c r="BV13" s="634"/>
      <c r="BW13" s="634"/>
      <c r="BX13" s="634"/>
      <c r="BY13" s="634"/>
      <c r="BZ13" s="634"/>
      <c r="CA13" s="634"/>
      <c r="CB13" s="638"/>
      <c r="CD13" s="645" t="s">
        <v>256</v>
      </c>
      <c r="CE13" s="646"/>
      <c r="CF13" s="646"/>
      <c r="CG13" s="646"/>
      <c r="CH13" s="646"/>
      <c r="CI13" s="646"/>
      <c r="CJ13" s="646"/>
      <c r="CK13" s="646"/>
      <c r="CL13" s="646"/>
      <c r="CM13" s="646"/>
      <c r="CN13" s="646"/>
      <c r="CO13" s="646"/>
      <c r="CP13" s="646"/>
      <c r="CQ13" s="647"/>
      <c r="CR13" s="630">
        <v>968082</v>
      </c>
      <c r="CS13" s="631"/>
      <c r="CT13" s="631"/>
      <c r="CU13" s="631"/>
      <c r="CV13" s="631"/>
      <c r="CW13" s="631"/>
      <c r="CX13" s="631"/>
      <c r="CY13" s="632"/>
      <c r="CZ13" s="633">
        <v>6.4</v>
      </c>
      <c r="DA13" s="633"/>
      <c r="DB13" s="633"/>
      <c r="DC13" s="633"/>
      <c r="DD13" s="639">
        <v>122131</v>
      </c>
      <c r="DE13" s="631"/>
      <c r="DF13" s="631"/>
      <c r="DG13" s="631"/>
      <c r="DH13" s="631"/>
      <c r="DI13" s="631"/>
      <c r="DJ13" s="631"/>
      <c r="DK13" s="631"/>
      <c r="DL13" s="631"/>
      <c r="DM13" s="631"/>
      <c r="DN13" s="631"/>
      <c r="DO13" s="631"/>
      <c r="DP13" s="632"/>
      <c r="DQ13" s="639">
        <v>876513</v>
      </c>
      <c r="DR13" s="631"/>
      <c r="DS13" s="631"/>
      <c r="DT13" s="631"/>
      <c r="DU13" s="631"/>
      <c r="DV13" s="631"/>
      <c r="DW13" s="631"/>
      <c r="DX13" s="631"/>
      <c r="DY13" s="631"/>
      <c r="DZ13" s="631"/>
      <c r="EA13" s="631"/>
      <c r="EB13" s="631"/>
      <c r="EC13" s="640"/>
    </row>
    <row r="14" spans="2:143" ht="11.25" customHeight="1" x14ac:dyDescent="0.15">
      <c r="B14" s="627" t="s">
        <v>257</v>
      </c>
      <c r="C14" s="628"/>
      <c r="D14" s="628"/>
      <c r="E14" s="628"/>
      <c r="F14" s="628"/>
      <c r="G14" s="628"/>
      <c r="H14" s="628"/>
      <c r="I14" s="628"/>
      <c r="J14" s="628"/>
      <c r="K14" s="628"/>
      <c r="L14" s="628"/>
      <c r="M14" s="628"/>
      <c r="N14" s="628"/>
      <c r="O14" s="628"/>
      <c r="P14" s="628"/>
      <c r="Q14" s="629"/>
      <c r="R14" s="630" t="s">
        <v>130</v>
      </c>
      <c r="S14" s="631"/>
      <c r="T14" s="631"/>
      <c r="U14" s="631"/>
      <c r="V14" s="631"/>
      <c r="W14" s="631"/>
      <c r="X14" s="631"/>
      <c r="Y14" s="632"/>
      <c r="Z14" s="633" t="s">
        <v>130</v>
      </c>
      <c r="AA14" s="633"/>
      <c r="AB14" s="633"/>
      <c r="AC14" s="633"/>
      <c r="AD14" s="634" t="s">
        <v>130</v>
      </c>
      <c r="AE14" s="634"/>
      <c r="AF14" s="634"/>
      <c r="AG14" s="634"/>
      <c r="AH14" s="634"/>
      <c r="AI14" s="634"/>
      <c r="AJ14" s="634"/>
      <c r="AK14" s="634"/>
      <c r="AL14" s="635" t="s">
        <v>130</v>
      </c>
      <c r="AM14" s="636"/>
      <c r="AN14" s="636"/>
      <c r="AO14" s="637"/>
      <c r="AP14" s="627" t="s">
        <v>258</v>
      </c>
      <c r="AQ14" s="628"/>
      <c r="AR14" s="628"/>
      <c r="AS14" s="628"/>
      <c r="AT14" s="628"/>
      <c r="AU14" s="628"/>
      <c r="AV14" s="628"/>
      <c r="AW14" s="628"/>
      <c r="AX14" s="628"/>
      <c r="AY14" s="628"/>
      <c r="AZ14" s="628"/>
      <c r="BA14" s="628"/>
      <c r="BB14" s="628"/>
      <c r="BC14" s="628"/>
      <c r="BD14" s="628"/>
      <c r="BE14" s="628"/>
      <c r="BF14" s="629"/>
      <c r="BG14" s="630">
        <v>77921</v>
      </c>
      <c r="BH14" s="631"/>
      <c r="BI14" s="631"/>
      <c r="BJ14" s="631"/>
      <c r="BK14" s="631"/>
      <c r="BL14" s="631"/>
      <c r="BM14" s="631"/>
      <c r="BN14" s="632"/>
      <c r="BO14" s="633">
        <v>1.4</v>
      </c>
      <c r="BP14" s="633"/>
      <c r="BQ14" s="633"/>
      <c r="BR14" s="633"/>
      <c r="BS14" s="634" t="s">
        <v>130</v>
      </c>
      <c r="BT14" s="634"/>
      <c r="BU14" s="634"/>
      <c r="BV14" s="634"/>
      <c r="BW14" s="634"/>
      <c r="BX14" s="634"/>
      <c r="BY14" s="634"/>
      <c r="BZ14" s="634"/>
      <c r="CA14" s="634"/>
      <c r="CB14" s="638"/>
      <c r="CD14" s="645" t="s">
        <v>259</v>
      </c>
      <c r="CE14" s="646"/>
      <c r="CF14" s="646"/>
      <c r="CG14" s="646"/>
      <c r="CH14" s="646"/>
      <c r="CI14" s="646"/>
      <c r="CJ14" s="646"/>
      <c r="CK14" s="646"/>
      <c r="CL14" s="646"/>
      <c r="CM14" s="646"/>
      <c r="CN14" s="646"/>
      <c r="CO14" s="646"/>
      <c r="CP14" s="646"/>
      <c r="CQ14" s="647"/>
      <c r="CR14" s="630">
        <v>518464</v>
      </c>
      <c r="CS14" s="631"/>
      <c r="CT14" s="631"/>
      <c r="CU14" s="631"/>
      <c r="CV14" s="631"/>
      <c r="CW14" s="631"/>
      <c r="CX14" s="631"/>
      <c r="CY14" s="632"/>
      <c r="CZ14" s="633">
        <v>3.4</v>
      </c>
      <c r="DA14" s="633"/>
      <c r="DB14" s="633"/>
      <c r="DC14" s="633"/>
      <c r="DD14" s="639">
        <v>12503</v>
      </c>
      <c r="DE14" s="631"/>
      <c r="DF14" s="631"/>
      <c r="DG14" s="631"/>
      <c r="DH14" s="631"/>
      <c r="DI14" s="631"/>
      <c r="DJ14" s="631"/>
      <c r="DK14" s="631"/>
      <c r="DL14" s="631"/>
      <c r="DM14" s="631"/>
      <c r="DN14" s="631"/>
      <c r="DO14" s="631"/>
      <c r="DP14" s="632"/>
      <c r="DQ14" s="639">
        <v>502064</v>
      </c>
      <c r="DR14" s="631"/>
      <c r="DS14" s="631"/>
      <c r="DT14" s="631"/>
      <c r="DU14" s="631"/>
      <c r="DV14" s="631"/>
      <c r="DW14" s="631"/>
      <c r="DX14" s="631"/>
      <c r="DY14" s="631"/>
      <c r="DZ14" s="631"/>
      <c r="EA14" s="631"/>
      <c r="EB14" s="631"/>
      <c r="EC14" s="640"/>
    </row>
    <row r="15" spans="2:143" ht="11.25" customHeight="1" x14ac:dyDescent="0.15">
      <c r="B15" s="627" t="s">
        <v>260</v>
      </c>
      <c r="C15" s="628"/>
      <c r="D15" s="628"/>
      <c r="E15" s="628"/>
      <c r="F15" s="628"/>
      <c r="G15" s="628"/>
      <c r="H15" s="628"/>
      <c r="I15" s="628"/>
      <c r="J15" s="628"/>
      <c r="K15" s="628"/>
      <c r="L15" s="628"/>
      <c r="M15" s="628"/>
      <c r="N15" s="628"/>
      <c r="O15" s="628"/>
      <c r="P15" s="628"/>
      <c r="Q15" s="629"/>
      <c r="R15" s="630" t="s">
        <v>130</v>
      </c>
      <c r="S15" s="631"/>
      <c r="T15" s="631"/>
      <c r="U15" s="631"/>
      <c r="V15" s="631"/>
      <c r="W15" s="631"/>
      <c r="X15" s="631"/>
      <c r="Y15" s="632"/>
      <c r="Z15" s="633" t="s">
        <v>130</v>
      </c>
      <c r="AA15" s="633"/>
      <c r="AB15" s="633"/>
      <c r="AC15" s="633"/>
      <c r="AD15" s="634" t="s">
        <v>130</v>
      </c>
      <c r="AE15" s="634"/>
      <c r="AF15" s="634"/>
      <c r="AG15" s="634"/>
      <c r="AH15" s="634"/>
      <c r="AI15" s="634"/>
      <c r="AJ15" s="634"/>
      <c r="AK15" s="634"/>
      <c r="AL15" s="635" t="s">
        <v>130</v>
      </c>
      <c r="AM15" s="636"/>
      <c r="AN15" s="636"/>
      <c r="AO15" s="637"/>
      <c r="AP15" s="627" t="s">
        <v>261</v>
      </c>
      <c r="AQ15" s="628"/>
      <c r="AR15" s="628"/>
      <c r="AS15" s="628"/>
      <c r="AT15" s="628"/>
      <c r="AU15" s="628"/>
      <c r="AV15" s="628"/>
      <c r="AW15" s="628"/>
      <c r="AX15" s="628"/>
      <c r="AY15" s="628"/>
      <c r="AZ15" s="628"/>
      <c r="BA15" s="628"/>
      <c r="BB15" s="628"/>
      <c r="BC15" s="628"/>
      <c r="BD15" s="628"/>
      <c r="BE15" s="628"/>
      <c r="BF15" s="629"/>
      <c r="BG15" s="630">
        <v>195091</v>
      </c>
      <c r="BH15" s="631"/>
      <c r="BI15" s="631"/>
      <c r="BJ15" s="631"/>
      <c r="BK15" s="631"/>
      <c r="BL15" s="631"/>
      <c r="BM15" s="631"/>
      <c r="BN15" s="632"/>
      <c r="BO15" s="633">
        <v>3.5</v>
      </c>
      <c r="BP15" s="633"/>
      <c r="BQ15" s="633"/>
      <c r="BR15" s="633"/>
      <c r="BS15" s="634" t="s">
        <v>130</v>
      </c>
      <c r="BT15" s="634"/>
      <c r="BU15" s="634"/>
      <c r="BV15" s="634"/>
      <c r="BW15" s="634"/>
      <c r="BX15" s="634"/>
      <c r="BY15" s="634"/>
      <c r="BZ15" s="634"/>
      <c r="CA15" s="634"/>
      <c r="CB15" s="638"/>
      <c r="CD15" s="645" t="s">
        <v>262</v>
      </c>
      <c r="CE15" s="646"/>
      <c r="CF15" s="646"/>
      <c r="CG15" s="646"/>
      <c r="CH15" s="646"/>
      <c r="CI15" s="646"/>
      <c r="CJ15" s="646"/>
      <c r="CK15" s="646"/>
      <c r="CL15" s="646"/>
      <c r="CM15" s="646"/>
      <c r="CN15" s="646"/>
      <c r="CO15" s="646"/>
      <c r="CP15" s="646"/>
      <c r="CQ15" s="647"/>
      <c r="CR15" s="630">
        <v>2968607</v>
      </c>
      <c r="CS15" s="631"/>
      <c r="CT15" s="631"/>
      <c r="CU15" s="631"/>
      <c r="CV15" s="631"/>
      <c r="CW15" s="631"/>
      <c r="CX15" s="631"/>
      <c r="CY15" s="632"/>
      <c r="CZ15" s="633">
        <v>19.5</v>
      </c>
      <c r="DA15" s="633"/>
      <c r="DB15" s="633"/>
      <c r="DC15" s="633"/>
      <c r="DD15" s="639">
        <v>1456244</v>
      </c>
      <c r="DE15" s="631"/>
      <c r="DF15" s="631"/>
      <c r="DG15" s="631"/>
      <c r="DH15" s="631"/>
      <c r="DI15" s="631"/>
      <c r="DJ15" s="631"/>
      <c r="DK15" s="631"/>
      <c r="DL15" s="631"/>
      <c r="DM15" s="631"/>
      <c r="DN15" s="631"/>
      <c r="DO15" s="631"/>
      <c r="DP15" s="632"/>
      <c r="DQ15" s="639">
        <v>1572637</v>
      </c>
      <c r="DR15" s="631"/>
      <c r="DS15" s="631"/>
      <c r="DT15" s="631"/>
      <c r="DU15" s="631"/>
      <c r="DV15" s="631"/>
      <c r="DW15" s="631"/>
      <c r="DX15" s="631"/>
      <c r="DY15" s="631"/>
      <c r="DZ15" s="631"/>
      <c r="EA15" s="631"/>
      <c r="EB15" s="631"/>
      <c r="EC15" s="640"/>
    </row>
    <row r="16" spans="2:143" ht="11.25" customHeight="1" x14ac:dyDescent="0.15">
      <c r="B16" s="627" t="s">
        <v>263</v>
      </c>
      <c r="C16" s="628"/>
      <c r="D16" s="628"/>
      <c r="E16" s="628"/>
      <c r="F16" s="628"/>
      <c r="G16" s="628"/>
      <c r="H16" s="628"/>
      <c r="I16" s="628"/>
      <c r="J16" s="628"/>
      <c r="K16" s="628"/>
      <c r="L16" s="628"/>
      <c r="M16" s="628"/>
      <c r="N16" s="628"/>
      <c r="O16" s="628"/>
      <c r="P16" s="628"/>
      <c r="Q16" s="629"/>
      <c r="R16" s="630">
        <v>10340</v>
      </c>
      <c r="S16" s="631"/>
      <c r="T16" s="631"/>
      <c r="U16" s="631"/>
      <c r="V16" s="631"/>
      <c r="W16" s="631"/>
      <c r="X16" s="631"/>
      <c r="Y16" s="632"/>
      <c r="Z16" s="633">
        <v>0.1</v>
      </c>
      <c r="AA16" s="633"/>
      <c r="AB16" s="633"/>
      <c r="AC16" s="633"/>
      <c r="AD16" s="634">
        <v>10340</v>
      </c>
      <c r="AE16" s="634"/>
      <c r="AF16" s="634"/>
      <c r="AG16" s="634"/>
      <c r="AH16" s="634"/>
      <c r="AI16" s="634"/>
      <c r="AJ16" s="634"/>
      <c r="AK16" s="634"/>
      <c r="AL16" s="635">
        <v>0.1</v>
      </c>
      <c r="AM16" s="636"/>
      <c r="AN16" s="636"/>
      <c r="AO16" s="637"/>
      <c r="AP16" s="627" t="s">
        <v>264</v>
      </c>
      <c r="AQ16" s="628"/>
      <c r="AR16" s="628"/>
      <c r="AS16" s="628"/>
      <c r="AT16" s="628"/>
      <c r="AU16" s="628"/>
      <c r="AV16" s="628"/>
      <c r="AW16" s="628"/>
      <c r="AX16" s="628"/>
      <c r="AY16" s="628"/>
      <c r="AZ16" s="628"/>
      <c r="BA16" s="628"/>
      <c r="BB16" s="628"/>
      <c r="BC16" s="628"/>
      <c r="BD16" s="628"/>
      <c r="BE16" s="628"/>
      <c r="BF16" s="629"/>
      <c r="BG16" s="630" t="s">
        <v>130</v>
      </c>
      <c r="BH16" s="631"/>
      <c r="BI16" s="631"/>
      <c r="BJ16" s="631"/>
      <c r="BK16" s="631"/>
      <c r="BL16" s="631"/>
      <c r="BM16" s="631"/>
      <c r="BN16" s="632"/>
      <c r="BO16" s="633" t="s">
        <v>130</v>
      </c>
      <c r="BP16" s="633"/>
      <c r="BQ16" s="633"/>
      <c r="BR16" s="633"/>
      <c r="BS16" s="634" t="s">
        <v>130</v>
      </c>
      <c r="BT16" s="634"/>
      <c r="BU16" s="634"/>
      <c r="BV16" s="634"/>
      <c r="BW16" s="634"/>
      <c r="BX16" s="634"/>
      <c r="BY16" s="634"/>
      <c r="BZ16" s="634"/>
      <c r="CA16" s="634"/>
      <c r="CB16" s="638"/>
      <c r="CD16" s="645" t="s">
        <v>265</v>
      </c>
      <c r="CE16" s="646"/>
      <c r="CF16" s="646"/>
      <c r="CG16" s="646"/>
      <c r="CH16" s="646"/>
      <c r="CI16" s="646"/>
      <c r="CJ16" s="646"/>
      <c r="CK16" s="646"/>
      <c r="CL16" s="646"/>
      <c r="CM16" s="646"/>
      <c r="CN16" s="646"/>
      <c r="CO16" s="646"/>
      <c r="CP16" s="646"/>
      <c r="CQ16" s="647"/>
      <c r="CR16" s="630" t="s">
        <v>130</v>
      </c>
      <c r="CS16" s="631"/>
      <c r="CT16" s="631"/>
      <c r="CU16" s="631"/>
      <c r="CV16" s="631"/>
      <c r="CW16" s="631"/>
      <c r="CX16" s="631"/>
      <c r="CY16" s="632"/>
      <c r="CZ16" s="633" t="s">
        <v>130</v>
      </c>
      <c r="DA16" s="633"/>
      <c r="DB16" s="633"/>
      <c r="DC16" s="633"/>
      <c r="DD16" s="639" t="s">
        <v>130</v>
      </c>
      <c r="DE16" s="631"/>
      <c r="DF16" s="631"/>
      <c r="DG16" s="631"/>
      <c r="DH16" s="631"/>
      <c r="DI16" s="631"/>
      <c r="DJ16" s="631"/>
      <c r="DK16" s="631"/>
      <c r="DL16" s="631"/>
      <c r="DM16" s="631"/>
      <c r="DN16" s="631"/>
      <c r="DO16" s="631"/>
      <c r="DP16" s="632"/>
      <c r="DQ16" s="639" t="s">
        <v>130</v>
      </c>
      <c r="DR16" s="631"/>
      <c r="DS16" s="631"/>
      <c r="DT16" s="631"/>
      <c r="DU16" s="631"/>
      <c r="DV16" s="631"/>
      <c r="DW16" s="631"/>
      <c r="DX16" s="631"/>
      <c r="DY16" s="631"/>
      <c r="DZ16" s="631"/>
      <c r="EA16" s="631"/>
      <c r="EB16" s="631"/>
      <c r="EC16" s="640"/>
    </row>
    <row r="17" spans="2:133" ht="11.25" customHeight="1" x14ac:dyDescent="0.15">
      <c r="B17" s="627" t="s">
        <v>266</v>
      </c>
      <c r="C17" s="628"/>
      <c r="D17" s="628"/>
      <c r="E17" s="628"/>
      <c r="F17" s="628"/>
      <c r="G17" s="628"/>
      <c r="H17" s="628"/>
      <c r="I17" s="628"/>
      <c r="J17" s="628"/>
      <c r="K17" s="628"/>
      <c r="L17" s="628"/>
      <c r="M17" s="628"/>
      <c r="N17" s="628"/>
      <c r="O17" s="628"/>
      <c r="P17" s="628"/>
      <c r="Q17" s="629"/>
      <c r="R17" s="630">
        <v>68338</v>
      </c>
      <c r="S17" s="631"/>
      <c r="T17" s="631"/>
      <c r="U17" s="631"/>
      <c r="V17" s="631"/>
      <c r="W17" s="631"/>
      <c r="X17" s="631"/>
      <c r="Y17" s="632"/>
      <c r="Z17" s="633">
        <v>0.4</v>
      </c>
      <c r="AA17" s="633"/>
      <c r="AB17" s="633"/>
      <c r="AC17" s="633"/>
      <c r="AD17" s="634">
        <v>68338</v>
      </c>
      <c r="AE17" s="634"/>
      <c r="AF17" s="634"/>
      <c r="AG17" s="634"/>
      <c r="AH17" s="634"/>
      <c r="AI17" s="634"/>
      <c r="AJ17" s="634"/>
      <c r="AK17" s="634"/>
      <c r="AL17" s="635">
        <v>0.9</v>
      </c>
      <c r="AM17" s="636"/>
      <c r="AN17" s="636"/>
      <c r="AO17" s="637"/>
      <c r="AP17" s="627" t="s">
        <v>267</v>
      </c>
      <c r="AQ17" s="628"/>
      <c r="AR17" s="628"/>
      <c r="AS17" s="628"/>
      <c r="AT17" s="628"/>
      <c r="AU17" s="628"/>
      <c r="AV17" s="628"/>
      <c r="AW17" s="628"/>
      <c r="AX17" s="628"/>
      <c r="AY17" s="628"/>
      <c r="AZ17" s="628"/>
      <c r="BA17" s="628"/>
      <c r="BB17" s="628"/>
      <c r="BC17" s="628"/>
      <c r="BD17" s="628"/>
      <c r="BE17" s="628"/>
      <c r="BF17" s="629"/>
      <c r="BG17" s="630" t="s">
        <v>130</v>
      </c>
      <c r="BH17" s="631"/>
      <c r="BI17" s="631"/>
      <c r="BJ17" s="631"/>
      <c r="BK17" s="631"/>
      <c r="BL17" s="631"/>
      <c r="BM17" s="631"/>
      <c r="BN17" s="632"/>
      <c r="BO17" s="633" t="s">
        <v>130</v>
      </c>
      <c r="BP17" s="633"/>
      <c r="BQ17" s="633"/>
      <c r="BR17" s="633"/>
      <c r="BS17" s="634" t="s">
        <v>130</v>
      </c>
      <c r="BT17" s="634"/>
      <c r="BU17" s="634"/>
      <c r="BV17" s="634"/>
      <c r="BW17" s="634"/>
      <c r="BX17" s="634"/>
      <c r="BY17" s="634"/>
      <c r="BZ17" s="634"/>
      <c r="CA17" s="634"/>
      <c r="CB17" s="638"/>
      <c r="CD17" s="645" t="s">
        <v>268</v>
      </c>
      <c r="CE17" s="646"/>
      <c r="CF17" s="646"/>
      <c r="CG17" s="646"/>
      <c r="CH17" s="646"/>
      <c r="CI17" s="646"/>
      <c r="CJ17" s="646"/>
      <c r="CK17" s="646"/>
      <c r="CL17" s="646"/>
      <c r="CM17" s="646"/>
      <c r="CN17" s="646"/>
      <c r="CO17" s="646"/>
      <c r="CP17" s="646"/>
      <c r="CQ17" s="647"/>
      <c r="CR17" s="630">
        <v>958312</v>
      </c>
      <c r="CS17" s="631"/>
      <c r="CT17" s="631"/>
      <c r="CU17" s="631"/>
      <c r="CV17" s="631"/>
      <c r="CW17" s="631"/>
      <c r="CX17" s="631"/>
      <c r="CY17" s="632"/>
      <c r="CZ17" s="633">
        <v>6.3</v>
      </c>
      <c r="DA17" s="633"/>
      <c r="DB17" s="633"/>
      <c r="DC17" s="633"/>
      <c r="DD17" s="639" t="s">
        <v>130</v>
      </c>
      <c r="DE17" s="631"/>
      <c r="DF17" s="631"/>
      <c r="DG17" s="631"/>
      <c r="DH17" s="631"/>
      <c r="DI17" s="631"/>
      <c r="DJ17" s="631"/>
      <c r="DK17" s="631"/>
      <c r="DL17" s="631"/>
      <c r="DM17" s="631"/>
      <c r="DN17" s="631"/>
      <c r="DO17" s="631"/>
      <c r="DP17" s="632"/>
      <c r="DQ17" s="639">
        <v>958312</v>
      </c>
      <c r="DR17" s="631"/>
      <c r="DS17" s="631"/>
      <c r="DT17" s="631"/>
      <c r="DU17" s="631"/>
      <c r="DV17" s="631"/>
      <c r="DW17" s="631"/>
      <c r="DX17" s="631"/>
      <c r="DY17" s="631"/>
      <c r="DZ17" s="631"/>
      <c r="EA17" s="631"/>
      <c r="EB17" s="631"/>
      <c r="EC17" s="640"/>
    </row>
    <row r="18" spans="2:133" ht="11.25" customHeight="1" x14ac:dyDescent="0.15">
      <c r="B18" s="627" t="s">
        <v>269</v>
      </c>
      <c r="C18" s="628"/>
      <c r="D18" s="628"/>
      <c r="E18" s="628"/>
      <c r="F18" s="628"/>
      <c r="G18" s="628"/>
      <c r="H18" s="628"/>
      <c r="I18" s="628"/>
      <c r="J18" s="628"/>
      <c r="K18" s="628"/>
      <c r="L18" s="628"/>
      <c r="M18" s="628"/>
      <c r="N18" s="628"/>
      <c r="O18" s="628"/>
      <c r="P18" s="628"/>
      <c r="Q18" s="629"/>
      <c r="R18" s="630">
        <v>111168</v>
      </c>
      <c r="S18" s="631"/>
      <c r="T18" s="631"/>
      <c r="U18" s="631"/>
      <c r="V18" s="631"/>
      <c r="W18" s="631"/>
      <c r="X18" s="631"/>
      <c r="Y18" s="632"/>
      <c r="Z18" s="633">
        <v>0.7</v>
      </c>
      <c r="AA18" s="633"/>
      <c r="AB18" s="633"/>
      <c r="AC18" s="633"/>
      <c r="AD18" s="634">
        <v>106454</v>
      </c>
      <c r="AE18" s="634"/>
      <c r="AF18" s="634"/>
      <c r="AG18" s="634"/>
      <c r="AH18" s="634"/>
      <c r="AI18" s="634"/>
      <c r="AJ18" s="634"/>
      <c r="AK18" s="634"/>
      <c r="AL18" s="635">
        <v>1.3999999761581421</v>
      </c>
      <c r="AM18" s="636"/>
      <c r="AN18" s="636"/>
      <c r="AO18" s="637"/>
      <c r="AP18" s="627" t="s">
        <v>270</v>
      </c>
      <c r="AQ18" s="628"/>
      <c r="AR18" s="628"/>
      <c r="AS18" s="628"/>
      <c r="AT18" s="628"/>
      <c r="AU18" s="628"/>
      <c r="AV18" s="628"/>
      <c r="AW18" s="628"/>
      <c r="AX18" s="628"/>
      <c r="AY18" s="628"/>
      <c r="AZ18" s="628"/>
      <c r="BA18" s="628"/>
      <c r="BB18" s="628"/>
      <c r="BC18" s="628"/>
      <c r="BD18" s="628"/>
      <c r="BE18" s="628"/>
      <c r="BF18" s="629"/>
      <c r="BG18" s="630" t="s">
        <v>130</v>
      </c>
      <c r="BH18" s="631"/>
      <c r="BI18" s="631"/>
      <c r="BJ18" s="631"/>
      <c r="BK18" s="631"/>
      <c r="BL18" s="631"/>
      <c r="BM18" s="631"/>
      <c r="BN18" s="632"/>
      <c r="BO18" s="633" t="s">
        <v>130</v>
      </c>
      <c r="BP18" s="633"/>
      <c r="BQ18" s="633"/>
      <c r="BR18" s="633"/>
      <c r="BS18" s="634" t="s">
        <v>130</v>
      </c>
      <c r="BT18" s="634"/>
      <c r="BU18" s="634"/>
      <c r="BV18" s="634"/>
      <c r="BW18" s="634"/>
      <c r="BX18" s="634"/>
      <c r="BY18" s="634"/>
      <c r="BZ18" s="634"/>
      <c r="CA18" s="634"/>
      <c r="CB18" s="638"/>
      <c r="CD18" s="645" t="s">
        <v>271</v>
      </c>
      <c r="CE18" s="646"/>
      <c r="CF18" s="646"/>
      <c r="CG18" s="646"/>
      <c r="CH18" s="646"/>
      <c r="CI18" s="646"/>
      <c r="CJ18" s="646"/>
      <c r="CK18" s="646"/>
      <c r="CL18" s="646"/>
      <c r="CM18" s="646"/>
      <c r="CN18" s="646"/>
      <c r="CO18" s="646"/>
      <c r="CP18" s="646"/>
      <c r="CQ18" s="647"/>
      <c r="CR18" s="630" t="s">
        <v>130</v>
      </c>
      <c r="CS18" s="631"/>
      <c r="CT18" s="631"/>
      <c r="CU18" s="631"/>
      <c r="CV18" s="631"/>
      <c r="CW18" s="631"/>
      <c r="CX18" s="631"/>
      <c r="CY18" s="632"/>
      <c r="CZ18" s="633" t="s">
        <v>130</v>
      </c>
      <c r="DA18" s="633"/>
      <c r="DB18" s="633"/>
      <c r="DC18" s="633"/>
      <c r="DD18" s="639" t="s">
        <v>130</v>
      </c>
      <c r="DE18" s="631"/>
      <c r="DF18" s="631"/>
      <c r="DG18" s="631"/>
      <c r="DH18" s="631"/>
      <c r="DI18" s="631"/>
      <c r="DJ18" s="631"/>
      <c r="DK18" s="631"/>
      <c r="DL18" s="631"/>
      <c r="DM18" s="631"/>
      <c r="DN18" s="631"/>
      <c r="DO18" s="631"/>
      <c r="DP18" s="632"/>
      <c r="DQ18" s="639" t="s">
        <v>130</v>
      </c>
      <c r="DR18" s="631"/>
      <c r="DS18" s="631"/>
      <c r="DT18" s="631"/>
      <c r="DU18" s="631"/>
      <c r="DV18" s="631"/>
      <c r="DW18" s="631"/>
      <c r="DX18" s="631"/>
      <c r="DY18" s="631"/>
      <c r="DZ18" s="631"/>
      <c r="EA18" s="631"/>
      <c r="EB18" s="631"/>
      <c r="EC18" s="640"/>
    </row>
    <row r="19" spans="2:133" ht="11.25" customHeight="1" x14ac:dyDescent="0.15">
      <c r="B19" s="627" t="s">
        <v>272</v>
      </c>
      <c r="C19" s="628"/>
      <c r="D19" s="628"/>
      <c r="E19" s="628"/>
      <c r="F19" s="628"/>
      <c r="G19" s="628"/>
      <c r="H19" s="628"/>
      <c r="I19" s="628"/>
      <c r="J19" s="628"/>
      <c r="K19" s="628"/>
      <c r="L19" s="628"/>
      <c r="M19" s="628"/>
      <c r="N19" s="628"/>
      <c r="O19" s="628"/>
      <c r="P19" s="628"/>
      <c r="Q19" s="629"/>
      <c r="R19" s="630">
        <v>51052</v>
      </c>
      <c r="S19" s="631"/>
      <c r="T19" s="631"/>
      <c r="U19" s="631"/>
      <c r="V19" s="631"/>
      <c r="W19" s="631"/>
      <c r="X19" s="631"/>
      <c r="Y19" s="632"/>
      <c r="Z19" s="633">
        <v>0.3</v>
      </c>
      <c r="AA19" s="633"/>
      <c r="AB19" s="633"/>
      <c r="AC19" s="633"/>
      <c r="AD19" s="634">
        <v>51052</v>
      </c>
      <c r="AE19" s="634"/>
      <c r="AF19" s="634"/>
      <c r="AG19" s="634"/>
      <c r="AH19" s="634"/>
      <c r="AI19" s="634"/>
      <c r="AJ19" s="634"/>
      <c r="AK19" s="634"/>
      <c r="AL19" s="635">
        <v>0.7</v>
      </c>
      <c r="AM19" s="636"/>
      <c r="AN19" s="636"/>
      <c r="AO19" s="637"/>
      <c r="AP19" s="627" t="s">
        <v>273</v>
      </c>
      <c r="AQ19" s="628"/>
      <c r="AR19" s="628"/>
      <c r="AS19" s="628"/>
      <c r="AT19" s="628"/>
      <c r="AU19" s="628"/>
      <c r="AV19" s="628"/>
      <c r="AW19" s="628"/>
      <c r="AX19" s="628"/>
      <c r="AY19" s="628"/>
      <c r="AZ19" s="628"/>
      <c r="BA19" s="628"/>
      <c r="BB19" s="628"/>
      <c r="BC19" s="628"/>
      <c r="BD19" s="628"/>
      <c r="BE19" s="628"/>
      <c r="BF19" s="629"/>
      <c r="BG19" s="630">
        <v>481390</v>
      </c>
      <c r="BH19" s="631"/>
      <c r="BI19" s="631"/>
      <c r="BJ19" s="631"/>
      <c r="BK19" s="631"/>
      <c r="BL19" s="631"/>
      <c r="BM19" s="631"/>
      <c r="BN19" s="632"/>
      <c r="BO19" s="633">
        <v>8.6</v>
      </c>
      <c r="BP19" s="633"/>
      <c r="BQ19" s="633"/>
      <c r="BR19" s="633"/>
      <c r="BS19" s="634" t="s">
        <v>130</v>
      </c>
      <c r="BT19" s="634"/>
      <c r="BU19" s="634"/>
      <c r="BV19" s="634"/>
      <c r="BW19" s="634"/>
      <c r="BX19" s="634"/>
      <c r="BY19" s="634"/>
      <c r="BZ19" s="634"/>
      <c r="CA19" s="634"/>
      <c r="CB19" s="638"/>
      <c r="CD19" s="645" t="s">
        <v>274</v>
      </c>
      <c r="CE19" s="646"/>
      <c r="CF19" s="646"/>
      <c r="CG19" s="646"/>
      <c r="CH19" s="646"/>
      <c r="CI19" s="646"/>
      <c r="CJ19" s="646"/>
      <c r="CK19" s="646"/>
      <c r="CL19" s="646"/>
      <c r="CM19" s="646"/>
      <c r="CN19" s="646"/>
      <c r="CO19" s="646"/>
      <c r="CP19" s="646"/>
      <c r="CQ19" s="647"/>
      <c r="CR19" s="630" t="s">
        <v>130</v>
      </c>
      <c r="CS19" s="631"/>
      <c r="CT19" s="631"/>
      <c r="CU19" s="631"/>
      <c r="CV19" s="631"/>
      <c r="CW19" s="631"/>
      <c r="CX19" s="631"/>
      <c r="CY19" s="632"/>
      <c r="CZ19" s="633" t="s">
        <v>130</v>
      </c>
      <c r="DA19" s="633"/>
      <c r="DB19" s="633"/>
      <c r="DC19" s="633"/>
      <c r="DD19" s="639" t="s">
        <v>130</v>
      </c>
      <c r="DE19" s="631"/>
      <c r="DF19" s="631"/>
      <c r="DG19" s="631"/>
      <c r="DH19" s="631"/>
      <c r="DI19" s="631"/>
      <c r="DJ19" s="631"/>
      <c r="DK19" s="631"/>
      <c r="DL19" s="631"/>
      <c r="DM19" s="631"/>
      <c r="DN19" s="631"/>
      <c r="DO19" s="631"/>
      <c r="DP19" s="632"/>
      <c r="DQ19" s="639" t="s">
        <v>130</v>
      </c>
      <c r="DR19" s="631"/>
      <c r="DS19" s="631"/>
      <c r="DT19" s="631"/>
      <c r="DU19" s="631"/>
      <c r="DV19" s="631"/>
      <c r="DW19" s="631"/>
      <c r="DX19" s="631"/>
      <c r="DY19" s="631"/>
      <c r="DZ19" s="631"/>
      <c r="EA19" s="631"/>
      <c r="EB19" s="631"/>
      <c r="EC19" s="640"/>
    </row>
    <row r="20" spans="2:133" ht="11.25" customHeight="1" x14ac:dyDescent="0.15">
      <c r="B20" s="627" t="s">
        <v>275</v>
      </c>
      <c r="C20" s="628"/>
      <c r="D20" s="628"/>
      <c r="E20" s="628"/>
      <c r="F20" s="628"/>
      <c r="G20" s="628"/>
      <c r="H20" s="628"/>
      <c r="I20" s="628"/>
      <c r="J20" s="628"/>
      <c r="K20" s="628"/>
      <c r="L20" s="628"/>
      <c r="M20" s="628"/>
      <c r="N20" s="628"/>
      <c r="O20" s="628"/>
      <c r="P20" s="628"/>
      <c r="Q20" s="629"/>
      <c r="R20" s="630">
        <v>2883</v>
      </c>
      <c r="S20" s="631"/>
      <c r="T20" s="631"/>
      <c r="U20" s="631"/>
      <c r="V20" s="631"/>
      <c r="W20" s="631"/>
      <c r="X20" s="631"/>
      <c r="Y20" s="632"/>
      <c r="Z20" s="633">
        <v>0</v>
      </c>
      <c r="AA20" s="633"/>
      <c r="AB20" s="633"/>
      <c r="AC20" s="633"/>
      <c r="AD20" s="634">
        <v>2883</v>
      </c>
      <c r="AE20" s="634"/>
      <c r="AF20" s="634"/>
      <c r="AG20" s="634"/>
      <c r="AH20" s="634"/>
      <c r="AI20" s="634"/>
      <c r="AJ20" s="634"/>
      <c r="AK20" s="634"/>
      <c r="AL20" s="635">
        <v>0</v>
      </c>
      <c r="AM20" s="636"/>
      <c r="AN20" s="636"/>
      <c r="AO20" s="637"/>
      <c r="AP20" s="627" t="s">
        <v>276</v>
      </c>
      <c r="AQ20" s="628"/>
      <c r="AR20" s="628"/>
      <c r="AS20" s="628"/>
      <c r="AT20" s="628"/>
      <c r="AU20" s="628"/>
      <c r="AV20" s="628"/>
      <c r="AW20" s="628"/>
      <c r="AX20" s="628"/>
      <c r="AY20" s="628"/>
      <c r="AZ20" s="628"/>
      <c r="BA20" s="628"/>
      <c r="BB20" s="628"/>
      <c r="BC20" s="628"/>
      <c r="BD20" s="628"/>
      <c r="BE20" s="628"/>
      <c r="BF20" s="629"/>
      <c r="BG20" s="630">
        <v>481390</v>
      </c>
      <c r="BH20" s="631"/>
      <c r="BI20" s="631"/>
      <c r="BJ20" s="631"/>
      <c r="BK20" s="631"/>
      <c r="BL20" s="631"/>
      <c r="BM20" s="631"/>
      <c r="BN20" s="632"/>
      <c r="BO20" s="633">
        <v>8.6</v>
      </c>
      <c r="BP20" s="633"/>
      <c r="BQ20" s="633"/>
      <c r="BR20" s="633"/>
      <c r="BS20" s="634" t="s">
        <v>130</v>
      </c>
      <c r="BT20" s="634"/>
      <c r="BU20" s="634"/>
      <c r="BV20" s="634"/>
      <c r="BW20" s="634"/>
      <c r="BX20" s="634"/>
      <c r="BY20" s="634"/>
      <c r="BZ20" s="634"/>
      <c r="CA20" s="634"/>
      <c r="CB20" s="638"/>
      <c r="CD20" s="645" t="s">
        <v>277</v>
      </c>
      <c r="CE20" s="646"/>
      <c r="CF20" s="646"/>
      <c r="CG20" s="646"/>
      <c r="CH20" s="646"/>
      <c r="CI20" s="646"/>
      <c r="CJ20" s="646"/>
      <c r="CK20" s="646"/>
      <c r="CL20" s="646"/>
      <c r="CM20" s="646"/>
      <c r="CN20" s="646"/>
      <c r="CO20" s="646"/>
      <c r="CP20" s="646"/>
      <c r="CQ20" s="647"/>
      <c r="CR20" s="630">
        <v>15184888</v>
      </c>
      <c r="CS20" s="631"/>
      <c r="CT20" s="631"/>
      <c r="CU20" s="631"/>
      <c r="CV20" s="631"/>
      <c r="CW20" s="631"/>
      <c r="CX20" s="631"/>
      <c r="CY20" s="632"/>
      <c r="CZ20" s="633">
        <v>100</v>
      </c>
      <c r="DA20" s="633"/>
      <c r="DB20" s="633"/>
      <c r="DC20" s="633"/>
      <c r="DD20" s="639">
        <v>3024154</v>
      </c>
      <c r="DE20" s="631"/>
      <c r="DF20" s="631"/>
      <c r="DG20" s="631"/>
      <c r="DH20" s="631"/>
      <c r="DI20" s="631"/>
      <c r="DJ20" s="631"/>
      <c r="DK20" s="631"/>
      <c r="DL20" s="631"/>
      <c r="DM20" s="631"/>
      <c r="DN20" s="631"/>
      <c r="DO20" s="631"/>
      <c r="DP20" s="632"/>
      <c r="DQ20" s="639">
        <v>8367908</v>
      </c>
      <c r="DR20" s="631"/>
      <c r="DS20" s="631"/>
      <c r="DT20" s="631"/>
      <c r="DU20" s="631"/>
      <c r="DV20" s="631"/>
      <c r="DW20" s="631"/>
      <c r="DX20" s="631"/>
      <c r="DY20" s="631"/>
      <c r="DZ20" s="631"/>
      <c r="EA20" s="631"/>
      <c r="EB20" s="631"/>
      <c r="EC20" s="640"/>
    </row>
    <row r="21" spans="2:133" ht="11.25" customHeight="1" x14ac:dyDescent="0.15">
      <c r="B21" s="627" t="s">
        <v>278</v>
      </c>
      <c r="C21" s="628"/>
      <c r="D21" s="628"/>
      <c r="E21" s="628"/>
      <c r="F21" s="628"/>
      <c r="G21" s="628"/>
      <c r="H21" s="628"/>
      <c r="I21" s="628"/>
      <c r="J21" s="628"/>
      <c r="K21" s="628"/>
      <c r="L21" s="628"/>
      <c r="M21" s="628"/>
      <c r="N21" s="628"/>
      <c r="O21" s="628"/>
      <c r="P21" s="628"/>
      <c r="Q21" s="629"/>
      <c r="R21" s="630">
        <v>1750</v>
      </c>
      <c r="S21" s="631"/>
      <c r="T21" s="631"/>
      <c r="U21" s="631"/>
      <c r="V21" s="631"/>
      <c r="W21" s="631"/>
      <c r="X21" s="631"/>
      <c r="Y21" s="632"/>
      <c r="Z21" s="633">
        <v>0</v>
      </c>
      <c r="AA21" s="633"/>
      <c r="AB21" s="633"/>
      <c r="AC21" s="633"/>
      <c r="AD21" s="634">
        <v>1750</v>
      </c>
      <c r="AE21" s="634"/>
      <c r="AF21" s="634"/>
      <c r="AG21" s="634"/>
      <c r="AH21" s="634"/>
      <c r="AI21" s="634"/>
      <c r="AJ21" s="634"/>
      <c r="AK21" s="634"/>
      <c r="AL21" s="635">
        <v>0</v>
      </c>
      <c r="AM21" s="636"/>
      <c r="AN21" s="636"/>
      <c r="AO21" s="637"/>
      <c r="AP21" s="649" t="s">
        <v>279</v>
      </c>
      <c r="AQ21" s="650"/>
      <c r="AR21" s="650"/>
      <c r="AS21" s="650"/>
      <c r="AT21" s="650"/>
      <c r="AU21" s="650"/>
      <c r="AV21" s="650"/>
      <c r="AW21" s="650"/>
      <c r="AX21" s="650"/>
      <c r="AY21" s="650"/>
      <c r="AZ21" s="650"/>
      <c r="BA21" s="650"/>
      <c r="BB21" s="650"/>
      <c r="BC21" s="650"/>
      <c r="BD21" s="650"/>
      <c r="BE21" s="650"/>
      <c r="BF21" s="651"/>
      <c r="BG21" s="630" t="s">
        <v>130</v>
      </c>
      <c r="BH21" s="631"/>
      <c r="BI21" s="631"/>
      <c r="BJ21" s="631"/>
      <c r="BK21" s="631"/>
      <c r="BL21" s="631"/>
      <c r="BM21" s="631"/>
      <c r="BN21" s="632"/>
      <c r="BO21" s="633" t="s">
        <v>130</v>
      </c>
      <c r="BP21" s="633"/>
      <c r="BQ21" s="633"/>
      <c r="BR21" s="633"/>
      <c r="BS21" s="634" t="s">
        <v>130</v>
      </c>
      <c r="BT21" s="634"/>
      <c r="BU21" s="634"/>
      <c r="BV21" s="634"/>
      <c r="BW21" s="634"/>
      <c r="BX21" s="634"/>
      <c r="BY21" s="634"/>
      <c r="BZ21" s="634"/>
      <c r="CA21" s="634"/>
      <c r="CB21" s="638"/>
      <c r="CD21" s="658"/>
      <c r="CE21" s="659"/>
      <c r="CF21" s="659"/>
      <c r="CG21" s="659"/>
      <c r="CH21" s="659"/>
      <c r="CI21" s="659"/>
      <c r="CJ21" s="659"/>
      <c r="CK21" s="659"/>
      <c r="CL21" s="659"/>
      <c r="CM21" s="659"/>
      <c r="CN21" s="659"/>
      <c r="CO21" s="659"/>
      <c r="CP21" s="659"/>
      <c r="CQ21" s="660"/>
      <c r="CR21" s="661"/>
      <c r="CS21" s="653"/>
      <c r="CT21" s="653"/>
      <c r="CU21" s="653"/>
      <c r="CV21" s="653"/>
      <c r="CW21" s="653"/>
      <c r="CX21" s="653"/>
      <c r="CY21" s="662"/>
      <c r="CZ21" s="663"/>
      <c r="DA21" s="663"/>
      <c r="DB21" s="663"/>
      <c r="DC21" s="663"/>
      <c r="DD21" s="652"/>
      <c r="DE21" s="653"/>
      <c r="DF21" s="653"/>
      <c r="DG21" s="653"/>
      <c r="DH21" s="653"/>
      <c r="DI21" s="653"/>
      <c r="DJ21" s="653"/>
      <c r="DK21" s="653"/>
      <c r="DL21" s="653"/>
      <c r="DM21" s="653"/>
      <c r="DN21" s="653"/>
      <c r="DO21" s="653"/>
      <c r="DP21" s="662"/>
      <c r="DQ21" s="652"/>
      <c r="DR21" s="653"/>
      <c r="DS21" s="653"/>
      <c r="DT21" s="653"/>
      <c r="DU21" s="653"/>
      <c r="DV21" s="653"/>
      <c r="DW21" s="653"/>
      <c r="DX21" s="653"/>
      <c r="DY21" s="653"/>
      <c r="DZ21" s="653"/>
      <c r="EA21" s="653"/>
      <c r="EB21" s="653"/>
      <c r="EC21" s="654"/>
    </row>
    <row r="22" spans="2:133" ht="11.25" customHeight="1" x14ac:dyDescent="0.15">
      <c r="B22" s="655" t="s">
        <v>280</v>
      </c>
      <c r="C22" s="656"/>
      <c r="D22" s="656"/>
      <c r="E22" s="656"/>
      <c r="F22" s="656"/>
      <c r="G22" s="656"/>
      <c r="H22" s="656"/>
      <c r="I22" s="656"/>
      <c r="J22" s="656"/>
      <c r="K22" s="656"/>
      <c r="L22" s="656"/>
      <c r="M22" s="656"/>
      <c r="N22" s="656"/>
      <c r="O22" s="656"/>
      <c r="P22" s="656"/>
      <c r="Q22" s="657"/>
      <c r="R22" s="630">
        <v>55483</v>
      </c>
      <c r="S22" s="631"/>
      <c r="T22" s="631"/>
      <c r="U22" s="631"/>
      <c r="V22" s="631"/>
      <c r="W22" s="631"/>
      <c r="X22" s="631"/>
      <c r="Y22" s="632"/>
      <c r="Z22" s="633">
        <v>0.3</v>
      </c>
      <c r="AA22" s="633"/>
      <c r="AB22" s="633"/>
      <c r="AC22" s="633"/>
      <c r="AD22" s="634">
        <v>50769</v>
      </c>
      <c r="AE22" s="634"/>
      <c r="AF22" s="634"/>
      <c r="AG22" s="634"/>
      <c r="AH22" s="634"/>
      <c r="AI22" s="634"/>
      <c r="AJ22" s="634"/>
      <c r="AK22" s="634"/>
      <c r="AL22" s="635">
        <v>0.69999998807907104</v>
      </c>
      <c r="AM22" s="636"/>
      <c r="AN22" s="636"/>
      <c r="AO22" s="637"/>
      <c r="AP22" s="649" t="s">
        <v>281</v>
      </c>
      <c r="AQ22" s="650"/>
      <c r="AR22" s="650"/>
      <c r="AS22" s="650"/>
      <c r="AT22" s="650"/>
      <c r="AU22" s="650"/>
      <c r="AV22" s="650"/>
      <c r="AW22" s="650"/>
      <c r="AX22" s="650"/>
      <c r="AY22" s="650"/>
      <c r="AZ22" s="650"/>
      <c r="BA22" s="650"/>
      <c r="BB22" s="650"/>
      <c r="BC22" s="650"/>
      <c r="BD22" s="650"/>
      <c r="BE22" s="650"/>
      <c r="BF22" s="651"/>
      <c r="BG22" s="630" t="s">
        <v>130</v>
      </c>
      <c r="BH22" s="631"/>
      <c r="BI22" s="631"/>
      <c r="BJ22" s="631"/>
      <c r="BK22" s="631"/>
      <c r="BL22" s="631"/>
      <c r="BM22" s="631"/>
      <c r="BN22" s="632"/>
      <c r="BO22" s="633" t="s">
        <v>130</v>
      </c>
      <c r="BP22" s="633"/>
      <c r="BQ22" s="633"/>
      <c r="BR22" s="633"/>
      <c r="BS22" s="634" t="s">
        <v>130</v>
      </c>
      <c r="BT22" s="634"/>
      <c r="BU22" s="634"/>
      <c r="BV22" s="634"/>
      <c r="BW22" s="634"/>
      <c r="BX22" s="634"/>
      <c r="BY22" s="634"/>
      <c r="BZ22" s="634"/>
      <c r="CA22" s="634"/>
      <c r="CB22" s="638"/>
      <c r="CD22" s="612" t="s">
        <v>282</v>
      </c>
      <c r="CE22" s="613"/>
      <c r="CF22" s="613"/>
      <c r="CG22" s="613"/>
      <c r="CH22" s="613"/>
      <c r="CI22" s="613"/>
      <c r="CJ22" s="613"/>
      <c r="CK22" s="613"/>
      <c r="CL22" s="613"/>
      <c r="CM22" s="613"/>
      <c r="CN22" s="613"/>
      <c r="CO22" s="613"/>
      <c r="CP22" s="613"/>
      <c r="CQ22" s="613"/>
      <c r="CR22" s="613"/>
      <c r="CS22" s="613"/>
      <c r="CT22" s="613"/>
      <c r="CU22" s="613"/>
      <c r="CV22" s="613"/>
      <c r="CW22" s="613"/>
      <c r="CX22" s="613"/>
      <c r="CY22" s="613"/>
      <c r="CZ22" s="613"/>
      <c r="DA22" s="613"/>
      <c r="DB22" s="613"/>
      <c r="DC22" s="613"/>
      <c r="DD22" s="613"/>
      <c r="DE22" s="613"/>
      <c r="DF22" s="613"/>
      <c r="DG22" s="613"/>
      <c r="DH22" s="613"/>
      <c r="DI22" s="613"/>
      <c r="DJ22" s="613"/>
      <c r="DK22" s="613"/>
      <c r="DL22" s="613"/>
      <c r="DM22" s="613"/>
      <c r="DN22" s="613"/>
      <c r="DO22" s="613"/>
      <c r="DP22" s="613"/>
      <c r="DQ22" s="613"/>
      <c r="DR22" s="613"/>
      <c r="DS22" s="613"/>
      <c r="DT22" s="613"/>
      <c r="DU22" s="613"/>
      <c r="DV22" s="613"/>
      <c r="DW22" s="613"/>
      <c r="DX22" s="613"/>
      <c r="DY22" s="613"/>
      <c r="DZ22" s="613"/>
      <c r="EA22" s="613"/>
      <c r="EB22" s="613"/>
      <c r="EC22" s="614"/>
    </row>
    <row r="23" spans="2:133" ht="11.25" customHeight="1" x14ac:dyDescent="0.15">
      <c r="B23" s="627" t="s">
        <v>283</v>
      </c>
      <c r="C23" s="628"/>
      <c r="D23" s="628"/>
      <c r="E23" s="628"/>
      <c r="F23" s="628"/>
      <c r="G23" s="628"/>
      <c r="H23" s="628"/>
      <c r="I23" s="628"/>
      <c r="J23" s="628"/>
      <c r="K23" s="628"/>
      <c r="L23" s="628"/>
      <c r="M23" s="628"/>
      <c r="N23" s="628"/>
      <c r="O23" s="628"/>
      <c r="P23" s="628"/>
      <c r="Q23" s="629"/>
      <c r="R23" s="630">
        <v>1154215</v>
      </c>
      <c r="S23" s="631"/>
      <c r="T23" s="631"/>
      <c r="U23" s="631"/>
      <c r="V23" s="631"/>
      <c r="W23" s="631"/>
      <c r="X23" s="631"/>
      <c r="Y23" s="632"/>
      <c r="Z23" s="633">
        <v>7.1</v>
      </c>
      <c r="AA23" s="633"/>
      <c r="AB23" s="633"/>
      <c r="AC23" s="633"/>
      <c r="AD23" s="634">
        <v>1084115</v>
      </c>
      <c r="AE23" s="634"/>
      <c r="AF23" s="634"/>
      <c r="AG23" s="634"/>
      <c r="AH23" s="634"/>
      <c r="AI23" s="634"/>
      <c r="AJ23" s="634"/>
      <c r="AK23" s="634"/>
      <c r="AL23" s="635">
        <v>14.8</v>
      </c>
      <c r="AM23" s="636"/>
      <c r="AN23" s="636"/>
      <c r="AO23" s="637"/>
      <c r="AP23" s="649" t="s">
        <v>284</v>
      </c>
      <c r="AQ23" s="650"/>
      <c r="AR23" s="650"/>
      <c r="AS23" s="650"/>
      <c r="AT23" s="650"/>
      <c r="AU23" s="650"/>
      <c r="AV23" s="650"/>
      <c r="AW23" s="650"/>
      <c r="AX23" s="650"/>
      <c r="AY23" s="650"/>
      <c r="AZ23" s="650"/>
      <c r="BA23" s="650"/>
      <c r="BB23" s="650"/>
      <c r="BC23" s="650"/>
      <c r="BD23" s="650"/>
      <c r="BE23" s="650"/>
      <c r="BF23" s="651"/>
      <c r="BG23" s="630">
        <v>481390</v>
      </c>
      <c r="BH23" s="631"/>
      <c r="BI23" s="631"/>
      <c r="BJ23" s="631"/>
      <c r="BK23" s="631"/>
      <c r="BL23" s="631"/>
      <c r="BM23" s="631"/>
      <c r="BN23" s="632"/>
      <c r="BO23" s="633">
        <v>8.6</v>
      </c>
      <c r="BP23" s="633"/>
      <c r="BQ23" s="633"/>
      <c r="BR23" s="633"/>
      <c r="BS23" s="634" t="s">
        <v>130</v>
      </c>
      <c r="BT23" s="634"/>
      <c r="BU23" s="634"/>
      <c r="BV23" s="634"/>
      <c r="BW23" s="634"/>
      <c r="BX23" s="634"/>
      <c r="BY23" s="634"/>
      <c r="BZ23" s="634"/>
      <c r="CA23" s="634"/>
      <c r="CB23" s="638"/>
      <c r="CD23" s="612" t="s">
        <v>224</v>
      </c>
      <c r="CE23" s="613"/>
      <c r="CF23" s="613"/>
      <c r="CG23" s="613"/>
      <c r="CH23" s="613"/>
      <c r="CI23" s="613"/>
      <c r="CJ23" s="613"/>
      <c r="CK23" s="613"/>
      <c r="CL23" s="613"/>
      <c r="CM23" s="613"/>
      <c r="CN23" s="613"/>
      <c r="CO23" s="613"/>
      <c r="CP23" s="613"/>
      <c r="CQ23" s="614"/>
      <c r="CR23" s="612" t="s">
        <v>285</v>
      </c>
      <c r="CS23" s="613"/>
      <c r="CT23" s="613"/>
      <c r="CU23" s="613"/>
      <c r="CV23" s="613"/>
      <c r="CW23" s="613"/>
      <c r="CX23" s="613"/>
      <c r="CY23" s="614"/>
      <c r="CZ23" s="612" t="s">
        <v>286</v>
      </c>
      <c r="DA23" s="613"/>
      <c r="DB23" s="613"/>
      <c r="DC23" s="614"/>
      <c r="DD23" s="612" t="s">
        <v>287</v>
      </c>
      <c r="DE23" s="613"/>
      <c r="DF23" s="613"/>
      <c r="DG23" s="613"/>
      <c r="DH23" s="613"/>
      <c r="DI23" s="613"/>
      <c r="DJ23" s="613"/>
      <c r="DK23" s="614"/>
      <c r="DL23" s="664" t="s">
        <v>288</v>
      </c>
      <c r="DM23" s="665"/>
      <c r="DN23" s="665"/>
      <c r="DO23" s="665"/>
      <c r="DP23" s="665"/>
      <c r="DQ23" s="665"/>
      <c r="DR23" s="665"/>
      <c r="DS23" s="665"/>
      <c r="DT23" s="665"/>
      <c r="DU23" s="665"/>
      <c r="DV23" s="666"/>
      <c r="DW23" s="612" t="s">
        <v>289</v>
      </c>
      <c r="DX23" s="613"/>
      <c r="DY23" s="613"/>
      <c r="DZ23" s="613"/>
      <c r="EA23" s="613"/>
      <c r="EB23" s="613"/>
      <c r="EC23" s="614"/>
    </row>
    <row r="24" spans="2:133" ht="11.25" customHeight="1" x14ac:dyDescent="0.15">
      <c r="B24" s="627" t="s">
        <v>290</v>
      </c>
      <c r="C24" s="628"/>
      <c r="D24" s="628"/>
      <c r="E24" s="628"/>
      <c r="F24" s="628"/>
      <c r="G24" s="628"/>
      <c r="H24" s="628"/>
      <c r="I24" s="628"/>
      <c r="J24" s="628"/>
      <c r="K24" s="628"/>
      <c r="L24" s="628"/>
      <c r="M24" s="628"/>
      <c r="N24" s="628"/>
      <c r="O24" s="628"/>
      <c r="P24" s="628"/>
      <c r="Q24" s="629"/>
      <c r="R24" s="630">
        <v>1084115</v>
      </c>
      <c r="S24" s="631"/>
      <c r="T24" s="631"/>
      <c r="U24" s="631"/>
      <c r="V24" s="631"/>
      <c r="W24" s="631"/>
      <c r="X24" s="631"/>
      <c r="Y24" s="632"/>
      <c r="Z24" s="633">
        <v>6.7</v>
      </c>
      <c r="AA24" s="633"/>
      <c r="AB24" s="633"/>
      <c r="AC24" s="633"/>
      <c r="AD24" s="634">
        <v>1084115</v>
      </c>
      <c r="AE24" s="634"/>
      <c r="AF24" s="634"/>
      <c r="AG24" s="634"/>
      <c r="AH24" s="634"/>
      <c r="AI24" s="634"/>
      <c r="AJ24" s="634"/>
      <c r="AK24" s="634"/>
      <c r="AL24" s="635">
        <v>14.8</v>
      </c>
      <c r="AM24" s="636"/>
      <c r="AN24" s="636"/>
      <c r="AO24" s="637"/>
      <c r="AP24" s="649" t="s">
        <v>291</v>
      </c>
      <c r="AQ24" s="650"/>
      <c r="AR24" s="650"/>
      <c r="AS24" s="650"/>
      <c r="AT24" s="650"/>
      <c r="AU24" s="650"/>
      <c r="AV24" s="650"/>
      <c r="AW24" s="650"/>
      <c r="AX24" s="650"/>
      <c r="AY24" s="650"/>
      <c r="AZ24" s="650"/>
      <c r="BA24" s="650"/>
      <c r="BB24" s="650"/>
      <c r="BC24" s="650"/>
      <c r="BD24" s="650"/>
      <c r="BE24" s="650"/>
      <c r="BF24" s="651"/>
      <c r="BG24" s="630" t="s">
        <v>130</v>
      </c>
      <c r="BH24" s="631"/>
      <c r="BI24" s="631"/>
      <c r="BJ24" s="631"/>
      <c r="BK24" s="631"/>
      <c r="BL24" s="631"/>
      <c r="BM24" s="631"/>
      <c r="BN24" s="632"/>
      <c r="BO24" s="633" t="s">
        <v>130</v>
      </c>
      <c r="BP24" s="633"/>
      <c r="BQ24" s="633"/>
      <c r="BR24" s="633"/>
      <c r="BS24" s="634" t="s">
        <v>130</v>
      </c>
      <c r="BT24" s="634"/>
      <c r="BU24" s="634"/>
      <c r="BV24" s="634"/>
      <c r="BW24" s="634"/>
      <c r="BX24" s="634"/>
      <c r="BY24" s="634"/>
      <c r="BZ24" s="634"/>
      <c r="CA24" s="634"/>
      <c r="CB24" s="638"/>
      <c r="CD24" s="641" t="s">
        <v>292</v>
      </c>
      <c r="CE24" s="642"/>
      <c r="CF24" s="642"/>
      <c r="CG24" s="642"/>
      <c r="CH24" s="642"/>
      <c r="CI24" s="642"/>
      <c r="CJ24" s="642"/>
      <c r="CK24" s="642"/>
      <c r="CL24" s="642"/>
      <c r="CM24" s="642"/>
      <c r="CN24" s="642"/>
      <c r="CO24" s="642"/>
      <c r="CP24" s="642"/>
      <c r="CQ24" s="643"/>
      <c r="CR24" s="619">
        <v>6292490</v>
      </c>
      <c r="CS24" s="620"/>
      <c r="CT24" s="620"/>
      <c r="CU24" s="620"/>
      <c r="CV24" s="620"/>
      <c r="CW24" s="620"/>
      <c r="CX24" s="620"/>
      <c r="CY24" s="621"/>
      <c r="CZ24" s="624">
        <v>41.4</v>
      </c>
      <c r="DA24" s="625"/>
      <c r="DB24" s="625"/>
      <c r="DC24" s="644"/>
      <c r="DD24" s="667">
        <v>3457593</v>
      </c>
      <c r="DE24" s="620"/>
      <c r="DF24" s="620"/>
      <c r="DG24" s="620"/>
      <c r="DH24" s="620"/>
      <c r="DI24" s="620"/>
      <c r="DJ24" s="620"/>
      <c r="DK24" s="621"/>
      <c r="DL24" s="667">
        <v>3304677</v>
      </c>
      <c r="DM24" s="620"/>
      <c r="DN24" s="620"/>
      <c r="DO24" s="620"/>
      <c r="DP24" s="620"/>
      <c r="DQ24" s="620"/>
      <c r="DR24" s="620"/>
      <c r="DS24" s="620"/>
      <c r="DT24" s="620"/>
      <c r="DU24" s="620"/>
      <c r="DV24" s="621"/>
      <c r="DW24" s="624">
        <v>41.9</v>
      </c>
      <c r="DX24" s="625"/>
      <c r="DY24" s="625"/>
      <c r="DZ24" s="625"/>
      <c r="EA24" s="625"/>
      <c r="EB24" s="625"/>
      <c r="EC24" s="626"/>
    </row>
    <row r="25" spans="2:133" ht="11.25" customHeight="1" x14ac:dyDescent="0.15">
      <c r="B25" s="627" t="s">
        <v>293</v>
      </c>
      <c r="C25" s="628"/>
      <c r="D25" s="628"/>
      <c r="E25" s="628"/>
      <c r="F25" s="628"/>
      <c r="G25" s="628"/>
      <c r="H25" s="628"/>
      <c r="I25" s="628"/>
      <c r="J25" s="628"/>
      <c r="K25" s="628"/>
      <c r="L25" s="628"/>
      <c r="M25" s="628"/>
      <c r="N25" s="628"/>
      <c r="O25" s="628"/>
      <c r="P25" s="628"/>
      <c r="Q25" s="629"/>
      <c r="R25" s="630">
        <v>70100</v>
      </c>
      <c r="S25" s="631"/>
      <c r="T25" s="631"/>
      <c r="U25" s="631"/>
      <c r="V25" s="631"/>
      <c r="W25" s="631"/>
      <c r="X25" s="631"/>
      <c r="Y25" s="632"/>
      <c r="Z25" s="633">
        <v>0.4</v>
      </c>
      <c r="AA25" s="633"/>
      <c r="AB25" s="633"/>
      <c r="AC25" s="633"/>
      <c r="AD25" s="634" t="s">
        <v>130</v>
      </c>
      <c r="AE25" s="634"/>
      <c r="AF25" s="634"/>
      <c r="AG25" s="634"/>
      <c r="AH25" s="634"/>
      <c r="AI25" s="634"/>
      <c r="AJ25" s="634"/>
      <c r="AK25" s="634"/>
      <c r="AL25" s="635" t="s">
        <v>130</v>
      </c>
      <c r="AM25" s="636"/>
      <c r="AN25" s="636"/>
      <c r="AO25" s="637"/>
      <c r="AP25" s="649" t="s">
        <v>294</v>
      </c>
      <c r="AQ25" s="650"/>
      <c r="AR25" s="650"/>
      <c r="AS25" s="650"/>
      <c r="AT25" s="650"/>
      <c r="AU25" s="650"/>
      <c r="AV25" s="650"/>
      <c r="AW25" s="650"/>
      <c r="AX25" s="650"/>
      <c r="AY25" s="650"/>
      <c r="AZ25" s="650"/>
      <c r="BA25" s="650"/>
      <c r="BB25" s="650"/>
      <c r="BC25" s="650"/>
      <c r="BD25" s="650"/>
      <c r="BE25" s="650"/>
      <c r="BF25" s="651"/>
      <c r="BG25" s="630" t="s">
        <v>130</v>
      </c>
      <c r="BH25" s="631"/>
      <c r="BI25" s="631"/>
      <c r="BJ25" s="631"/>
      <c r="BK25" s="631"/>
      <c r="BL25" s="631"/>
      <c r="BM25" s="631"/>
      <c r="BN25" s="632"/>
      <c r="BO25" s="633" t="s">
        <v>130</v>
      </c>
      <c r="BP25" s="633"/>
      <c r="BQ25" s="633"/>
      <c r="BR25" s="633"/>
      <c r="BS25" s="634" t="s">
        <v>130</v>
      </c>
      <c r="BT25" s="634"/>
      <c r="BU25" s="634"/>
      <c r="BV25" s="634"/>
      <c r="BW25" s="634"/>
      <c r="BX25" s="634"/>
      <c r="BY25" s="634"/>
      <c r="BZ25" s="634"/>
      <c r="CA25" s="634"/>
      <c r="CB25" s="638"/>
      <c r="CD25" s="645" t="s">
        <v>295</v>
      </c>
      <c r="CE25" s="646"/>
      <c r="CF25" s="646"/>
      <c r="CG25" s="646"/>
      <c r="CH25" s="646"/>
      <c r="CI25" s="646"/>
      <c r="CJ25" s="646"/>
      <c r="CK25" s="646"/>
      <c r="CL25" s="646"/>
      <c r="CM25" s="646"/>
      <c r="CN25" s="646"/>
      <c r="CO25" s="646"/>
      <c r="CP25" s="646"/>
      <c r="CQ25" s="647"/>
      <c r="CR25" s="630">
        <v>1799910</v>
      </c>
      <c r="CS25" s="668"/>
      <c r="CT25" s="668"/>
      <c r="CU25" s="668"/>
      <c r="CV25" s="668"/>
      <c r="CW25" s="668"/>
      <c r="CX25" s="668"/>
      <c r="CY25" s="669"/>
      <c r="CZ25" s="635">
        <v>11.9</v>
      </c>
      <c r="DA25" s="670"/>
      <c r="DB25" s="670"/>
      <c r="DC25" s="673"/>
      <c r="DD25" s="639">
        <v>1648964</v>
      </c>
      <c r="DE25" s="668"/>
      <c r="DF25" s="668"/>
      <c r="DG25" s="668"/>
      <c r="DH25" s="668"/>
      <c r="DI25" s="668"/>
      <c r="DJ25" s="668"/>
      <c r="DK25" s="669"/>
      <c r="DL25" s="639">
        <v>1562853</v>
      </c>
      <c r="DM25" s="668"/>
      <c r="DN25" s="668"/>
      <c r="DO25" s="668"/>
      <c r="DP25" s="668"/>
      <c r="DQ25" s="668"/>
      <c r="DR25" s="668"/>
      <c r="DS25" s="668"/>
      <c r="DT25" s="668"/>
      <c r="DU25" s="668"/>
      <c r="DV25" s="669"/>
      <c r="DW25" s="635">
        <v>19.8</v>
      </c>
      <c r="DX25" s="670"/>
      <c r="DY25" s="670"/>
      <c r="DZ25" s="670"/>
      <c r="EA25" s="670"/>
      <c r="EB25" s="670"/>
      <c r="EC25" s="671"/>
    </row>
    <row r="26" spans="2:133" ht="11.25" customHeight="1" x14ac:dyDescent="0.15">
      <c r="B26" s="627" t="s">
        <v>296</v>
      </c>
      <c r="C26" s="628"/>
      <c r="D26" s="628"/>
      <c r="E26" s="628"/>
      <c r="F26" s="628"/>
      <c r="G26" s="628"/>
      <c r="H26" s="628"/>
      <c r="I26" s="628"/>
      <c r="J26" s="628"/>
      <c r="K26" s="628"/>
      <c r="L26" s="628"/>
      <c r="M26" s="628"/>
      <c r="N26" s="628"/>
      <c r="O26" s="628"/>
      <c r="P26" s="628"/>
      <c r="Q26" s="629"/>
      <c r="R26" s="630" t="s">
        <v>130</v>
      </c>
      <c r="S26" s="631"/>
      <c r="T26" s="631"/>
      <c r="U26" s="631"/>
      <c r="V26" s="631"/>
      <c r="W26" s="631"/>
      <c r="X26" s="631"/>
      <c r="Y26" s="632"/>
      <c r="Z26" s="633" t="s">
        <v>130</v>
      </c>
      <c r="AA26" s="633"/>
      <c r="AB26" s="633"/>
      <c r="AC26" s="633"/>
      <c r="AD26" s="634" t="s">
        <v>130</v>
      </c>
      <c r="AE26" s="634"/>
      <c r="AF26" s="634"/>
      <c r="AG26" s="634"/>
      <c r="AH26" s="634"/>
      <c r="AI26" s="634"/>
      <c r="AJ26" s="634"/>
      <c r="AK26" s="634"/>
      <c r="AL26" s="635" t="s">
        <v>130</v>
      </c>
      <c r="AM26" s="636"/>
      <c r="AN26" s="636"/>
      <c r="AO26" s="637"/>
      <c r="AP26" s="649" t="s">
        <v>297</v>
      </c>
      <c r="AQ26" s="672"/>
      <c r="AR26" s="672"/>
      <c r="AS26" s="672"/>
      <c r="AT26" s="672"/>
      <c r="AU26" s="672"/>
      <c r="AV26" s="672"/>
      <c r="AW26" s="672"/>
      <c r="AX26" s="672"/>
      <c r="AY26" s="672"/>
      <c r="AZ26" s="672"/>
      <c r="BA26" s="672"/>
      <c r="BB26" s="672"/>
      <c r="BC26" s="672"/>
      <c r="BD26" s="672"/>
      <c r="BE26" s="672"/>
      <c r="BF26" s="651"/>
      <c r="BG26" s="630" t="s">
        <v>130</v>
      </c>
      <c r="BH26" s="631"/>
      <c r="BI26" s="631"/>
      <c r="BJ26" s="631"/>
      <c r="BK26" s="631"/>
      <c r="BL26" s="631"/>
      <c r="BM26" s="631"/>
      <c r="BN26" s="632"/>
      <c r="BO26" s="633" t="s">
        <v>130</v>
      </c>
      <c r="BP26" s="633"/>
      <c r="BQ26" s="633"/>
      <c r="BR26" s="633"/>
      <c r="BS26" s="634" t="s">
        <v>130</v>
      </c>
      <c r="BT26" s="634"/>
      <c r="BU26" s="634"/>
      <c r="BV26" s="634"/>
      <c r="BW26" s="634"/>
      <c r="BX26" s="634"/>
      <c r="BY26" s="634"/>
      <c r="BZ26" s="634"/>
      <c r="CA26" s="634"/>
      <c r="CB26" s="638"/>
      <c r="CD26" s="645" t="s">
        <v>298</v>
      </c>
      <c r="CE26" s="646"/>
      <c r="CF26" s="646"/>
      <c r="CG26" s="646"/>
      <c r="CH26" s="646"/>
      <c r="CI26" s="646"/>
      <c r="CJ26" s="646"/>
      <c r="CK26" s="646"/>
      <c r="CL26" s="646"/>
      <c r="CM26" s="646"/>
      <c r="CN26" s="646"/>
      <c r="CO26" s="646"/>
      <c r="CP26" s="646"/>
      <c r="CQ26" s="647"/>
      <c r="CR26" s="630">
        <v>1109910</v>
      </c>
      <c r="CS26" s="631"/>
      <c r="CT26" s="631"/>
      <c r="CU26" s="631"/>
      <c r="CV26" s="631"/>
      <c r="CW26" s="631"/>
      <c r="CX26" s="631"/>
      <c r="CY26" s="632"/>
      <c r="CZ26" s="635">
        <v>7.3</v>
      </c>
      <c r="DA26" s="670"/>
      <c r="DB26" s="670"/>
      <c r="DC26" s="673"/>
      <c r="DD26" s="639">
        <v>1001527</v>
      </c>
      <c r="DE26" s="631"/>
      <c r="DF26" s="631"/>
      <c r="DG26" s="631"/>
      <c r="DH26" s="631"/>
      <c r="DI26" s="631"/>
      <c r="DJ26" s="631"/>
      <c r="DK26" s="632"/>
      <c r="DL26" s="639" t="s">
        <v>130</v>
      </c>
      <c r="DM26" s="631"/>
      <c r="DN26" s="631"/>
      <c r="DO26" s="631"/>
      <c r="DP26" s="631"/>
      <c r="DQ26" s="631"/>
      <c r="DR26" s="631"/>
      <c r="DS26" s="631"/>
      <c r="DT26" s="631"/>
      <c r="DU26" s="631"/>
      <c r="DV26" s="632"/>
      <c r="DW26" s="635" t="s">
        <v>130</v>
      </c>
      <c r="DX26" s="670"/>
      <c r="DY26" s="670"/>
      <c r="DZ26" s="670"/>
      <c r="EA26" s="670"/>
      <c r="EB26" s="670"/>
      <c r="EC26" s="671"/>
    </row>
    <row r="27" spans="2:133" ht="11.25" customHeight="1" x14ac:dyDescent="0.15">
      <c r="B27" s="627" t="s">
        <v>299</v>
      </c>
      <c r="C27" s="628"/>
      <c r="D27" s="628"/>
      <c r="E27" s="628"/>
      <c r="F27" s="628"/>
      <c r="G27" s="628"/>
      <c r="H27" s="628"/>
      <c r="I27" s="628"/>
      <c r="J27" s="628"/>
      <c r="K27" s="628"/>
      <c r="L27" s="628"/>
      <c r="M27" s="628"/>
      <c r="N27" s="628"/>
      <c r="O27" s="628"/>
      <c r="P27" s="628"/>
      <c r="Q27" s="629"/>
      <c r="R27" s="630">
        <v>7865613</v>
      </c>
      <c r="S27" s="631"/>
      <c r="T27" s="631"/>
      <c r="U27" s="631"/>
      <c r="V27" s="631"/>
      <c r="W27" s="631"/>
      <c r="X27" s="631"/>
      <c r="Y27" s="632"/>
      <c r="Z27" s="633">
        <v>48.5</v>
      </c>
      <c r="AA27" s="633"/>
      <c r="AB27" s="633"/>
      <c r="AC27" s="633"/>
      <c r="AD27" s="634">
        <v>7309409</v>
      </c>
      <c r="AE27" s="634"/>
      <c r="AF27" s="634"/>
      <c r="AG27" s="634"/>
      <c r="AH27" s="634"/>
      <c r="AI27" s="634"/>
      <c r="AJ27" s="634"/>
      <c r="AK27" s="634"/>
      <c r="AL27" s="635">
        <v>99.5</v>
      </c>
      <c r="AM27" s="636"/>
      <c r="AN27" s="636"/>
      <c r="AO27" s="637"/>
      <c r="AP27" s="627" t="s">
        <v>300</v>
      </c>
      <c r="AQ27" s="628"/>
      <c r="AR27" s="628"/>
      <c r="AS27" s="628"/>
      <c r="AT27" s="628"/>
      <c r="AU27" s="628"/>
      <c r="AV27" s="628"/>
      <c r="AW27" s="628"/>
      <c r="AX27" s="628"/>
      <c r="AY27" s="628"/>
      <c r="AZ27" s="628"/>
      <c r="BA27" s="628"/>
      <c r="BB27" s="628"/>
      <c r="BC27" s="628"/>
      <c r="BD27" s="628"/>
      <c r="BE27" s="628"/>
      <c r="BF27" s="629"/>
      <c r="BG27" s="630">
        <v>5586991</v>
      </c>
      <c r="BH27" s="631"/>
      <c r="BI27" s="631"/>
      <c r="BJ27" s="631"/>
      <c r="BK27" s="631"/>
      <c r="BL27" s="631"/>
      <c r="BM27" s="631"/>
      <c r="BN27" s="632"/>
      <c r="BO27" s="633">
        <v>100</v>
      </c>
      <c r="BP27" s="633"/>
      <c r="BQ27" s="633"/>
      <c r="BR27" s="633"/>
      <c r="BS27" s="634">
        <v>87</v>
      </c>
      <c r="BT27" s="634"/>
      <c r="BU27" s="634"/>
      <c r="BV27" s="634"/>
      <c r="BW27" s="634"/>
      <c r="BX27" s="634"/>
      <c r="BY27" s="634"/>
      <c r="BZ27" s="634"/>
      <c r="CA27" s="634"/>
      <c r="CB27" s="638"/>
      <c r="CD27" s="645" t="s">
        <v>301</v>
      </c>
      <c r="CE27" s="646"/>
      <c r="CF27" s="646"/>
      <c r="CG27" s="646"/>
      <c r="CH27" s="646"/>
      <c r="CI27" s="646"/>
      <c r="CJ27" s="646"/>
      <c r="CK27" s="646"/>
      <c r="CL27" s="646"/>
      <c r="CM27" s="646"/>
      <c r="CN27" s="646"/>
      <c r="CO27" s="646"/>
      <c r="CP27" s="646"/>
      <c r="CQ27" s="647"/>
      <c r="CR27" s="630">
        <v>3534268</v>
      </c>
      <c r="CS27" s="668"/>
      <c r="CT27" s="668"/>
      <c r="CU27" s="668"/>
      <c r="CV27" s="668"/>
      <c r="CW27" s="668"/>
      <c r="CX27" s="668"/>
      <c r="CY27" s="669"/>
      <c r="CZ27" s="635">
        <v>23.3</v>
      </c>
      <c r="DA27" s="670"/>
      <c r="DB27" s="670"/>
      <c r="DC27" s="673"/>
      <c r="DD27" s="639">
        <v>850317</v>
      </c>
      <c r="DE27" s="668"/>
      <c r="DF27" s="668"/>
      <c r="DG27" s="668"/>
      <c r="DH27" s="668"/>
      <c r="DI27" s="668"/>
      <c r="DJ27" s="668"/>
      <c r="DK27" s="669"/>
      <c r="DL27" s="639">
        <v>783512</v>
      </c>
      <c r="DM27" s="668"/>
      <c r="DN27" s="668"/>
      <c r="DO27" s="668"/>
      <c r="DP27" s="668"/>
      <c r="DQ27" s="668"/>
      <c r="DR27" s="668"/>
      <c r="DS27" s="668"/>
      <c r="DT27" s="668"/>
      <c r="DU27" s="668"/>
      <c r="DV27" s="669"/>
      <c r="DW27" s="635">
        <v>9.9</v>
      </c>
      <c r="DX27" s="670"/>
      <c r="DY27" s="670"/>
      <c r="DZ27" s="670"/>
      <c r="EA27" s="670"/>
      <c r="EB27" s="670"/>
      <c r="EC27" s="671"/>
    </row>
    <row r="28" spans="2:133" ht="11.25" customHeight="1" x14ac:dyDescent="0.15">
      <c r="B28" s="627" t="s">
        <v>302</v>
      </c>
      <c r="C28" s="628"/>
      <c r="D28" s="628"/>
      <c r="E28" s="628"/>
      <c r="F28" s="628"/>
      <c r="G28" s="628"/>
      <c r="H28" s="628"/>
      <c r="I28" s="628"/>
      <c r="J28" s="628"/>
      <c r="K28" s="628"/>
      <c r="L28" s="628"/>
      <c r="M28" s="628"/>
      <c r="N28" s="628"/>
      <c r="O28" s="628"/>
      <c r="P28" s="628"/>
      <c r="Q28" s="629"/>
      <c r="R28" s="630">
        <v>5534</v>
      </c>
      <c r="S28" s="631"/>
      <c r="T28" s="631"/>
      <c r="U28" s="631"/>
      <c r="V28" s="631"/>
      <c r="W28" s="631"/>
      <c r="X28" s="631"/>
      <c r="Y28" s="632"/>
      <c r="Z28" s="633">
        <v>0</v>
      </c>
      <c r="AA28" s="633"/>
      <c r="AB28" s="633"/>
      <c r="AC28" s="633"/>
      <c r="AD28" s="634">
        <v>5534</v>
      </c>
      <c r="AE28" s="634"/>
      <c r="AF28" s="634"/>
      <c r="AG28" s="634"/>
      <c r="AH28" s="634"/>
      <c r="AI28" s="634"/>
      <c r="AJ28" s="634"/>
      <c r="AK28" s="634"/>
      <c r="AL28" s="635">
        <v>0.1</v>
      </c>
      <c r="AM28" s="636"/>
      <c r="AN28" s="636"/>
      <c r="AO28" s="637"/>
      <c r="AP28" s="627"/>
      <c r="AQ28" s="628"/>
      <c r="AR28" s="628"/>
      <c r="AS28" s="628"/>
      <c r="AT28" s="628"/>
      <c r="AU28" s="628"/>
      <c r="AV28" s="628"/>
      <c r="AW28" s="628"/>
      <c r="AX28" s="628"/>
      <c r="AY28" s="628"/>
      <c r="AZ28" s="628"/>
      <c r="BA28" s="628"/>
      <c r="BB28" s="628"/>
      <c r="BC28" s="628"/>
      <c r="BD28" s="628"/>
      <c r="BE28" s="628"/>
      <c r="BF28" s="629"/>
      <c r="BG28" s="630"/>
      <c r="BH28" s="631"/>
      <c r="BI28" s="631"/>
      <c r="BJ28" s="631"/>
      <c r="BK28" s="631"/>
      <c r="BL28" s="631"/>
      <c r="BM28" s="631"/>
      <c r="BN28" s="632"/>
      <c r="BO28" s="633"/>
      <c r="BP28" s="633"/>
      <c r="BQ28" s="633"/>
      <c r="BR28" s="633"/>
      <c r="BS28" s="639"/>
      <c r="BT28" s="631"/>
      <c r="BU28" s="631"/>
      <c r="BV28" s="631"/>
      <c r="BW28" s="631"/>
      <c r="BX28" s="631"/>
      <c r="BY28" s="631"/>
      <c r="BZ28" s="631"/>
      <c r="CA28" s="631"/>
      <c r="CB28" s="640"/>
      <c r="CD28" s="645" t="s">
        <v>303</v>
      </c>
      <c r="CE28" s="646"/>
      <c r="CF28" s="646"/>
      <c r="CG28" s="646"/>
      <c r="CH28" s="646"/>
      <c r="CI28" s="646"/>
      <c r="CJ28" s="646"/>
      <c r="CK28" s="646"/>
      <c r="CL28" s="646"/>
      <c r="CM28" s="646"/>
      <c r="CN28" s="646"/>
      <c r="CO28" s="646"/>
      <c r="CP28" s="646"/>
      <c r="CQ28" s="647"/>
      <c r="CR28" s="630">
        <v>958312</v>
      </c>
      <c r="CS28" s="631"/>
      <c r="CT28" s="631"/>
      <c r="CU28" s="631"/>
      <c r="CV28" s="631"/>
      <c r="CW28" s="631"/>
      <c r="CX28" s="631"/>
      <c r="CY28" s="632"/>
      <c r="CZ28" s="635">
        <v>6.3</v>
      </c>
      <c r="DA28" s="670"/>
      <c r="DB28" s="670"/>
      <c r="DC28" s="673"/>
      <c r="DD28" s="639">
        <v>958312</v>
      </c>
      <c r="DE28" s="631"/>
      <c r="DF28" s="631"/>
      <c r="DG28" s="631"/>
      <c r="DH28" s="631"/>
      <c r="DI28" s="631"/>
      <c r="DJ28" s="631"/>
      <c r="DK28" s="632"/>
      <c r="DL28" s="639">
        <v>958312</v>
      </c>
      <c r="DM28" s="631"/>
      <c r="DN28" s="631"/>
      <c r="DO28" s="631"/>
      <c r="DP28" s="631"/>
      <c r="DQ28" s="631"/>
      <c r="DR28" s="631"/>
      <c r="DS28" s="631"/>
      <c r="DT28" s="631"/>
      <c r="DU28" s="631"/>
      <c r="DV28" s="632"/>
      <c r="DW28" s="635">
        <v>12.2</v>
      </c>
      <c r="DX28" s="670"/>
      <c r="DY28" s="670"/>
      <c r="DZ28" s="670"/>
      <c r="EA28" s="670"/>
      <c r="EB28" s="670"/>
      <c r="EC28" s="671"/>
    </row>
    <row r="29" spans="2:133" ht="11.25" customHeight="1" x14ac:dyDescent="0.15">
      <c r="B29" s="627" t="s">
        <v>304</v>
      </c>
      <c r="C29" s="628"/>
      <c r="D29" s="628"/>
      <c r="E29" s="628"/>
      <c r="F29" s="628"/>
      <c r="G29" s="628"/>
      <c r="H29" s="628"/>
      <c r="I29" s="628"/>
      <c r="J29" s="628"/>
      <c r="K29" s="628"/>
      <c r="L29" s="628"/>
      <c r="M29" s="628"/>
      <c r="N29" s="628"/>
      <c r="O29" s="628"/>
      <c r="P29" s="628"/>
      <c r="Q29" s="629"/>
      <c r="R29" s="630">
        <v>61091</v>
      </c>
      <c r="S29" s="631"/>
      <c r="T29" s="631"/>
      <c r="U29" s="631"/>
      <c r="V29" s="631"/>
      <c r="W29" s="631"/>
      <c r="X29" s="631"/>
      <c r="Y29" s="632"/>
      <c r="Z29" s="633">
        <v>0.4</v>
      </c>
      <c r="AA29" s="633"/>
      <c r="AB29" s="633"/>
      <c r="AC29" s="633"/>
      <c r="AD29" s="634" t="s">
        <v>130</v>
      </c>
      <c r="AE29" s="634"/>
      <c r="AF29" s="634"/>
      <c r="AG29" s="634"/>
      <c r="AH29" s="634"/>
      <c r="AI29" s="634"/>
      <c r="AJ29" s="634"/>
      <c r="AK29" s="634"/>
      <c r="AL29" s="635" t="s">
        <v>130</v>
      </c>
      <c r="AM29" s="636"/>
      <c r="AN29" s="636"/>
      <c r="AO29" s="637"/>
      <c r="AP29" s="674"/>
      <c r="AQ29" s="675"/>
      <c r="AR29" s="675"/>
      <c r="AS29" s="675"/>
      <c r="AT29" s="675"/>
      <c r="AU29" s="675"/>
      <c r="AV29" s="675"/>
      <c r="AW29" s="675"/>
      <c r="AX29" s="675"/>
      <c r="AY29" s="675"/>
      <c r="AZ29" s="675"/>
      <c r="BA29" s="675"/>
      <c r="BB29" s="675"/>
      <c r="BC29" s="675"/>
      <c r="BD29" s="675"/>
      <c r="BE29" s="675"/>
      <c r="BF29" s="676"/>
      <c r="BG29" s="630"/>
      <c r="BH29" s="631"/>
      <c r="BI29" s="631"/>
      <c r="BJ29" s="631"/>
      <c r="BK29" s="631"/>
      <c r="BL29" s="631"/>
      <c r="BM29" s="631"/>
      <c r="BN29" s="632"/>
      <c r="BO29" s="633"/>
      <c r="BP29" s="633"/>
      <c r="BQ29" s="633"/>
      <c r="BR29" s="633"/>
      <c r="BS29" s="634"/>
      <c r="BT29" s="634"/>
      <c r="BU29" s="634"/>
      <c r="BV29" s="634"/>
      <c r="BW29" s="634"/>
      <c r="BX29" s="634"/>
      <c r="BY29" s="634"/>
      <c r="BZ29" s="634"/>
      <c r="CA29" s="634"/>
      <c r="CB29" s="638"/>
      <c r="CD29" s="679" t="s">
        <v>305</v>
      </c>
      <c r="CE29" s="680"/>
      <c r="CF29" s="645" t="s">
        <v>71</v>
      </c>
      <c r="CG29" s="646"/>
      <c r="CH29" s="646"/>
      <c r="CI29" s="646"/>
      <c r="CJ29" s="646"/>
      <c r="CK29" s="646"/>
      <c r="CL29" s="646"/>
      <c r="CM29" s="646"/>
      <c r="CN29" s="646"/>
      <c r="CO29" s="646"/>
      <c r="CP29" s="646"/>
      <c r="CQ29" s="647"/>
      <c r="CR29" s="630">
        <v>958312</v>
      </c>
      <c r="CS29" s="668"/>
      <c r="CT29" s="668"/>
      <c r="CU29" s="668"/>
      <c r="CV29" s="668"/>
      <c r="CW29" s="668"/>
      <c r="CX29" s="668"/>
      <c r="CY29" s="669"/>
      <c r="CZ29" s="635">
        <v>6.3</v>
      </c>
      <c r="DA29" s="670"/>
      <c r="DB29" s="670"/>
      <c r="DC29" s="673"/>
      <c r="DD29" s="639">
        <v>958312</v>
      </c>
      <c r="DE29" s="668"/>
      <c r="DF29" s="668"/>
      <c r="DG29" s="668"/>
      <c r="DH29" s="668"/>
      <c r="DI29" s="668"/>
      <c r="DJ29" s="668"/>
      <c r="DK29" s="669"/>
      <c r="DL29" s="639">
        <v>958312</v>
      </c>
      <c r="DM29" s="668"/>
      <c r="DN29" s="668"/>
      <c r="DO29" s="668"/>
      <c r="DP29" s="668"/>
      <c r="DQ29" s="668"/>
      <c r="DR29" s="668"/>
      <c r="DS29" s="668"/>
      <c r="DT29" s="668"/>
      <c r="DU29" s="668"/>
      <c r="DV29" s="669"/>
      <c r="DW29" s="635">
        <v>12.2</v>
      </c>
      <c r="DX29" s="670"/>
      <c r="DY29" s="670"/>
      <c r="DZ29" s="670"/>
      <c r="EA29" s="670"/>
      <c r="EB29" s="670"/>
      <c r="EC29" s="671"/>
    </row>
    <row r="30" spans="2:133" ht="11.25" customHeight="1" x14ac:dyDescent="0.15">
      <c r="B30" s="627" t="s">
        <v>306</v>
      </c>
      <c r="C30" s="628"/>
      <c r="D30" s="628"/>
      <c r="E30" s="628"/>
      <c r="F30" s="628"/>
      <c r="G30" s="628"/>
      <c r="H30" s="628"/>
      <c r="I30" s="628"/>
      <c r="J30" s="628"/>
      <c r="K30" s="628"/>
      <c r="L30" s="628"/>
      <c r="M30" s="628"/>
      <c r="N30" s="628"/>
      <c r="O30" s="628"/>
      <c r="P30" s="628"/>
      <c r="Q30" s="629"/>
      <c r="R30" s="630">
        <v>54867</v>
      </c>
      <c r="S30" s="631"/>
      <c r="T30" s="631"/>
      <c r="U30" s="631"/>
      <c r="V30" s="631"/>
      <c r="W30" s="631"/>
      <c r="X30" s="631"/>
      <c r="Y30" s="632"/>
      <c r="Z30" s="633">
        <v>0.3</v>
      </c>
      <c r="AA30" s="633"/>
      <c r="AB30" s="633"/>
      <c r="AC30" s="633"/>
      <c r="AD30" s="634">
        <v>32414</v>
      </c>
      <c r="AE30" s="634"/>
      <c r="AF30" s="634"/>
      <c r="AG30" s="634"/>
      <c r="AH30" s="634"/>
      <c r="AI30" s="634"/>
      <c r="AJ30" s="634"/>
      <c r="AK30" s="634"/>
      <c r="AL30" s="635">
        <v>0.4</v>
      </c>
      <c r="AM30" s="636"/>
      <c r="AN30" s="636"/>
      <c r="AO30" s="637"/>
      <c r="AP30" s="609" t="s">
        <v>224</v>
      </c>
      <c r="AQ30" s="610"/>
      <c r="AR30" s="610"/>
      <c r="AS30" s="610"/>
      <c r="AT30" s="610"/>
      <c r="AU30" s="610"/>
      <c r="AV30" s="610"/>
      <c r="AW30" s="610"/>
      <c r="AX30" s="610"/>
      <c r="AY30" s="610"/>
      <c r="AZ30" s="610"/>
      <c r="BA30" s="610"/>
      <c r="BB30" s="610"/>
      <c r="BC30" s="610"/>
      <c r="BD30" s="610"/>
      <c r="BE30" s="610"/>
      <c r="BF30" s="611"/>
      <c r="BG30" s="609" t="s">
        <v>307</v>
      </c>
      <c r="BH30" s="677"/>
      <c r="BI30" s="677"/>
      <c r="BJ30" s="677"/>
      <c r="BK30" s="677"/>
      <c r="BL30" s="677"/>
      <c r="BM30" s="677"/>
      <c r="BN30" s="677"/>
      <c r="BO30" s="677"/>
      <c r="BP30" s="677"/>
      <c r="BQ30" s="678"/>
      <c r="BR30" s="609" t="s">
        <v>308</v>
      </c>
      <c r="BS30" s="677"/>
      <c r="BT30" s="677"/>
      <c r="BU30" s="677"/>
      <c r="BV30" s="677"/>
      <c r="BW30" s="677"/>
      <c r="BX30" s="677"/>
      <c r="BY30" s="677"/>
      <c r="BZ30" s="677"/>
      <c r="CA30" s="677"/>
      <c r="CB30" s="678"/>
      <c r="CD30" s="681"/>
      <c r="CE30" s="682"/>
      <c r="CF30" s="645" t="s">
        <v>309</v>
      </c>
      <c r="CG30" s="646"/>
      <c r="CH30" s="646"/>
      <c r="CI30" s="646"/>
      <c r="CJ30" s="646"/>
      <c r="CK30" s="646"/>
      <c r="CL30" s="646"/>
      <c r="CM30" s="646"/>
      <c r="CN30" s="646"/>
      <c r="CO30" s="646"/>
      <c r="CP30" s="646"/>
      <c r="CQ30" s="647"/>
      <c r="CR30" s="630">
        <v>927073</v>
      </c>
      <c r="CS30" s="631"/>
      <c r="CT30" s="631"/>
      <c r="CU30" s="631"/>
      <c r="CV30" s="631"/>
      <c r="CW30" s="631"/>
      <c r="CX30" s="631"/>
      <c r="CY30" s="632"/>
      <c r="CZ30" s="635">
        <v>6.1</v>
      </c>
      <c r="DA30" s="670"/>
      <c r="DB30" s="670"/>
      <c r="DC30" s="673"/>
      <c r="DD30" s="639">
        <v>927073</v>
      </c>
      <c r="DE30" s="631"/>
      <c r="DF30" s="631"/>
      <c r="DG30" s="631"/>
      <c r="DH30" s="631"/>
      <c r="DI30" s="631"/>
      <c r="DJ30" s="631"/>
      <c r="DK30" s="632"/>
      <c r="DL30" s="639">
        <v>927073</v>
      </c>
      <c r="DM30" s="631"/>
      <c r="DN30" s="631"/>
      <c r="DO30" s="631"/>
      <c r="DP30" s="631"/>
      <c r="DQ30" s="631"/>
      <c r="DR30" s="631"/>
      <c r="DS30" s="631"/>
      <c r="DT30" s="631"/>
      <c r="DU30" s="631"/>
      <c r="DV30" s="632"/>
      <c r="DW30" s="635">
        <v>11.8</v>
      </c>
      <c r="DX30" s="670"/>
      <c r="DY30" s="670"/>
      <c r="DZ30" s="670"/>
      <c r="EA30" s="670"/>
      <c r="EB30" s="670"/>
      <c r="EC30" s="671"/>
    </row>
    <row r="31" spans="2:133" ht="11.25" customHeight="1" x14ac:dyDescent="0.15">
      <c r="B31" s="627" t="s">
        <v>310</v>
      </c>
      <c r="C31" s="628"/>
      <c r="D31" s="628"/>
      <c r="E31" s="628"/>
      <c r="F31" s="628"/>
      <c r="G31" s="628"/>
      <c r="H31" s="628"/>
      <c r="I31" s="628"/>
      <c r="J31" s="628"/>
      <c r="K31" s="628"/>
      <c r="L31" s="628"/>
      <c r="M31" s="628"/>
      <c r="N31" s="628"/>
      <c r="O31" s="628"/>
      <c r="P31" s="628"/>
      <c r="Q31" s="629"/>
      <c r="R31" s="630">
        <v>79088</v>
      </c>
      <c r="S31" s="631"/>
      <c r="T31" s="631"/>
      <c r="U31" s="631"/>
      <c r="V31" s="631"/>
      <c r="W31" s="631"/>
      <c r="X31" s="631"/>
      <c r="Y31" s="632"/>
      <c r="Z31" s="633">
        <v>0.5</v>
      </c>
      <c r="AA31" s="633"/>
      <c r="AB31" s="633"/>
      <c r="AC31" s="633"/>
      <c r="AD31" s="634" t="s">
        <v>130</v>
      </c>
      <c r="AE31" s="634"/>
      <c r="AF31" s="634"/>
      <c r="AG31" s="634"/>
      <c r="AH31" s="634"/>
      <c r="AI31" s="634"/>
      <c r="AJ31" s="634"/>
      <c r="AK31" s="634"/>
      <c r="AL31" s="635" t="s">
        <v>130</v>
      </c>
      <c r="AM31" s="636"/>
      <c r="AN31" s="636"/>
      <c r="AO31" s="637"/>
      <c r="AP31" s="685" t="s">
        <v>311</v>
      </c>
      <c r="AQ31" s="686"/>
      <c r="AR31" s="686"/>
      <c r="AS31" s="686"/>
      <c r="AT31" s="691" t="s">
        <v>312</v>
      </c>
      <c r="AU31" s="360"/>
      <c r="AV31" s="360"/>
      <c r="AW31" s="360"/>
      <c r="AX31" s="616" t="s">
        <v>190</v>
      </c>
      <c r="AY31" s="617"/>
      <c r="AZ31" s="617"/>
      <c r="BA31" s="617"/>
      <c r="BB31" s="617"/>
      <c r="BC31" s="617"/>
      <c r="BD31" s="617"/>
      <c r="BE31" s="617"/>
      <c r="BF31" s="618"/>
      <c r="BG31" s="694">
        <v>99.4</v>
      </c>
      <c r="BH31" s="695"/>
      <c r="BI31" s="695"/>
      <c r="BJ31" s="695"/>
      <c r="BK31" s="695"/>
      <c r="BL31" s="695"/>
      <c r="BM31" s="625">
        <v>97.9</v>
      </c>
      <c r="BN31" s="695"/>
      <c r="BO31" s="695"/>
      <c r="BP31" s="695"/>
      <c r="BQ31" s="696"/>
      <c r="BR31" s="694">
        <v>99</v>
      </c>
      <c r="BS31" s="695"/>
      <c r="BT31" s="695"/>
      <c r="BU31" s="695"/>
      <c r="BV31" s="695"/>
      <c r="BW31" s="695"/>
      <c r="BX31" s="625">
        <v>97.1</v>
      </c>
      <c r="BY31" s="695"/>
      <c r="BZ31" s="695"/>
      <c r="CA31" s="695"/>
      <c r="CB31" s="696"/>
      <c r="CD31" s="681"/>
      <c r="CE31" s="682"/>
      <c r="CF31" s="645" t="s">
        <v>313</v>
      </c>
      <c r="CG31" s="646"/>
      <c r="CH31" s="646"/>
      <c r="CI31" s="646"/>
      <c r="CJ31" s="646"/>
      <c r="CK31" s="646"/>
      <c r="CL31" s="646"/>
      <c r="CM31" s="646"/>
      <c r="CN31" s="646"/>
      <c r="CO31" s="646"/>
      <c r="CP31" s="646"/>
      <c r="CQ31" s="647"/>
      <c r="CR31" s="630">
        <v>31239</v>
      </c>
      <c r="CS31" s="668"/>
      <c r="CT31" s="668"/>
      <c r="CU31" s="668"/>
      <c r="CV31" s="668"/>
      <c r="CW31" s="668"/>
      <c r="CX31" s="668"/>
      <c r="CY31" s="669"/>
      <c r="CZ31" s="635">
        <v>0.2</v>
      </c>
      <c r="DA31" s="670"/>
      <c r="DB31" s="670"/>
      <c r="DC31" s="673"/>
      <c r="DD31" s="639">
        <v>31239</v>
      </c>
      <c r="DE31" s="668"/>
      <c r="DF31" s="668"/>
      <c r="DG31" s="668"/>
      <c r="DH31" s="668"/>
      <c r="DI31" s="668"/>
      <c r="DJ31" s="668"/>
      <c r="DK31" s="669"/>
      <c r="DL31" s="639">
        <v>31239</v>
      </c>
      <c r="DM31" s="668"/>
      <c r="DN31" s="668"/>
      <c r="DO31" s="668"/>
      <c r="DP31" s="668"/>
      <c r="DQ31" s="668"/>
      <c r="DR31" s="668"/>
      <c r="DS31" s="668"/>
      <c r="DT31" s="668"/>
      <c r="DU31" s="668"/>
      <c r="DV31" s="669"/>
      <c r="DW31" s="635">
        <v>0.4</v>
      </c>
      <c r="DX31" s="670"/>
      <c r="DY31" s="670"/>
      <c r="DZ31" s="670"/>
      <c r="EA31" s="670"/>
      <c r="EB31" s="670"/>
      <c r="EC31" s="671"/>
    </row>
    <row r="32" spans="2:133" ht="11.25" customHeight="1" x14ac:dyDescent="0.15">
      <c r="B32" s="627" t="s">
        <v>314</v>
      </c>
      <c r="C32" s="628"/>
      <c r="D32" s="628"/>
      <c r="E32" s="628"/>
      <c r="F32" s="628"/>
      <c r="G32" s="628"/>
      <c r="H32" s="628"/>
      <c r="I32" s="628"/>
      <c r="J32" s="628"/>
      <c r="K32" s="628"/>
      <c r="L32" s="628"/>
      <c r="M32" s="628"/>
      <c r="N32" s="628"/>
      <c r="O32" s="628"/>
      <c r="P32" s="628"/>
      <c r="Q32" s="629"/>
      <c r="R32" s="630">
        <v>3747180</v>
      </c>
      <c r="S32" s="631"/>
      <c r="T32" s="631"/>
      <c r="U32" s="631"/>
      <c r="V32" s="631"/>
      <c r="W32" s="631"/>
      <c r="X32" s="631"/>
      <c r="Y32" s="632"/>
      <c r="Z32" s="633">
        <v>23.1</v>
      </c>
      <c r="AA32" s="633"/>
      <c r="AB32" s="633"/>
      <c r="AC32" s="633"/>
      <c r="AD32" s="634" t="s">
        <v>130</v>
      </c>
      <c r="AE32" s="634"/>
      <c r="AF32" s="634"/>
      <c r="AG32" s="634"/>
      <c r="AH32" s="634"/>
      <c r="AI32" s="634"/>
      <c r="AJ32" s="634"/>
      <c r="AK32" s="634"/>
      <c r="AL32" s="635" t="s">
        <v>130</v>
      </c>
      <c r="AM32" s="636"/>
      <c r="AN32" s="636"/>
      <c r="AO32" s="637"/>
      <c r="AP32" s="687"/>
      <c r="AQ32" s="688"/>
      <c r="AR32" s="688"/>
      <c r="AS32" s="688"/>
      <c r="AT32" s="692"/>
      <c r="AU32" s="361" t="s">
        <v>315</v>
      </c>
      <c r="AV32" s="361"/>
      <c r="AW32" s="361"/>
      <c r="AX32" s="627" t="s">
        <v>316</v>
      </c>
      <c r="AY32" s="628"/>
      <c r="AZ32" s="628"/>
      <c r="BA32" s="628"/>
      <c r="BB32" s="628"/>
      <c r="BC32" s="628"/>
      <c r="BD32" s="628"/>
      <c r="BE32" s="628"/>
      <c r="BF32" s="629"/>
      <c r="BG32" s="697">
        <v>99.2</v>
      </c>
      <c r="BH32" s="668"/>
      <c r="BI32" s="668"/>
      <c r="BJ32" s="668"/>
      <c r="BK32" s="668"/>
      <c r="BL32" s="668"/>
      <c r="BM32" s="636">
        <v>97</v>
      </c>
      <c r="BN32" s="698"/>
      <c r="BO32" s="698"/>
      <c r="BP32" s="698"/>
      <c r="BQ32" s="699"/>
      <c r="BR32" s="697">
        <v>99.1</v>
      </c>
      <c r="BS32" s="668"/>
      <c r="BT32" s="668"/>
      <c r="BU32" s="668"/>
      <c r="BV32" s="668"/>
      <c r="BW32" s="668"/>
      <c r="BX32" s="636">
        <v>96.6</v>
      </c>
      <c r="BY32" s="698"/>
      <c r="BZ32" s="698"/>
      <c r="CA32" s="698"/>
      <c r="CB32" s="699"/>
      <c r="CD32" s="683"/>
      <c r="CE32" s="684"/>
      <c r="CF32" s="645" t="s">
        <v>317</v>
      </c>
      <c r="CG32" s="646"/>
      <c r="CH32" s="646"/>
      <c r="CI32" s="646"/>
      <c r="CJ32" s="646"/>
      <c r="CK32" s="646"/>
      <c r="CL32" s="646"/>
      <c r="CM32" s="646"/>
      <c r="CN32" s="646"/>
      <c r="CO32" s="646"/>
      <c r="CP32" s="646"/>
      <c r="CQ32" s="647"/>
      <c r="CR32" s="630" t="s">
        <v>130</v>
      </c>
      <c r="CS32" s="631"/>
      <c r="CT32" s="631"/>
      <c r="CU32" s="631"/>
      <c r="CV32" s="631"/>
      <c r="CW32" s="631"/>
      <c r="CX32" s="631"/>
      <c r="CY32" s="632"/>
      <c r="CZ32" s="635" t="s">
        <v>130</v>
      </c>
      <c r="DA32" s="670"/>
      <c r="DB32" s="670"/>
      <c r="DC32" s="673"/>
      <c r="DD32" s="639" t="s">
        <v>130</v>
      </c>
      <c r="DE32" s="631"/>
      <c r="DF32" s="631"/>
      <c r="DG32" s="631"/>
      <c r="DH32" s="631"/>
      <c r="DI32" s="631"/>
      <c r="DJ32" s="631"/>
      <c r="DK32" s="632"/>
      <c r="DL32" s="639" t="s">
        <v>130</v>
      </c>
      <c r="DM32" s="631"/>
      <c r="DN32" s="631"/>
      <c r="DO32" s="631"/>
      <c r="DP32" s="631"/>
      <c r="DQ32" s="631"/>
      <c r="DR32" s="631"/>
      <c r="DS32" s="631"/>
      <c r="DT32" s="631"/>
      <c r="DU32" s="631"/>
      <c r="DV32" s="632"/>
      <c r="DW32" s="635" t="s">
        <v>130</v>
      </c>
      <c r="DX32" s="670"/>
      <c r="DY32" s="670"/>
      <c r="DZ32" s="670"/>
      <c r="EA32" s="670"/>
      <c r="EB32" s="670"/>
      <c r="EC32" s="671"/>
    </row>
    <row r="33" spans="2:133" ht="11.25" customHeight="1" x14ac:dyDescent="0.15">
      <c r="B33" s="655" t="s">
        <v>318</v>
      </c>
      <c r="C33" s="656"/>
      <c r="D33" s="656"/>
      <c r="E33" s="656"/>
      <c r="F33" s="656"/>
      <c r="G33" s="656"/>
      <c r="H33" s="656"/>
      <c r="I33" s="656"/>
      <c r="J33" s="656"/>
      <c r="K33" s="656"/>
      <c r="L33" s="656"/>
      <c r="M33" s="656"/>
      <c r="N33" s="656"/>
      <c r="O33" s="656"/>
      <c r="P33" s="656"/>
      <c r="Q33" s="657"/>
      <c r="R33" s="630" t="s">
        <v>130</v>
      </c>
      <c r="S33" s="631"/>
      <c r="T33" s="631"/>
      <c r="U33" s="631"/>
      <c r="V33" s="631"/>
      <c r="W33" s="631"/>
      <c r="X33" s="631"/>
      <c r="Y33" s="632"/>
      <c r="Z33" s="633" t="s">
        <v>130</v>
      </c>
      <c r="AA33" s="633"/>
      <c r="AB33" s="633"/>
      <c r="AC33" s="633"/>
      <c r="AD33" s="634" t="s">
        <v>130</v>
      </c>
      <c r="AE33" s="634"/>
      <c r="AF33" s="634"/>
      <c r="AG33" s="634"/>
      <c r="AH33" s="634"/>
      <c r="AI33" s="634"/>
      <c r="AJ33" s="634"/>
      <c r="AK33" s="634"/>
      <c r="AL33" s="635" t="s">
        <v>130</v>
      </c>
      <c r="AM33" s="636"/>
      <c r="AN33" s="636"/>
      <c r="AO33" s="637"/>
      <c r="AP33" s="689"/>
      <c r="AQ33" s="690"/>
      <c r="AR33" s="690"/>
      <c r="AS33" s="690"/>
      <c r="AT33" s="693"/>
      <c r="AU33" s="362"/>
      <c r="AV33" s="362"/>
      <c r="AW33" s="362"/>
      <c r="AX33" s="674" t="s">
        <v>319</v>
      </c>
      <c r="AY33" s="675"/>
      <c r="AZ33" s="675"/>
      <c r="BA33" s="675"/>
      <c r="BB33" s="675"/>
      <c r="BC33" s="675"/>
      <c r="BD33" s="675"/>
      <c r="BE33" s="675"/>
      <c r="BF33" s="676"/>
      <c r="BG33" s="700">
        <v>99.5</v>
      </c>
      <c r="BH33" s="701"/>
      <c r="BI33" s="701"/>
      <c r="BJ33" s="701"/>
      <c r="BK33" s="701"/>
      <c r="BL33" s="701"/>
      <c r="BM33" s="702">
        <v>98.4</v>
      </c>
      <c r="BN33" s="701"/>
      <c r="BO33" s="701"/>
      <c r="BP33" s="701"/>
      <c r="BQ33" s="703"/>
      <c r="BR33" s="700">
        <v>98.9</v>
      </c>
      <c r="BS33" s="701"/>
      <c r="BT33" s="701"/>
      <c r="BU33" s="701"/>
      <c r="BV33" s="701"/>
      <c r="BW33" s="701"/>
      <c r="BX33" s="702">
        <v>97.3</v>
      </c>
      <c r="BY33" s="701"/>
      <c r="BZ33" s="701"/>
      <c r="CA33" s="701"/>
      <c r="CB33" s="703"/>
      <c r="CD33" s="645" t="s">
        <v>320</v>
      </c>
      <c r="CE33" s="646"/>
      <c r="CF33" s="646"/>
      <c r="CG33" s="646"/>
      <c r="CH33" s="646"/>
      <c r="CI33" s="646"/>
      <c r="CJ33" s="646"/>
      <c r="CK33" s="646"/>
      <c r="CL33" s="646"/>
      <c r="CM33" s="646"/>
      <c r="CN33" s="646"/>
      <c r="CO33" s="646"/>
      <c r="CP33" s="646"/>
      <c r="CQ33" s="647"/>
      <c r="CR33" s="630">
        <v>5868244</v>
      </c>
      <c r="CS33" s="668"/>
      <c r="CT33" s="668"/>
      <c r="CU33" s="668"/>
      <c r="CV33" s="668"/>
      <c r="CW33" s="668"/>
      <c r="CX33" s="668"/>
      <c r="CY33" s="669"/>
      <c r="CZ33" s="635">
        <v>38.6</v>
      </c>
      <c r="DA33" s="670"/>
      <c r="DB33" s="670"/>
      <c r="DC33" s="673"/>
      <c r="DD33" s="639">
        <v>4524812</v>
      </c>
      <c r="DE33" s="668"/>
      <c r="DF33" s="668"/>
      <c r="DG33" s="668"/>
      <c r="DH33" s="668"/>
      <c r="DI33" s="668"/>
      <c r="DJ33" s="668"/>
      <c r="DK33" s="669"/>
      <c r="DL33" s="639">
        <v>3525151</v>
      </c>
      <c r="DM33" s="668"/>
      <c r="DN33" s="668"/>
      <c r="DO33" s="668"/>
      <c r="DP33" s="668"/>
      <c r="DQ33" s="668"/>
      <c r="DR33" s="668"/>
      <c r="DS33" s="668"/>
      <c r="DT33" s="668"/>
      <c r="DU33" s="668"/>
      <c r="DV33" s="669"/>
      <c r="DW33" s="635">
        <v>44.7</v>
      </c>
      <c r="DX33" s="670"/>
      <c r="DY33" s="670"/>
      <c r="DZ33" s="670"/>
      <c r="EA33" s="670"/>
      <c r="EB33" s="670"/>
      <c r="EC33" s="671"/>
    </row>
    <row r="34" spans="2:133" ht="11.25" customHeight="1" x14ac:dyDescent="0.15">
      <c r="B34" s="627" t="s">
        <v>321</v>
      </c>
      <c r="C34" s="628"/>
      <c r="D34" s="628"/>
      <c r="E34" s="628"/>
      <c r="F34" s="628"/>
      <c r="G34" s="628"/>
      <c r="H34" s="628"/>
      <c r="I34" s="628"/>
      <c r="J34" s="628"/>
      <c r="K34" s="628"/>
      <c r="L34" s="628"/>
      <c r="M34" s="628"/>
      <c r="N34" s="628"/>
      <c r="O34" s="628"/>
      <c r="P34" s="628"/>
      <c r="Q34" s="629"/>
      <c r="R34" s="630">
        <v>948157</v>
      </c>
      <c r="S34" s="631"/>
      <c r="T34" s="631"/>
      <c r="U34" s="631"/>
      <c r="V34" s="631"/>
      <c r="W34" s="631"/>
      <c r="X34" s="631"/>
      <c r="Y34" s="632"/>
      <c r="Z34" s="633">
        <v>5.8</v>
      </c>
      <c r="AA34" s="633"/>
      <c r="AB34" s="633"/>
      <c r="AC34" s="633"/>
      <c r="AD34" s="634" t="s">
        <v>130</v>
      </c>
      <c r="AE34" s="634"/>
      <c r="AF34" s="634"/>
      <c r="AG34" s="634"/>
      <c r="AH34" s="634"/>
      <c r="AI34" s="634"/>
      <c r="AJ34" s="634"/>
      <c r="AK34" s="634"/>
      <c r="AL34" s="635" t="s">
        <v>130</v>
      </c>
      <c r="AM34" s="636"/>
      <c r="AN34" s="636"/>
      <c r="AO34" s="637"/>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5" t="s">
        <v>322</v>
      </c>
      <c r="CE34" s="646"/>
      <c r="CF34" s="646"/>
      <c r="CG34" s="646"/>
      <c r="CH34" s="646"/>
      <c r="CI34" s="646"/>
      <c r="CJ34" s="646"/>
      <c r="CK34" s="646"/>
      <c r="CL34" s="646"/>
      <c r="CM34" s="646"/>
      <c r="CN34" s="646"/>
      <c r="CO34" s="646"/>
      <c r="CP34" s="646"/>
      <c r="CQ34" s="647"/>
      <c r="CR34" s="630">
        <v>2626059</v>
      </c>
      <c r="CS34" s="631"/>
      <c r="CT34" s="631"/>
      <c r="CU34" s="631"/>
      <c r="CV34" s="631"/>
      <c r="CW34" s="631"/>
      <c r="CX34" s="631"/>
      <c r="CY34" s="632"/>
      <c r="CZ34" s="635">
        <v>17.3</v>
      </c>
      <c r="DA34" s="670"/>
      <c r="DB34" s="670"/>
      <c r="DC34" s="673"/>
      <c r="DD34" s="639">
        <v>1748677</v>
      </c>
      <c r="DE34" s="631"/>
      <c r="DF34" s="631"/>
      <c r="DG34" s="631"/>
      <c r="DH34" s="631"/>
      <c r="DI34" s="631"/>
      <c r="DJ34" s="631"/>
      <c r="DK34" s="632"/>
      <c r="DL34" s="639">
        <v>1526449</v>
      </c>
      <c r="DM34" s="631"/>
      <c r="DN34" s="631"/>
      <c r="DO34" s="631"/>
      <c r="DP34" s="631"/>
      <c r="DQ34" s="631"/>
      <c r="DR34" s="631"/>
      <c r="DS34" s="631"/>
      <c r="DT34" s="631"/>
      <c r="DU34" s="631"/>
      <c r="DV34" s="632"/>
      <c r="DW34" s="635">
        <v>19.399999999999999</v>
      </c>
      <c r="DX34" s="670"/>
      <c r="DY34" s="670"/>
      <c r="DZ34" s="670"/>
      <c r="EA34" s="670"/>
      <c r="EB34" s="670"/>
      <c r="EC34" s="671"/>
    </row>
    <row r="35" spans="2:133" ht="11.25" customHeight="1" x14ac:dyDescent="0.15">
      <c r="B35" s="627" t="s">
        <v>323</v>
      </c>
      <c r="C35" s="628"/>
      <c r="D35" s="628"/>
      <c r="E35" s="628"/>
      <c r="F35" s="628"/>
      <c r="G35" s="628"/>
      <c r="H35" s="628"/>
      <c r="I35" s="628"/>
      <c r="J35" s="628"/>
      <c r="K35" s="628"/>
      <c r="L35" s="628"/>
      <c r="M35" s="628"/>
      <c r="N35" s="628"/>
      <c r="O35" s="628"/>
      <c r="P35" s="628"/>
      <c r="Q35" s="629"/>
      <c r="R35" s="630">
        <v>112285</v>
      </c>
      <c r="S35" s="631"/>
      <c r="T35" s="631"/>
      <c r="U35" s="631"/>
      <c r="V35" s="631"/>
      <c r="W35" s="631"/>
      <c r="X35" s="631"/>
      <c r="Y35" s="632"/>
      <c r="Z35" s="633">
        <v>0.7</v>
      </c>
      <c r="AA35" s="633"/>
      <c r="AB35" s="633"/>
      <c r="AC35" s="633"/>
      <c r="AD35" s="634" t="s">
        <v>130</v>
      </c>
      <c r="AE35" s="634"/>
      <c r="AF35" s="634"/>
      <c r="AG35" s="634"/>
      <c r="AH35" s="634"/>
      <c r="AI35" s="634"/>
      <c r="AJ35" s="634"/>
      <c r="AK35" s="634"/>
      <c r="AL35" s="635" t="s">
        <v>130</v>
      </c>
      <c r="AM35" s="636"/>
      <c r="AN35" s="636"/>
      <c r="AO35" s="637"/>
      <c r="AP35" s="218"/>
      <c r="AQ35" s="609" t="s">
        <v>324</v>
      </c>
      <c r="AR35" s="610"/>
      <c r="AS35" s="610"/>
      <c r="AT35" s="610"/>
      <c r="AU35" s="610"/>
      <c r="AV35" s="610"/>
      <c r="AW35" s="610"/>
      <c r="AX35" s="610"/>
      <c r="AY35" s="610"/>
      <c r="AZ35" s="610"/>
      <c r="BA35" s="610"/>
      <c r="BB35" s="610"/>
      <c r="BC35" s="610"/>
      <c r="BD35" s="610"/>
      <c r="BE35" s="610"/>
      <c r="BF35" s="611"/>
      <c r="BG35" s="609" t="s">
        <v>325</v>
      </c>
      <c r="BH35" s="610"/>
      <c r="BI35" s="610"/>
      <c r="BJ35" s="610"/>
      <c r="BK35" s="610"/>
      <c r="BL35" s="610"/>
      <c r="BM35" s="610"/>
      <c r="BN35" s="610"/>
      <c r="BO35" s="610"/>
      <c r="BP35" s="610"/>
      <c r="BQ35" s="610"/>
      <c r="BR35" s="610"/>
      <c r="BS35" s="610"/>
      <c r="BT35" s="610"/>
      <c r="BU35" s="610"/>
      <c r="BV35" s="610"/>
      <c r="BW35" s="610"/>
      <c r="BX35" s="610"/>
      <c r="BY35" s="610"/>
      <c r="BZ35" s="610"/>
      <c r="CA35" s="610"/>
      <c r="CB35" s="611"/>
      <c r="CD35" s="645" t="s">
        <v>326</v>
      </c>
      <c r="CE35" s="646"/>
      <c r="CF35" s="646"/>
      <c r="CG35" s="646"/>
      <c r="CH35" s="646"/>
      <c r="CI35" s="646"/>
      <c r="CJ35" s="646"/>
      <c r="CK35" s="646"/>
      <c r="CL35" s="646"/>
      <c r="CM35" s="646"/>
      <c r="CN35" s="646"/>
      <c r="CO35" s="646"/>
      <c r="CP35" s="646"/>
      <c r="CQ35" s="647"/>
      <c r="CR35" s="630">
        <v>49636</v>
      </c>
      <c r="CS35" s="668"/>
      <c r="CT35" s="668"/>
      <c r="CU35" s="668"/>
      <c r="CV35" s="668"/>
      <c r="CW35" s="668"/>
      <c r="CX35" s="668"/>
      <c r="CY35" s="669"/>
      <c r="CZ35" s="635">
        <v>0.3</v>
      </c>
      <c r="DA35" s="670"/>
      <c r="DB35" s="670"/>
      <c r="DC35" s="673"/>
      <c r="DD35" s="639">
        <v>49264</v>
      </c>
      <c r="DE35" s="668"/>
      <c r="DF35" s="668"/>
      <c r="DG35" s="668"/>
      <c r="DH35" s="668"/>
      <c r="DI35" s="668"/>
      <c r="DJ35" s="668"/>
      <c r="DK35" s="669"/>
      <c r="DL35" s="639">
        <v>49198</v>
      </c>
      <c r="DM35" s="668"/>
      <c r="DN35" s="668"/>
      <c r="DO35" s="668"/>
      <c r="DP35" s="668"/>
      <c r="DQ35" s="668"/>
      <c r="DR35" s="668"/>
      <c r="DS35" s="668"/>
      <c r="DT35" s="668"/>
      <c r="DU35" s="668"/>
      <c r="DV35" s="669"/>
      <c r="DW35" s="635">
        <v>0.6</v>
      </c>
      <c r="DX35" s="670"/>
      <c r="DY35" s="670"/>
      <c r="DZ35" s="670"/>
      <c r="EA35" s="670"/>
      <c r="EB35" s="670"/>
      <c r="EC35" s="671"/>
    </row>
    <row r="36" spans="2:133" ht="11.25" customHeight="1" x14ac:dyDescent="0.15">
      <c r="B36" s="627" t="s">
        <v>327</v>
      </c>
      <c r="C36" s="628"/>
      <c r="D36" s="628"/>
      <c r="E36" s="628"/>
      <c r="F36" s="628"/>
      <c r="G36" s="628"/>
      <c r="H36" s="628"/>
      <c r="I36" s="628"/>
      <c r="J36" s="628"/>
      <c r="K36" s="628"/>
      <c r="L36" s="628"/>
      <c r="M36" s="628"/>
      <c r="N36" s="628"/>
      <c r="O36" s="628"/>
      <c r="P36" s="628"/>
      <c r="Q36" s="629"/>
      <c r="R36" s="630">
        <v>3213</v>
      </c>
      <c r="S36" s="631"/>
      <c r="T36" s="631"/>
      <c r="U36" s="631"/>
      <c r="V36" s="631"/>
      <c r="W36" s="631"/>
      <c r="X36" s="631"/>
      <c r="Y36" s="632"/>
      <c r="Z36" s="633">
        <v>0</v>
      </c>
      <c r="AA36" s="633"/>
      <c r="AB36" s="633"/>
      <c r="AC36" s="633"/>
      <c r="AD36" s="634" t="s">
        <v>130</v>
      </c>
      <c r="AE36" s="634"/>
      <c r="AF36" s="634"/>
      <c r="AG36" s="634"/>
      <c r="AH36" s="634"/>
      <c r="AI36" s="634"/>
      <c r="AJ36" s="634"/>
      <c r="AK36" s="634"/>
      <c r="AL36" s="635" t="s">
        <v>130</v>
      </c>
      <c r="AM36" s="636"/>
      <c r="AN36" s="636"/>
      <c r="AO36" s="637"/>
      <c r="AP36" s="218"/>
      <c r="AQ36" s="704" t="s">
        <v>328</v>
      </c>
      <c r="AR36" s="705"/>
      <c r="AS36" s="705"/>
      <c r="AT36" s="705"/>
      <c r="AU36" s="705"/>
      <c r="AV36" s="705"/>
      <c r="AW36" s="705"/>
      <c r="AX36" s="705"/>
      <c r="AY36" s="706"/>
      <c r="AZ36" s="619">
        <v>1624544</v>
      </c>
      <c r="BA36" s="620"/>
      <c r="BB36" s="620"/>
      <c r="BC36" s="620"/>
      <c r="BD36" s="620"/>
      <c r="BE36" s="620"/>
      <c r="BF36" s="707"/>
      <c r="BG36" s="641" t="s">
        <v>329</v>
      </c>
      <c r="BH36" s="642"/>
      <c r="BI36" s="642"/>
      <c r="BJ36" s="642"/>
      <c r="BK36" s="642"/>
      <c r="BL36" s="642"/>
      <c r="BM36" s="642"/>
      <c r="BN36" s="642"/>
      <c r="BO36" s="642"/>
      <c r="BP36" s="642"/>
      <c r="BQ36" s="642"/>
      <c r="BR36" s="642"/>
      <c r="BS36" s="642"/>
      <c r="BT36" s="642"/>
      <c r="BU36" s="643"/>
      <c r="BV36" s="619">
        <v>47455</v>
      </c>
      <c r="BW36" s="620"/>
      <c r="BX36" s="620"/>
      <c r="BY36" s="620"/>
      <c r="BZ36" s="620"/>
      <c r="CA36" s="620"/>
      <c r="CB36" s="707"/>
      <c r="CD36" s="645" t="s">
        <v>330</v>
      </c>
      <c r="CE36" s="646"/>
      <c r="CF36" s="646"/>
      <c r="CG36" s="646"/>
      <c r="CH36" s="646"/>
      <c r="CI36" s="646"/>
      <c r="CJ36" s="646"/>
      <c r="CK36" s="646"/>
      <c r="CL36" s="646"/>
      <c r="CM36" s="646"/>
      <c r="CN36" s="646"/>
      <c r="CO36" s="646"/>
      <c r="CP36" s="646"/>
      <c r="CQ36" s="647"/>
      <c r="CR36" s="630">
        <v>1495288</v>
      </c>
      <c r="CS36" s="631"/>
      <c r="CT36" s="631"/>
      <c r="CU36" s="631"/>
      <c r="CV36" s="631"/>
      <c r="CW36" s="631"/>
      <c r="CX36" s="631"/>
      <c r="CY36" s="632"/>
      <c r="CZ36" s="635">
        <v>9.8000000000000007</v>
      </c>
      <c r="DA36" s="670"/>
      <c r="DB36" s="670"/>
      <c r="DC36" s="673"/>
      <c r="DD36" s="639">
        <v>1363968</v>
      </c>
      <c r="DE36" s="631"/>
      <c r="DF36" s="631"/>
      <c r="DG36" s="631"/>
      <c r="DH36" s="631"/>
      <c r="DI36" s="631"/>
      <c r="DJ36" s="631"/>
      <c r="DK36" s="632"/>
      <c r="DL36" s="639">
        <v>1120660</v>
      </c>
      <c r="DM36" s="631"/>
      <c r="DN36" s="631"/>
      <c r="DO36" s="631"/>
      <c r="DP36" s="631"/>
      <c r="DQ36" s="631"/>
      <c r="DR36" s="631"/>
      <c r="DS36" s="631"/>
      <c r="DT36" s="631"/>
      <c r="DU36" s="631"/>
      <c r="DV36" s="632"/>
      <c r="DW36" s="635">
        <v>14.2</v>
      </c>
      <c r="DX36" s="670"/>
      <c r="DY36" s="670"/>
      <c r="DZ36" s="670"/>
      <c r="EA36" s="670"/>
      <c r="EB36" s="670"/>
      <c r="EC36" s="671"/>
    </row>
    <row r="37" spans="2:133" ht="11.25" customHeight="1" x14ac:dyDescent="0.15">
      <c r="B37" s="627" t="s">
        <v>331</v>
      </c>
      <c r="C37" s="628"/>
      <c r="D37" s="628"/>
      <c r="E37" s="628"/>
      <c r="F37" s="628"/>
      <c r="G37" s="628"/>
      <c r="H37" s="628"/>
      <c r="I37" s="628"/>
      <c r="J37" s="628"/>
      <c r="K37" s="628"/>
      <c r="L37" s="628"/>
      <c r="M37" s="628"/>
      <c r="N37" s="628"/>
      <c r="O37" s="628"/>
      <c r="P37" s="628"/>
      <c r="Q37" s="629"/>
      <c r="R37" s="630">
        <v>284081</v>
      </c>
      <c r="S37" s="631"/>
      <c r="T37" s="631"/>
      <c r="U37" s="631"/>
      <c r="V37" s="631"/>
      <c r="W37" s="631"/>
      <c r="X37" s="631"/>
      <c r="Y37" s="632"/>
      <c r="Z37" s="633">
        <v>1.8</v>
      </c>
      <c r="AA37" s="633"/>
      <c r="AB37" s="633"/>
      <c r="AC37" s="633"/>
      <c r="AD37" s="634" t="s">
        <v>130</v>
      </c>
      <c r="AE37" s="634"/>
      <c r="AF37" s="634"/>
      <c r="AG37" s="634"/>
      <c r="AH37" s="634"/>
      <c r="AI37" s="634"/>
      <c r="AJ37" s="634"/>
      <c r="AK37" s="634"/>
      <c r="AL37" s="635" t="s">
        <v>130</v>
      </c>
      <c r="AM37" s="636"/>
      <c r="AN37" s="636"/>
      <c r="AO37" s="637"/>
      <c r="AQ37" s="708" t="s">
        <v>332</v>
      </c>
      <c r="AR37" s="709"/>
      <c r="AS37" s="709"/>
      <c r="AT37" s="709"/>
      <c r="AU37" s="709"/>
      <c r="AV37" s="709"/>
      <c r="AW37" s="709"/>
      <c r="AX37" s="709"/>
      <c r="AY37" s="710"/>
      <c r="AZ37" s="630">
        <v>473628</v>
      </c>
      <c r="BA37" s="631"/>
      <c r="BB37" s="631"/>
      <c r="BC37" s="631"/>
      <c r="BD37" s="668"/>
      <c r="BE37" s="668"/>
      <c r="BF37" s="699"/>
      <c r="BG37" s="645" t="s">
        <v>333</v>
      </c>
      <c r="BH37" s="646"/>
      <c r="BI37" s="646"/>
      <c r="BJ37" s="646"/>
      <c r="BK37" s="646"/>
      <c r="BL37" s="646"/>
      <c r="BM37" s="646"/>
      <c r="BN37" s="646"/>
      <c r="BO37" s="646"/>
      <c r="BP37" s="646"/>
      <c r="BQ37" s="646"/>
      <c r="BR37" s="646"/>
      <c r="BS37" s="646"/>
      <c r="BT37" s="646"/>
      <c r="BU37" s="647"/>
      <c r="BV37" s="630">
        <v>3897</v>
      </c>
      <c r="BW37" s="631"/>
      <c r="BX37" s="631"/>
      <c r="BY37" s="631"/>
      <c r="BZ37" s="631"/>
      <c r="CA37" s="631"/>
      <c r="CB37" s="640"/>
      <c r="CD37" s="645" t="s">
        <v>334</v>
      </c>
      <c r="CE37" s="646"/>
      <c r="CF37" s="646"/>
      <c r="CG37" s="646"/>
      <c r="CH37" s="646"/>
      <c r="CI37" s="646"/>
      <c r="CJ37" s="646"/>
      <c r="CK37" s="646"/>
      <c r="CL37" s="646"/>
      <c r="CM37" s="646"/>
      <c r="CN37" s="646"/>
      <c r="CO37" s="646"/>
      <c r="CP37" s="646"/>
      <c r="CQ37" s="647"/>
      <c r="CR37" s="630">
        <v>233103</v>
      </c>
      <c r="CS37" s="668"/>
      <c r="CT37" s="668"/>
      <c r="CU37" s="668"/>
      <c r="CV37" s="668"/>
      <c r="CW37" s="668"/>
      <c r="CX37" s="668"/>
      <c r="CY37" s="669"/>
      <c r="CZ37" s="635">
        <v>1.5</v>
      </c>
      <c r="DA37" s="670"/>
      <c r="DB37" s="670"/>
      <c r="DC37" s="673"/>
      <c r="DD37" s="639">
        <v>232114</v>
      </c>
      <c r="DE37" s="668"/>
      <c r="DF37" s="668"/>
      <c r="DG37" s="668"/>
      <c r="DH37" s="668"/>
      <c r="DI37" s="668"/>
      <c r="DJ37" s="668"/>
      <c r="DK37" s="669"/>
      <c r="DL37" s="639">
        <v>178654</v>
      </c>
      <c r="DM37" s="668"/>
      <c r="DN37" s="668"/>
      <c r="DO37" s="668"/>
      <c r="DP37" s="668"/>
      <c r="DQ37" s="668"/>
      <c r="DR37" s="668"/>
      <c r="DS37" s="668"/>
      <c r="DT37" s="668"/>
      <c r="DU37" s="668"/>
      <c r="DV37" s="669"/>
      <c r="DW37" s="635">
        <v>2.2999999999999998</v>
      </c>
      <c r="DX37" s="670"/>
      <c r="DY37" s="670"/>
      <c r="DZ37" s="670"/>
      <c r="EA37" s="670"/>
      <c r="EB37" s="670"/>
      <c r="EC37" s="671"/>
    </row>
    <row r="38" spans="2:133" ht="11.25" customHeight="1" x14ac:dyDescent="0.15">
      <c r="B38" s="627" t="s">
        <v>335</v>
      </c>
      <c r="C38" s="628"/>
      <c r="D38" s="628"/>
      <c r="E38" s="628"/>
      <c r="F38" s="628"/>
      <c r="G38" s="628"/>
      <c r="H38" s="628"/>
      <c r="I38" s="628"/>
      <c r="J38" s="628"/>
      <c r="K38" s="628"/>
      <c r="L38" s="628"/>
      <c r="M38" s="628"/>
      <c r="N38" s="628"/>
      <c r="O38" s="628"/>
      <c r="P38" s="628"/>
      <c r="Q38" s="629"/>
      <c r="R38" s="630">
        <v>747638</v>
      </c>
      <c r="S38" s="631"/>
      <c r="T38" s="631"/>
      <c r="U38" s="631"/>
      <c r="V38" s="631"/>
      <c r="W38" s="631"/>
      <c r="X38" s="631"/>
      <c r="Y38" s="632"/>
      <c r="Z38" s="633">
        <v>4.5999999999999996</v>
      </c>
      <c r="AA38" s="633"/>
      <c r="AB38" s="633"/>
      <c r="AC38" s="633"/>
      <c r="AD38" s="634" t="s">
        <v>130</v>
      </c>
      <c r="AE38" s="634"/>
      <c r="AF38" s="634"/>
      <c r="AG38" s="634"/>
      <c r="AH38" s="634"/>
      <c r="AI38" s="634"/>
      <c r="AJ38" s="634"/>
      <c r="AK38" s="634"/>
      <c r="AL38" s="635" t="s">
        <v>130</v>
      </c>
      <c r="AM38" s="636"/>
      <c r="AN38" s="636"/>
      <c r="AO38" s="637"/>
      <c r="AQ38" s="708" t="s">
        <v>336</v>
      </c>
      <c r="AR38" s="709"/>
      <c r="AS38" s="709"/>
      <c r="AT38" s="709"/>
      <c r="AU38" s="709"/>
      <c r="AV38" s="709"/>
      <c r="AW38" s="709"/>
      <c r="AX38" s="709"/>
      <c r="AY38" s="710"/>
      <c r="AZ38" s="630">
        <v>5248</v>
      </c>
      <c r="BA38" s="631"/>
      <c r="BB38" s="631"/>
      <c r="BC38" s="631"/>
      <c r="BD38" s="668"/>
      <c r="BE38" s="668"/>
      <c r="BF38" s="699"/>
      <c r="BG38" s="645" t="s">
        <v>337</v>
      </c>
      <c r="BH38" s="646"/>
      <c r="BI38" s="646"/>
      <c r="BJ38" s="646"/>
      <c r="BK38" s="646"/>
      <c r="BL38" s="646"/>
      <c r="BM38" s="646"/>
      <c r="BN38" s="646"/>
      <c r="BO38" s="646"/>
      <c r="BP38" s="646"/>
      <c r="BQ38" s="646"/>
      <c r="BR38" s="646"/>
      <c r="BS38" s="646"/>
      <c r="BT38" s="646"/>
      <c r="BU38" s="647"/>
      <c r="BV38" s="630">
        <v>4448</v>
      </c>
      <c r="BW38" s="631"/>
      <c r="BX38" s="631"/>
      <c r="BY38" s="631"/>
      <c r="BZ38" s="631"/>
      <c r="CA38" s="631"/>
      <c r="CB38" s="640"/>
      <c r="CD38" s="645" t="s">
        <v>338</v>
      </c>
      <c r="CE38" s="646"/>
      <c r="CF38" s="646"/>
      <c r="CG38" s="646"/>
      <c r="CH38" s="646"/>
      <c r="CI38" s="646"/>
      <c r="CJ38" s="646"/>
      <c r="CK38" s="646"/>
      <c r="CL38" s="646"/>
      <c r="CM38" s="646"/>
      <c r="CN38" s="646"/>
      <c r="CO38" s="646"/>
      <c r="CP38" s="646"/>
      <c r="CQ38" s="647"/>
      <c r="CR38" s="630">
        <v>1145668</v>
      </c>
      <c r="CS38" s="631"/>
      <c r="CT38" s="631"/>
      <c r="CU38" s="631"/>
      <c r="CV38" s="631"/>
      <c r="CW38" s="631"/>
      <c r="CX38" s="631"/>
      <c r="CY38" s="632"/>
      <c r="CZ38" s="635">
        <v>7.5</v>
      </c>
      <c r="DA38" s="670"/>
      <c r="DB38" s="670"/>
      <c r="DC38" s="673"/>
      <c r="DD38" s="639">
        <v>909741</v>
      </c>
      <c r="DE38" s="631"/>
      <c r="DF38" s="631"/>
      <c r="DG38" s="631"/>
      <c r="DH38" s="631"/>
      <c r="DI38" s="631"/>
      <c r="DJ38" s="631"/>
      <c r="DK38" s="632"/>
      <c r="DL38" s="639">
        <v>828844</v>
      </c>
      <c r="DM38" s="631"/>
      <c r="DN38" s="631"/>
      <c r="DO38" s="631"/>
      <c r="DP38" s="631"/>
      <c r="DQ38" s="631"/>
      <c r="DR38" s="631"/>
      <c r="DS38" s="631"/>
      <c r="DT38" s="631"/>
      <c r="DU38" s="631"/>
      <c r="DV38" s="632"/>
      <c r="DW38" s="635">
        <v>10.5</v>
      </c>
      <c r="DX38" s="670"/>
      <c r="DY38" s="670"/>
      <c r="DZ38" s="670"/>
      <c r="EA38" s="670"/>
      <c r="EB38" s="670"/>
      <c r="EC38" s="671"/>
    </row>
    <row r="39" spans="2:133" ht="11.25" customHeight="1" x14ac:dyDescent="0.15">
      <c r="B39" s="627" t="s">
        <v>339</v>
      </c>
      <c r="C39" s="628"/>
      <c r="D39" s="628"/>
      <c r="E39" s="628"/>
      <c r="F39" s="628"/>
      <c r="G39" s="628"/>
      <c r="H39" s="628"/>
      <c r="I39" s="628"/>
      <c r="J39" s="628"/>
      <c r="K39" s="628"/>
      <c r="L39" s="628"/>
      <c r="M39" s="628"/>
      <c r="N39" s="628"/>
      <c r="O39" s="628"/>
      <c r="P39" s="628"/>
      <c r="Q39" s="629"/>
      <c r="R39" s="630">
        <v>169094</v>
      </c>
      <c r="S39" s="631"/>
      <c r="T39" s="631"/>
      <c r="U39" s="631"/>
      <c r="V39" s="631"/>
      <c r="W39" s="631"/>
      <c r="X39" s="631"/>
      <c r="Y39" s="632"/>
      <c r="Z39" s="633">
        <v>1</v>
      </c>
      <c r="AA39" s="633"/>
      <c r="AB39" s="633"/>
      <c r="AC39" s="633"/>
      <c r="AD39" s="634">
        <v>9</v>
      </c>
      <c r="AE39" s="634"/>
      <c r="AF39" s="634"/>
      <c r="AG39" s="634"/>
      <c r="AH39" s="634"/>
      <c r="AI39" s="634"/>
      <c r="AJ39" s="634"/>
      <c r="AK39" s="634"/>
      <c r="AL39" s="635">
        <v>0</v>
      </c>
      <c r="AM39" s="636"/>
      <c r="AN39" s="636"/>
      <c r="AO39" s="637"/>
      <c r="AQ39" s="708" t="s">
        <v>340</v>
      </c>
      <c r="AR39" s="709"/>
      <c r="AS39" s="709"/>
      <c r="AT39" s="709"/>
      <c r="AU39" s="709"/>
      <c r="AV39" s="709"/>
      <c r="AW39" s="709"/>
      <c r="AX39" s="709"/>
      <c r="AY39" s="710"/>
      <c r="AZ39" s="630" t="s">
        <v>130</v>
      </c>
      <c r="BA39" s="631"/>
      <c r="BB39" s="631"/>
      <c r="BC39" s="631"/>
      <c r="BD39" s="668"/>
      <c r="BE39" s="668"/>
      <c r="BF39" s="699"/>
      <c r="BG39" s="645" t="s">
        <v>341</v>
      </c>
      <c r="BH39" s="646"/>
      <c r="BI39" s="646"/>
      <c r="BJ39" s="646"/>
      <c r="BK39" s="646"/>
      <c r="BL39" s="646"/>
      <c r="BM39" s="646"/>
      <c r="BN39" s="646"/>
      <c r="BO39" s="646"/>
      <c r="BP39" s="646"/>
      <c r="BQ39" s="646"/>
      <c r="BR39" s="646"/>
      <c r="BS39" s="646"/>
      <c r="BT39" s="646"/>
      <c r="BU39" s="647"/>
      <c r="BV39" s="630">
        <v>6890</v>
      </c>
      <c r="BW39" s="631"/>
      <c r="BX39" s="631"/>
      <c r="BY39" s="631"/>
      <c r="BZ39" s="631"/>
      <c r="CA39" s="631"/>
      <c r="CB39" s="640"/>
      <c r="CD39" s="645" t="s">
        <v>342</v>
      </c>
      <c r="CE39" s="646"/>
      <c r="CF39" s="646"/>
      <c r="CG39" s="646"/>
      <c r="CH39" s="646"/>
      <c r="CI39" s="646"/>
      <c r="CJ39" s="646"/>
      <c r="CK39" s="646"/>
      <c r="CL39" s="646"/>
      <c r="CM39" s="646"/>
      <c r="CN39" s="646"/>
      <c r="CO39" s="646"/>
      <c r="CP39" s="646"/>
      <c r="CQ39" s="647"/>
      <c r="CR39" s="630">
        <v>354946</v>
      </c>
      <c r="CS39" s="668"/>
      <c r="CT39" s="668"/>
      <c r="CU39" s="668"/>
      <c r="CV39" s="668"/>
      <c r="CW39" s="668"/>
      <c r="CX39" s="668"/>
      <c r="CY39" s="669"/>
      <c r="CZ39" s="635">
        <v>2.2999999999999998</v>
      </c>
      <c r="DA39" s="670"/>
      <c r="DB39" s="670"/>
      <c r="DC39" s="673"/>
      <c r="DD39" s="639">
        <v>311515</v>
      </c>
      <c r="DE39" s="668"/>
      <c r="DF39" s="668"/>
      <c r="DG39" s="668"/>
      <c r="DH39" s="668"/>
      <c r="DI39" s="668"/>
      <c r="DJ39" s="668"/>
      <c r="DK39" s="669"/>
      <c r="DL39" s="639" t="s">
        <v>130</v>
      </c>
      <c r="DM39" s="668"/>
      <c r="DN39" s="668"/>
      <c r="DO39" s="668"/>
      <c r="DP39" s="668"/>
      <c r="DQ39" s="668"/>
      <c r="DR39" s="668"/>
      <c r="DS39" s="668"/>
      <c r="DT39" s="668"/>
      <c r="DU39" s="668"/>
      <c r="DV39" s="669"/>
      <c r="DW39" s="635" t="s">
        <v>130</v>
      </c>
      <c r="DX39" s="670"/>
      <c r="DY39" s="670"/>
      <c r="DZ39" s="670"/>
      <c r="EA39" s="670"/>
      <c r="EB39" s="670"/>
      <c r="EC39" s="671"/>
    </row>
    <row r="40" spans="2:133" ht="11.25" customHeight="1" x14ac:dyDescent="0.15">
      <c r="B40" s="627" t="s">
        <v>343</v>
      </c>
      <c r="C40" s="628"/>
      <c r="D40" s="628"/>
      <c r="E40" s="628"/>
      <c r="F40" s="628"/>
      <c r="G40" s="628"/>
      <c r="H40" s="628"/>
      <c r="I40" s="628"/>
      <c r="J40" s="628"/>
      <c r="K40" s="628"/>
      <c r="L40" s="628"/>
      <c r="M40" s="628"/>
      <c r="N40" s="628"/>
      <c r="O40" s="628"/>
      <c r="P40" s="628"/>
      <c r="Q40" s="629"/>
      <c r="R40" s="630">
        <v>2132685</v>
      </c>
      <c r="S40" s="631"/>
      <c r="T40" s="631"/>
      <c r="U40" s="631"/>
      <c r="V40" s="631"/>
      <c r="W40" s="631"/>
      <c r="X40" s="631"/>
      <c r="Y40" s="632"/>
      <c r="Z40" s="633">
        <v>13.2</v>
      </c>
      <c r="AA40" s="633"/>
      <c r="AB40" s="633"/>
      <c r="AC40" s="633"/>
      <c r="AD40" s="634" t="s">
        <v>130</v>
      </c>
      <c r="AE40" s="634"/>
      <c r="AF40" s="634"/>
      <c r="AG40" s="634"/>
      <c r="AH40" s="634"/>
      <c r="AI40" s="634"/>
      <c r="AJ40" s="634"/>
      <c r="AK40" s="634"/>
      <c r="AL40" s="635" t="s">
        <v>130</v>
      </c>
      <c r="AM40" s="636"/>
      <c r="AN40" s="636"/>
      <c r="AO40" s="637"/>
      <c r="AQ40" s="708" t="s">
        <v>344</v>
      </c>
      <c r="AR40" s="709"/>
      <c r="AS40" s="709"/>
      <c r="AT40" s="709"/>
      <c r="AU40" s="709"/>
      <c r="AV40" s="709"/>
      <c r="AW40" s="709"/>
      <c r="AX40" s="709"/>
      <c r="AY40" s="710"/>
      <c r="AZ40" s="630" t="s">
        <v>130</v>
      </c>
      <c r="BA40" s="631"/>
      <c r="BB40" s="631"/>
      <c r="BC40" s="631"/>
      <c r="BD40" s="668"/>
      <c r="BE40" s="668"/>
      <c r="BF40" s="699"/>
      <c r="BG40" s="711" t="s">
        <v>345</v>
      </c>
      <c r="BH40" s="712"/>
      <c r="BI40" s="712"/>
      <c r="BJ40" s="712"/>
      <c r="BK40" s="712"/>
      <c r="BL40" s="363"/>
      <c r="BM40" s="646" t="s">
        <v>346</v>
      </c>
      <c r="BN40" s="646"/>
      <c r="BO40" s="646"/>
      <c r="BP40" s="646"/>
      <c r="BQ40" s="646"/>
      <c r="BR40" s="646"/>
      <c r="BS40" s="646"/>
      <c r="BT40" s="646"/>
      <c r="BU40" s="647"/>
      <c r="BV40" s="630">
        <v>89</v>
      </c>
      <c r="BW40" s="631"/>
      <c r="BX40" s="631"/>
      <c r="BY40" s="631"/>
      <c r="BZ40" s="631"/>
      <c r="CA40" s="631"/>
      <c r="CB40" s="640"/>
      <c r="CD40" s="645" t="s">
        <v>347</v>
      </c>
      <c r="CE40" s="646"/>
      <c r="CF40" s="646"/>
      <c r="CG40" s="646"/>
      <c r="CH40" s="646"/>
      <c r="CI40" s="646"/>
      <c r="CJ40" s="646"/>
      <c r="CK40" s="646"/>
      <c r="CL40" s="646"/>
      <c r="CM40" s="646"/>
      <c r="CN40" s="646"/>
      <c r="CO40" s="646"/>
      <c r="CP40" s="646"/>
      <c r="CQ40" s="647"/>
      <c r="CR40" s="630">
        <v>196647</v>
      </c>
      <c r="CS40" s="631"/>
      <c r="CT40" s="631"/>
      <c r="CU40" s="631"/>
      <c r="CV40" s="631"/>
      <c r="CW40" s="631"/>
      <c r="CX40" s="631"/>
      <c r="CY40" s="632"/>
      <c r="CZ40" s="635">
        <v>1.3</v>
      </c>
      <c r="DA40" s="670"/>
      <c r="DB40" s="670"/>
      <c r="DC40" s="673"/>
      <c r="DD40" s="639">
        <v>141647</v>
      </c>
      <c r="DE40" s="631"/>
      <c r="DF40" s="631"/>
      <c r="DG40" s="631"/>
      <c r="DH40" s="631"/>
      <c r="DI40" s="631"/>
      <c r="DJ40" s="631"/>
      <c r="DK40" s="632"/>
      <c r="DL40" s="639" t="s">
        <v>130</v>
      </c>
      <c r="DM40" s="631"/>
      <c r="DN40" s="631"/>
      <c r="DO40" s="631"/>
      <c r="DP40" s="631"/>
      <c r="DQ40" s="631"/>
      <c r="DR40" s="631"/>
      <c r="DS40" s="631"/>
      <c r="DT40" s="631"/>
      <c r="DU40" s="631"/>
      <c r="DV40" s="632"/>
      <c r="DW40" s="635" t="s">
        <v>130</v>
      </c>
      <c r="DX40" s="670"/>
      <c r="DY40" s="670"/>
      <c r="DZ40" s="670"/>
      <c r="EA40" s="670"/>
      <c r="EB40" s="670"/>
      <c r="EC40" s="671"/>
    </row>
    <row r="41" spans="2:133" ht="11.25" customHeight="1" x14ac:dyDescent="0.15">
      <c r="B41" s="627" t="s">
        <v>348</v>
      </c>
      <c r="C41" s="628"/>
      <c r="D41" s="628"/>
      <c r="E41" s="628"/>
      <c r="F41" s="628"/>
      <c r="G41" s="628"/>
      <c r="H41" s="628"/>
      <c r="I41" s="628"/>
      <c r="J41" s="628"/>
      <c r="K41" s="628"/>
      <c r="L41" s="628"/>
      <c r="M41" s="628"/>
      <c r="N41" s="628"/>
      <c r="O41" s="628"/>
      <c r="P41" s="628"/>
      <c r="Q41" s="629"/>
      <c r="R41" s="630" t="s">
        <v>130</v>
      </c>
      <c r="S41" s="631"/>
      <c r="T41" s="631"/>
      <c r="U41" s="631"/>
      <c r="V41" s="631"/>
      <c r="W41" s="631"/>
      <c r="X41" s="631"/>
      <c r="Y41" s="632"/>
      <c r="Z41" s="633" t="s">
        <v>130</v>
      </c>
      <c r="AA41" s="633"/>
      <c r="AB41" s="633"/>
      <c r="AC41" s="633"/>
      <c r="AD41" s="634" t="s">
        <v>130</v>
      </c>
      <c r="AE41" s="634"/>
      <c r="AF41" s="634"/>
      <c r="AG41" s="634"/>
      <c r="AH41" s="634"/>
      <c r="AI41" s="634"/>
      <c r="AJ41" s="634"/>
      <c r="AK41" s="634"/>
      <c r="AL41" s="635" t="s">
        <v>130</v>
      </c>
      <c r="AM41" s="636"/>
      <c r="AN41" s="636"/>
      <c r="AO41" s="637"/>
      <c r="AQ41" s="708" t="s">
        <v>349</v>
      </c>
      <c r="AR41" s="709"/>
      <c r="AS41" s="709"/>
      <c r="AT41" s="709"/>
      <c r="AU41" s="709"/>
      <c r="AV41" s="709"/>
      <c r="AW41" s="709"/>
      <c r="AX41" s="709"/>
      <c r="AY41" s="710"/>
      <c r="AZ41" s="630">
        <v>276821</v>
      </c>
      <c r="BA41" s="631"/>
      <c r="BB41" s="631"/>
      <c r="BC41" s="631"/>
      <c r="BD41" s="668"/>
      <c r="BE41" s="668"/>
      <c r="BF41" s="699"/>
      <c r="BG41" s="711"/>
      <c r="BH41" s="712"/>
      <c r="BI41" s="712"/>
      <c r="BJ41" s="712"/>
      <c r="BK41" s="712"/>
      <c r="BL41" s="363"/>
      <c r="BM41" s="646" t="s">
        <v>350</v>
      </c>
      <c r="BN41" s="646"/>
      <c r="BO41" s="646"/>
      <c r="BP41" s="646"/>
      <c r="BQ41" s="646"/>
      <c r="BR41" s="646"/>
      <c r="BS41" s="646"/>
      <c r="BT41" s="646"/>
      <c r="BU41" s="647"/>
      <c r="BV41" s="630" t="s">
        <v>130</v>
      </c>
      <c r="BW41" s="631"/>
      <c r="BX41" s="631"/>
      <c r="BY41" s="631"/>
      <c r="BZ41" s="631"/>
      <c r="CA41" s="631"/>
      <c r="CB41" s="640"/>
      <c r="CD41" s="645" t="s">
        <v>351</v>
      </c>
      <c r="CE41" s="646"/>
      <c r="CF41" s="646"/>
      <c r="CG41" s="646"/>
      <c r="CH41" s="646"/>
      <c r="CI41" s="646"/>
      <c r="CJ41" s="646"/>
      <c r="CK41" s="646"/>
      <c r="CL41" s="646"/>
      <c r="CM41" s="646"/>
      <c r="CN41" s="646"/>
      <c r="CO41" s="646"/>
      <c r="CP41" s="646"/>
      <c r="CQ41" s="647"/>
      <c r="CR41" s="630" t="s">
        <v>130</v>
      </c>
      <c r="CS41" s="668"/>
      <c r="CT41" s="668"/>
      <c r="CU41" s="668"/>
      <c r="CV41" s="668"/>
      <c r="CW41" s="668"/>
      <c r="CX41" s="668"/>
      <c r="CY41" s="669"/>
      <c r="CZ41" s="635" t="s">
        <v>130</v>
      </c>
      <c r="DA41" s="670"/>
      <c r="DB41" s="670"/>
      <c r="DC41" s="673"/>
      <c r="DD41" s="639" t="s">
        <v>130</v>
      </c>
      <c r="DE41" s="668"/>
      <c r="DF41" s="668"/>
      <c r="DG41" s="668"/>
      <c r="DH41" s="668"/>
      <c r="DI41" s="668"/>
      <c r="DJ41" s="668"/>
      <c r="DK41" s="669"/>
      <c r="DL41" s="721"/>
      <c r="DM41" s="722"/>
      <c r="DN41" s="722"/>
      <c r="DO41" s="722"/>
      <c r="DP41" s="722"/>
      <c r="DQ41" s="722"/>
      <c r="DR41" s="722"/>
      <c r="DS41" s="722"/>
      <c r="DT41" s="722"/>
      <c r="DU41" s="722"/>
      <c r="DV41" s="723"/>
      <c r="DW41" s="715"/>
      <c r="DX41" s="716"/>
      <c r="DY41" s="716"/>
      <c r="DZ41" s="716"/>
      <c r="EA41" s="716"/>
      <c r="EB41" s="716"/>
      <c r="EC41" s="717"/>
    </row>
    <row r="42" spans="2:133" ht="11.25" customHeight="1" x14ac:dyDescent="0.15">
      <c r="B42" s="627" t="s">
        <v>352</v>
      </c>
      <c r="C42" s="628"/>
      <c r="D42" s="628"/>
      <c r="E42" s="628"/>
      <c r="F42" s="628"/>
      <c r="G42" s="628"/>
      <c r="H42" s="628"/>
      <c r="I42" s="628"/>
      <c r="J42" s="628"/>
      <c r="K42" s="628"/>
      <c r="L42" s="628"/>
      <c r="M42" s="628"/>
      <c r="N42" s="628"/>
      <c r="O42" s="628"/>
      <c r="P42" s="628"/>
      <c r="Q42" s="629"/>
      <c r="R42" s="630" t="s">
        <v>130</v>
      </c>
      <c r="S42" s="631"/>
      <c r="T42" s="631"/>
      <c r="U42" s="631"/>
      <c r="V42" s="631"/>
      <c r="W42" s="631"/>
      <c r="X42" s="631"/>
      <c r="Y42" s="632"/>
      <c r="Z42" s="633" t="s">
        <v>130</v>
      </c>
      <c r="AA42" s="633"/>
      <c r="AB42" s="633"/>
      <c r="AC42" s="633"/>
      <c r="AD42" s="634" t="s">
        <v>130</v>
      </c>
      <c r="AE42" s="634"/>
      <c r="AF42" s="634"/>
      <c r="AG42" s="634"/>
      <c r="AH42" s="634"/>
      <c r="AI42" s="634"/>
      <c r="AJ42" s="634"/>
      <c r="AK42" s="634"/>
      <c r="AL42" s="635" t="s">
        <v>130</v>
      </c>
      <c r="AM42" s="636"/>
      <c r="AN42" s="636"/>
      <c r="AO42" s="637"/>
      <c r="AQ42" s="718" t="s">
        <v>353</v>
      </c>
      <c r="AR42" s="719"/>
      <c r="AS42" s="719"/>
      <c r="AT42" s="719"/>
      <c r="AU42" s="719"/>
      <c r="AV42" s="719"/>
      <c r="AW42" s="719"/>
      <c r="AX42" s="719"/>
      <c r="AY42" s="720"/>
      <c r="AZ42" s="724">
        <v>868847</v>
      </c>
      <c r="BA42" s="725"/>
      <c r="BB42" s="725"/>
      <c r="BC42" s="725"/>
      <c r="BD42" s="701"/>
      <c r="BE42" s="701"/>
      <c r="BF42" s="703"/>
      <c r="BG42" s="713"/>
      <c r="BH42" s="714"/>
      <c r="BI42" s="714"/>
      <c r="BJ42" s="714"/>
      <c r="BK42" s="714"/>
      <c r="BL42" s="364"/>
      <c r="BM42" s="659" t="s">
        <v>354</v>
      </c>
      <c r="BN42" s="659"/>
      <c r="BO42" s="659"/>
      <c r="BP42" s="659"/>
      <c r="BQ42" s="659"/>
      <c r="BR42" s="659"/>
      <c r="BS42" s="659"/>
      <c r="BT42" s="659"/>
      <c r="BU42" s="660"/>
      <c r="BV42" s="724">
        <v>375</v>
      </c>
      <c r="BW42" s="725"/>
      <c r="BX42" s="725"/>
      <c r="BY42" s="725"/>
      <c r="BZ42" s="725"/>
      <c r="CA42" s="725"/>
      <c r="CB42" s="737"/>
      <c r="CD42" s="627" t="s">
        <v>355</v>
      </c>
      <c r="CE42" s="628"/>
      <c r="CF42" s="628"/>
      <c r="CG42" s="628"/>
      <c r="CH42" s="628"/>
      <c r="CI42" s="628"/>
      <c r="CJ42" s="628"/>
      <c r="CK42" s="628"/>
      <c r="CL42" s="628"/>
      <c r="CM42" s="628"/>
      <c r="CN42" s="628"/>
      <c r="CO42" s="628"/>
      <c r="CP42" s="628"/>
      <c r="CQ42" s="629"/>
      <c r="CR42" s="630">
        <v>3024154</v>
      </c>
      <c r="CS42" s="668"/>
      <c r="CT42" s="668"/>
      <c r="CU42" s="668"/>
      <c r="CV42" s="668"/>
      <c r="CW42" s="668"/>
      <c r="CX42" s="668"/>
      <c r="CY42" s="669"/>
      <c r="CZ42" s="635">
        <v>19.899999999999999</v>
      </c>
      <c r="DA42" s="670"/>
      <c r="DB42" s="670"/>
      <c r="DC42" s="673"/>
      <c r="DD42" s="639">
        <v>385503</v>
      </c>
      <c r="DE42" s="668"/>
      <c r="DF42" s="668"/>
      <c r="DG42" s="668"/>
      <c r="DH42" s="668"/>
      <c r="DI42" s="668"/>
      <c r="DJ42" s="668"/>
      <c r="DK42" s="669"/>
      <c r="DL42" s="721"/>
      <c r="DM42" s="722"/>
      <c r="DN42" s="722"/>
      <c r="DO42" s="722"/>
      <c r="DP42" s="722"/>
      <c r="DQ42" s="722"/>
      <c r="DR42" s="722"/>
      <c r="DS42" s="722"/>
      <c r="DT42" s="722"/>
      <c r="DU42" s="722"/>
      <c r="DV42" s="723"/>
      <c r="DW42" s="715"/>
      <c r="DX42" s="716"/>
      <c r="DY42" s="716"/>
      <c r="DZ42" s="716"/>
      <c r="EA42" s="716"/>
      <c r="EB42" s="716"/>
      <c r="EC42" s="717"/>
    </row>
    <row r="43" spans="2:133" ht="11.25" customHeight="1" x14ac:dyDescent="0.15">
      <c r="B43" s="627" t="s">
        <v>356</v>
      </c>
      <c r="C43" s="628"/>
      <c r="D43" s="628"/>
      <c r="E43" s="628"/>
      <c r="F43" s="628"/>
      <c r="G43" s="628"/>
      <c r="H43" s="628"/>
      <c r="I43" s="628"/>
      <c r="J43" s="628"/>
      <c r="K43" s="628"/>
      <c r="L43" s="628"/>
      <c r="M43" s="628"/>
      <c r="N43" s="628"/>
      <c r="O43" s="628"/>
      <c r="P43" s="628"/>
      <c r="Q43" s="629"/>
      <c r="R43" s="630">
        <v>530685</v>
      </c>
      <c r="S43" s="631"/>
      <c r="T43" s="631"/>
      <c r="U43" s="631"/>
      <c r="V43" s="631"/>
      <c r="W43" s="631"/>
      <c r="X43" s="631"/>
      <c r="Y43" s="632"/>
      <c r="Z43" s="633">
        <v>3.3</v>
      </c>
      <c r="AA43" s="633"/>
      <c r="AB43" s="633"/>
      <c r="AC43" s="633"/>
      <c r="AD43" s="634" t="s">
        <v>130</v>
      </c>
      <c r="AE43" s="634"/>
      <c r="AF43" s="634"/>
      <c r="AG43" s="634"/>
      <c r="AH43" s="634"/>
      <c r="AI43" s="634"/>
      <c r="AJ43" s="634"/>
      <c r="AK43" s="634"/>
      <c r="AL43" s="635" t="s">
        <v>130</v>
      </c>
      <c r="AM43" s="636"/>
      <c r="AN43" s="636"/>
      <c r="AO43" s="637"/>
      <c r="BV43" s="219"/>
      <c r="BW43" s="219"/>
      <c r="BX43" s="219"/>
      <c r="BY43" s="219"/>
      <c r="BZ43" s="219"/>
      <c r="CA43" s="219"/>
      <c r="CB43" s="219"/>
      <c r="CD43" s="627" t="s">
        <v>357</v>
      </c>
      <c r="CE43" s="628"/>
      <c r="CF43" s="628"/>
      <c r="CG43" s="628"/>
      <c r="CH43" s="628"/>
      <c r="CI43" s="628"/>
      <c r="CJ43" s="628"/>
      <c r="CK43" s="628"/>
      <c r="CL43" s="628"/>
      <c r="CM43" s="628"/>
      <c r="CN43" s="628"/>
      <c r="CO43" s="628"/>
      <c r="CP43" s="628"/>
      <c r="CQ43" s="629"/>
      <c r="CR43" s="630">
        <v>69976</v>
      </c>
      <c r="CS43" s="668"/>
      <c r="CT43" s="668"/>
      <c r="CU43" s="668"/>
      <c r="CV43" s="668"/>
      <c r="CW43" s="668"/>
      <c r="CX43" s="668"/>
      <c r="CY43" s="669"/>
      <c r="CZ43" s="635">
        <v>0.5</v>
      </c>
      <c r="DA43" s="670"/>
      <c r="DB43" s="670"/>
      <c r="DC43" s="673"/>
      <c r="DD43" s="639">
        <v>69976</v>
      </c>
      <c r="DE43" s="668"/>
      <c r="DF43" s="668"/>
      <c r="DG43" s="668"/>
      <c r="DH43" s="668"/>
      <c r="DI43" s="668"/>
      <c r="DJ43" s="668"/>
      <c r="DK43" s="669"/>
      <c r="DL43" s="721"/>
      <c r="DM43" s="722"/>
      <c r="DN43" s="722"/>
      <c r="DO43" s="722"/>
      <c r="DP43" s="722"/>
      <c r="DQ43" s="722"/>
      <c r="DR43" s="722"/>
      <c r="DS43" s="722"/>
      <c r="DT43" s="722"/>
      <c r="DU43" s="722"/>
      <c r="DV43" s="723"/>
      <c r="DW43" s="715"/>
      <c r="DX43" s="716"/>
      <c r="DY43" s="716"/>
      <c r="DZ43" s="716"/>
      <c r="EA43" s="716"/>
      <c r="EB43" s="716"/>
      <c r="EC43" s="717"/>
    </row>
    <row r="44" spans="2:133" ht="11.25" customHeight="1" x14ac:dyDescent="0.15">
      <c r="B44" s="674" t="s">
        <v>358</v>
      </c>
      <c r="C44" s="675"/>
      <c r="D44" s="675"/>
      <c r="E44" s="675"/>
      <c r="F44" s="675"/>
      <c r="G44" s="675"/>
      <c r="H44" s="675"/>
      <c r="I44" s="675"/>
      <c r="J44" s="675"/>
      <c r="K44" s="675"/>
      <c r="L44" s="675"/>
      <c r="M44" s="675"/>
      <c r="N44" s="675"/>
      <c r="O44" s="675"/>
      <c r="P44" s="675"/>
      <c r="Q44" s="676"/>
      <c r="R44" s="724">
        <v>16210526</v>
      </c>
      <c r="S44" s="725"/>
      <c r="T44" s="725"/>
      <c r="U44" s="725"/>
      <c r="V44" s="725"/>
      <c r="W44" s="725"/>
      <c r="X44" s="725"/>
      <c r="Y44" s="726"/>
      <c r="Z44" s="727">
        <v>100</v>
      </c>
      <c r="AA44" s="727"/>
      <c r="AB44" s="727"/>
      <c r="AC44" s="727"/>
      <c r="AD44" s="728">
        <v>7347366</v>
      </c>
      <c r="AE44" s="728"/>
      <c r="AF44" s="728"/>
      <c r="AG44" s="728"/>
      <c r="AH44" s="728"/>
      <c r="AI44" s="728"/>
      <c r="AJ44" s="728"/>
      <c r="AK44" s="728"/>
      <c r="AL44" s="729">
        <v>100</v>
      </c>
      <c r="AM44" s="702"/>
      <c r="AN44" s="702"/>
      <c r="AO44" s="730"/>
      <c r="CD44" s="731" t="s">
        <v>305</v>
      </c>
      <c r="CE44" s="732"/>
      <c r="CF44" s="627" t="s">
        <v>359</v>
      </c>
      <c r="CG44" s="628"/>
      <c r="CH44" s="628"/>
      <c r="CI44" s="628"/>
      <c r="CJ44" s="628"/>
      <c r="CK44" s="628"/>
      <c r="CL44" s="628"/>
      <c r="CM44" s="628"/>
      <c r="CN44" s="628"/>
      <c r="CO44" s="628"/>
      <c r="CP44" s="628"/>
      <c r="CQ44" s="629"/>
      <c r="CR44" s="630">
        <v>3024154</v>
      </c>
      <c r="CS44" s="631"/>
      <c r="CT44" s="631"/>
      <c r="CU44" s="631"/>
      <c r="CV44" s="631"/>
      <c r="CW44" s="631"/>
      <c r="CX44" s="631"/>
      <c r="CY44" s="632"/>
      <c r="CZ44" s="635">
        <v>19.899999999999999</v>
      </c>
      <c r="DA44" s="636"/>
      <c r="DB44" s="636"/>
      <c r="DC44" s="648"/>
      <c r="DD44" s="639">
        <v>385503</v>
      </c>
      <c r="DE44" s="631"/>
      <c r="DF44" s="631"/>
      <c r="DG44" s="631"/>
      <c r="DH44" s="631"/>
      <c r="DI44" s="631"/>
      <c r="DJ44" s="631"/>
      <c r="DK44" s="632"/>
      <c r="DL44" s="721"/>
      <c r="DM44" s="722"/>
      <c r="DN44" s="722"/>
      <c r="DO44" s="722"/>
      <c r="DP44" s="722"/>
      <c r="DQ44" s="722"/>
      <c r="DR44" s="722"/>
      <c r="DS44" s="722"/>
      <c r="DT44" s="722"/>
      <c r="DU44" s="722"/>
      <c r="DV44" s="723"/>
      <c r="DW44" s="715"/>
      <c r="DX44" s="716"/>
      <c r="DY44" s="716"/>
      <c r="DZ44" s="716"/>
      <c r="EA44" s="716"/>
      <c r="EB44" s="716"/>
      <c r="EC44" s="717"/>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3"/>
      <c r="CE45" s="734"/>
      <c r="CF45" s="627" t="s">
        <v>360</v>
      </c>
      <c r="CG45" s="628"/>
      <c r="CH45" s="628"/>
      <c r="CI45" s="628"/>
      <c r="CJ45" s="628"/>
      <c r="CK45" s="628"/>
      <c r="CL45" s="628"/>
      <c r="CM45" s="628"/>
      <c r="CN45" s="628"/>
      <c r="CO45" s="628"/>
      <c r="CP45" s="628"/>
      <c r="CQ45" s="629"/>
      <c r="CR45" s="630">
        <v>1176553</v>
      </c>
      <c r="CS45" s="668"/>
      <c r="CT45" s="668"/>
      <c r="CU45" s="668"/>
      <c r="CV45" s="668"/>
      <c r="CW45" s="668"/>
      <c r="CX45" s="668"/>
      <c r="CY45" s="669"/>
      <c r="CZ45" s="635">
        <v>7.7</v>
      </c>
      <c r="DA45" s="670"/>
      <c r="DB45" s="670"/>
      <c r="DC45" s="673"/>
      <c r="DD45" s="639">
        <v>37509</v>
      </c>
      <c r="DE45" s="668"/>
      <c r="DF45" s="668"/>
      <c r="DG45" s="668"/>
      <c r="DH45" s="668"/>
      <c r="DI45" s="668"/>
      <c r="DJ45" s="668"/>
      <c r="DK45" s="669"/>
      <c r="DL45" s="721"/>
      <c r="DM45" s="722"/>
      <c r="DN45" s="722"/>
      <c r="DO45" s="722"/>
      <c r="DP45" s="722"/>
      <c r="DQ45" s="722"/>
      <c r="DR45" s="722"/>
      <c r="DS45" s="722"/>
      <c r="DT45" s="722"/>
      <c r="DU45" s="722"/>
      <c r="DV45" s="723"/>
      <c r="DW45" s="715"/>
      <c r="DX45" s="716"/>
      <c r="DY45" s="716"/>
      <c r="DZ45" s="716"/>
      <c r="EA45" s="716"/>
      <c r="EB45" s="716"/>
      <c r="EC45" s="717"/>
    </row>
    <row r="46" spans="2:133" ht="11.25" customHeight="1" x14ac:dyDescent="0.15">
      <c r="B46" s="221" t="s">
        <v>361</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3"/>
      <c r="CE46" s="734"/>
      <c r="CF46" s="627" t="s">
        <v>362</v>
      </c>
      <c r="CG46" s="628"/>
      <c r="CH46" s="628"/>
      <c r="CI46" s="628"/>
      <c r="CJ46" s="628"/>
      <c r="CK46" s="628"/>
      <c r="CL46" s="628"/>
      <c r="CM46" s="628"/>
      <c r="CN46" s="628"/>
      <c r="CO46" s="628"/>
      <c r="CP46" s="628"/>
      <c r="CQ46" s="629"/>
      <c r="CR46" s="630">
        <v>1847601</v>
      </c>
      <c r="CS46" s="631"/>
      <c r="CT46" s="631"/>
      <c r="CU46" s="631"/>
      <c r="CV46" s="631"/>
      <c r="CW46" s="631"/>
      <c r="CX46" s="631"/>
      <c r="CY46" s="632"/>
      <c r="CZ46" s="635">
        <v>12.2</v>
      </c>
      <c r="DA46" s="636"/>
      <c r="DB46" s="636"/>
      <c r="DC46" s="648"/>
      <c r="DD46" s="639">
        <v>347994</v>
      </c>
      <c r="DE46" s="631"/>
      <c r="DF46" s="631"/>
      <c r="DG46" s="631"/>
      <c r="DH46" s="631"/>
      <c r="DI46" s="631"/>
      <c r="DJ46" s="631"/>
      <c r="DK46" s="632"/>
      <c r="DL46" s="721"/>
      <c r="DM46" s="722"/>
      <c r="DN46" s="722"/>
      <c r="DO46" s="722"/>
      <c r="DP46" s="722"/>
      <c r="DQ46" s="722"/>
      <c r="DR46" s="722"/>
      <c r="DS46" s="722"/>
      <c r="DT46" s="722"/>
      <c r="DU46" s="722"/>
      <c r="DV46" s="723"/>
      <c r="DW46" s="715"/>
      <c r="DX46" s="716"/>
      <c r="DY46" s="716"/>
      <c r="DZ46" s="716"/>
      <c r="EA46" s="716"/>
      <c r="EB46" s="716"/>
      <c r="EC46" s="717"/>
    </row>
    <row r="47" spans="2:133" ht="11.25" customHeight="1" x14ac:dyDescent="0.15">
      <c r="B47" s="749" t="s">
        <v>363</v>
      </c>
      <c r="C47" s="749"/>
      <c r="D47" s="749"/>
      <c r="E47" s="749"/>
      <c r="F47" s="749"/>
      <c r="G47" s="749"/>
      <c r="H47" s="749"/>
      <c r="I47" s="749"/>
      <c r="J47" s="749"/>
      <c r="K47" s="749"/>
      <c r="L47" s="749"/>
      <c r="M47" s="749"/>
      <c r="N47" s="749"/>
      <c r="O47" s="749"/>
      <c r="P47" s="749"/>
      <c r="Q47" s="749"/>
      <c r="R47" s="749"/>
      <c r="S47" s="749"/>
      <c r="T47" s="749"/>
      <c r="U47" s="749"/>
      <c r="V47" s="749"/>
      <c r="W47" s="749"/>
      <c r="X47" s="749"/>
      <c r="Y47" s="749"/>
      <c r="Z47" s="749"/>
      <c r="AA47" s="749"/>
      <c r="AB47" s="749"/>
      <c r="AC47" s="749"/>
      <c r="AD47" s="749"/>
      <c r="AE47" s="749"/>
      <c r="AF47" s="749"/>
      <c r="AG47" s="749"/>
      <c r="AH47" s="749"/>
      <c r="AI47" s="749"/>
      <c r="AJ47" s="749"/>
      <c r="AK47" s="749"/>
      <c r="AL47" s="749"/>
      <c r="AM47" s="749"/>
      <c r="AN47" s="749"/>
      <c r="AO47" s="749"/>
      <c r="AP47" s="749"/>
      <c r="AQ47" s="749"/>
      <c r="AR47" s="749"/>
      <c r="AS47" s="749"/>
      <c r="AT47" s="749"/>
      <c r="AU47" s="749"/>
      <c r="AV47" s="749"/>
      <c r="AW47" s="749"/>
      <c r="AX47" s="749"/>
      <c r="AY47" s="749"/>
      <c r="AZ47" s="749"/>
      <c r="BA47" s="749"/>
      <c r="BB47" s="749"/>
      <c r="BC47" s="749"/>
      <c r="BD47" s="749"/>
      <c r="BE47" s="749"/>
      <c r="BF47" s="749"/>
      <c r="BG47" s="749"/>
      <c r="BH47" s="749"/>
      <c r="BI47" s="749"/>
      <c r="BJ47" s="749"/>
      <c r="BK47" s="749"/>
      <c r="BL47" s="749"/>
      <c r="BM47" s="749"/>
      <c r="BN47" s="749"/>
      <c r="BO47" s="749"/>
      <c r="BP47" s="749"/>
      <c r="BQ47" s="749"/>
      <c r="BR47" s="749"/>
      <c r="BS47" s="749"/>
      <c r="BT47" s="749"/>
      <c r="BU47" s="749"/>
      <c r="BV47" s="749"/>
      <c r="BW47" s="749"/>
      <c r="BX47" s="749"/>
      <c r="BY47" s="749"/>
      <c r="BZ47" s="749"/>
      <c r="CA47" s="749"/>
      <c r="CB47" s="749"/>
      <c r="CD47" s="733"/>
      <c r="CE47" s="734"/>
      <c r="CF47" s="627" t="s">
        <v>364</v>
      </c>
      <c r="CG47" s="628"/>
      <c r="CH47" s="628"/>
      <c r="CI47" s="628"/>
      <c r="CJ47" s="628"/>
      <c r="CK47" s="628"/>
      <c r="CL47" s="628"/>
      <c r="CM47" s="628"/>
      <c r="CN47" s="628"/>
      <c r="CO47" s="628"/>
      <c r="CP47" s="628"/>
      <c r="CQ47" s="629"/>
      <c r="CR47" s="630" t="s">
        <v>130</v>
      </c>
      <c r="CS47" s="668"/>
      <c r="CT47" s="668"/>
      <c r="CU47" s="668"/>
      <c r="CV47" s="668"/>
      <c r="CW47" s="668"/>
      <c r="CX47" s="668"/>
      <c r="CY47" s="669"/>
      <c r="CZ47" s="635" t="s">
        <v>130</v>
      </c>
      <c r="DA47" s="670"/>
      <c r="DB47" s="670"/>
      <c r="DC47" s="673"/>
      <c r="DD47" s="639" t="s">
        <v>130</v>
      </c>
      <c r="DE47" s="668"/>
      <c r="DF47" s="668"/>
      <c r="DG47" s="668"/>
      <c r="DH47" s="668"/>
      <c r="DI47" s="668"/>
      <c r="DJ47" s="668"/>
      <c r="DK47" s="669"/>
      <c r="DL47" s="721"/>
      <c r="DM47" s="722"/>
      <c r="DN47" s="722"/>
      <c r="DO47" s="722"/>
      <c r="DP47" s="722"/>
      <c r="DQ47" s="722"/>
      <c r="DR47" s="722"/>
      <c r="DS47" s="722"/>
      <c r="DT47" s="722"/>
      <c r="DU47" s="722"/>
      <c r="DV47" s="723"/>
      <c r="DW47" s="715"/>
      <c r="DX47" s="716"/>
      <c r="DY47" s="716"/>
      <c r="DZ47" s="716"/>
      <c r="EA47" s="716"/>
      <c r="EB47" s="716"/>
      <c r="EC47" s="717"/>
    </row>
    <row r="48" spans="2:133" x14ac:dyDescent="0.15">
      <c r="B48" s="748" t="s">
        <v>365</v>
      </c>
      <c r="C48" s="748"/>
      <c r="D48" s="748"/>
      <c r="E48" s="748"/>
      <c r="F48" s="748"/>
      <c r="G48" s="748"/>
      <c r="H48" s="748"/>
      <c r="I48" s="748"/>
      <c r="J48" s="748"/>
      <c r="K48" s="748"/>
      <c r="L48" s="748"/>
      <c r="M48" s="748"/>
      <c r="N48" s="748"/>
      <c r="O48" s="748"/>
      <c r="P48" s="748"/>
      <c r="Q48" s="748"/>
      <c r="R48" s="748"/>
      <c r="S48" s="748"/>
      <c r="T48" s="748"/>
      <c r="U48" s="748"/>
      <c r="V48" s="748"/>
      <c r="W48" s="748"/>
      <c r="X48" s="748"/>
      <c r="Y48" s="748"/>
      <c r="Z48" s="748"/>
      <c r="AA48" s="748"/>
      <c r="AB48" s="748"/>
      <c r="AC48" s="748"/>
      <c r="AD48" s="748"/>
      <c r="AE48" s="748"/>
      <c r="AF48" s="748"/>
      <c r="AG48" s="748"/>
      <c r="AH48" s="748"/>
      <c r="AI48" s="748"/>
      <c r="AJ48" s="748"/>
      <c r="AK48" s="748"/>
      <c r="AL48" s="748"/>
      <c r="AM48" s="748"/>
      <c r="AN48" s="748"/>
      <c r="AO48" s="748"/>
      <c r="AP48" s="748"/>
      <c r="AQ48" s="748"/>
      <c r="AR48" s="748"/>
      <c r="AS48" s="748"/>
      <c r="AT48" s="748"/>
      <c r="AU48" s="748"/>
      <c r="AV48" s="748"/>
      <c r="AW48" s="748"/>
      <c r="AX48" s="748"/>
      <c r="AY48" s="748"/>
      <c r="AZ48" s="748"/>
      <c r="BA48" s="748"/>
      <c r="BB48" s="748"/>
      <c r="BC48" s="748"/>
      <c r="BD48" s="748"/>
      <c r="BE48" s="748"/>
      <c r="BF48" s="748"/>
      <c r="BG48" s="748"/>
      <c r="BH48" s="748"/>
      <c r="BI48" s="748"/>
      <c r="BJ48" s="748"/>
      <c r="BK48" s="748"/>
      <c r="BL48" s="748"/>
      <c r="BM48" s="748"/>
      <c r="BN48" s="748"/>
      <c r="BO48" s="748"/>
      <c r="BP48" s="748"/>
      <c r="BQ48" s="748"/>
      <c r="BR48" s="748"/>
      <c r="BS48" s="748"/>
      <c r="BT48" s="748"/>
      <c r="BU48" s="748"/>
      <c r="BV48" s="748"/>
      <c r="BW48" s="748"/>
      <c r="BX48" s="748"/>
      <c r="BY48" s="748"/>
      <c r="BZ48" s="748"/>
      <c r="CA48" s="748"/>
      <c r="CB48" s="748"/>
      <c r="CD48" s="735"/>
      <c r="CE48" s="736"/>
      <c r="CF48" s="627" t="s">
        <v>366</v>
      </c>
      <c r="CG48" s="628"/>
      <c r="CH48" s="628"/>
      <c r="CI48" s="628"/>
      <c r="CJ48" s="628"/>
      <c r="CK48" s="628"/>
      <c r="CL48" s="628"/>
      <c r="CM48" s="628"/>
      <c r="CN48" s="628"/>
      <c r="CO48" s="628"/>
      <c r="CP48" s="628"/>
      <c r="CQ48" s="629"/>
      <c r="CR48" s="630" t="s">
        <v>130</v>
      </c>
      <c r="CS48" s="631"/>
      <c r="CT48" s="631"/>
      <c r="CU48" s="631"/>
      <c r="CV48" s="631"/>
      <c r="CW48" s="631"/>
      <c r="CX48" s="631"/>
      <c r="CY48" s="632"/>
      <c r="CZ48" s="635" t="s">
        <v>130</v>
      </c>
      <c r="DA48" s="636"/>
      <c r="DB48" s="636"/>
      <c r="DC48" s="648"/>
      <c r="DD48" s="639" t="s">
        <v>130</v>
      </c>
      <c r="DE48" s="631"/>
      <c r="DF48" s="631"/>
      <c r="DG48" s="631"/>
      <c r="DH48" s="631"/>
      <c r="DI48" s="631"/>
      <c r="DJ48" s="631"/>
      <c r="DK48" s="632"/>
      <c r="DL48" s="721"/>
      <c r="DM48" s="722"/>
      <c r="DN48" s="722"/>
      <c r="DO48" s="722"/>
      <c r="DP48" s="722"/>
      <c r="DQ48" s="722"/>
      <c r="DR48" s="722"/>
      <c r="DS48" s="722"/>
      <c r="DT48" s="722"/>
      <c r="DU48" s="722"/>
      <c r="DV48" s="723"/>
      <c r="DW48" s="715"/>
      <c r="DX48" s="716"/>
      <c r="DY48" s="716"/>
      <c r="DZ48" s="716"/>
      <c r="EA48" s="716"/>
      <c r="EB48" s="716"/>
      <c r="EC48" s="717"/>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4" t="s">
        <v>367</v>
      </c>
      <c r="CE49" s="675"/>
      <c r="CF49" s="675"/>
      <c r="CG49" s="675"/>
      <c r="CH49" s="675"/>
      <c r="CI49" s="675"/>
      <c r="CJ49" s="675"/>
      <c r="CK49" s="675"/>
      <c r="CL49" s="675"/>
      <c r="CM49" s="675"/>
      <c r="CN49" s="675"/>
      <c r="CO49" s="675"/>
      <c r="CP49" s="675"/>
      <c r="CQ49" s="676"/>
      <c r="CR49" s="724">
        <v>15184888</v>
      </c>
      <c r="CS49" s="701"/>
      <c r="CT49" s="701"/>
      <c r="CU49" s="701"/>
      <c r="CV49" s="701"/>
      <c r="CW49" s="701"/>
      <c r="CX49" s="701"/>
      <c r="CY49" s="738"/>
      <c r="CZ49" s="729">
        <v>100</v>
      </c>
      <c r="DA49" s="739"/>
      <c r="DB49" s="739"/>
      <c r="DC49" s="740"/>
      <c r="DD49" s="741">
        <v>8367908</v>
      </c>
      <c r="DE49" s="701"/>
      <c r="DF49" s="701"/>
      <c r="DG49" s="701"/>
      <c r="DH49" s="701"/>
      <c r="DI49" s="701"/>
      <c r="DJ49" s="701"/>
      <c r="DK49" s="738"/>
      <c r="DL49" s="742"/>
      <c r="DM49" s="743"/>
      <c r="DN49" s="743"/>
      <c r="DO49" s="743"/>
      <c r="DP49" s="743"/>
      <c r="DQ49" s="743"/>
      <c r="DR49" s="743"/>
      <c r="DS49" s="743"/>
      <c r="DT49" s="743"/>
      <c r="DU49" s="743"/>
      <c r="DV49" s="744"/>
      <c r="DW49" s="745"/>
      <c r="DX49" s="746"/>
      <c r="DY49" s="746"/>
      <c r="DZ49" s="746"/>
      <c r="EA49" s="746"/>
      <c r="EB49" s="746"/>
      <c r="EC49" s="747"/>
    </row>
    <row r="50" spans="2:133"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election activeCell="CW28" sqref="CW28:DA28"/>
    </sheetView>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19" t="s">
        <v>368</v>
      </c>
      <c r="B2" s="1119"/>
      <c r="C2" s="1119"/>
      <c r="D2" s="1119"/>
      <c r="E2" s="1119"/>
      <c r="F2" s="1119"/>
      <c r="G2" s="1119"/>
      <c r="H2" s="1119"/>
      <c r="I2" s="1119"/>
      <c r="J2" s="1119"/>
      <c r="K2" s="1119"/>
      <c r="L2" s="1119"/>
      <c r="M2" s="1119"/>
      <c r="N2" s="1119"/>
      <c r="O2" s="1119"/>
      <c r="P2" s="1119"/>
      <c r="Q2" s="1119"/>
      <c r="R2" s="1119"/>
      <c r="S2" s="1119"/>
      <c r="T2" s="1119"/>
      <c r="U2" s="1119"/>
      <c r="V2" s="1119"/>
      <c r="W2" s="1119"/>
      <c r="X2" s="1119"/>
      <c r="Y2" s="1119"/>
      <c r="Z2" s="1119"/>
      <c r="AA2" s="1119"/>
      <c r="AB2" s="1119"/>
      <c r="AC2" s="1119"/>
      <c r="AD2" s="1119"/>
      <c r="AE2" s="1119"/>
      <c r="AF2" s="1119"/>
      <c r="AG2" s="1119"/>
      <c r="AH2" s="1119"/>
      <c r="AI2" s="1119"/>
      <c r="AJ2" s="1119"/>
      <c r="AK2" s="1119"/>
      <c r="AL2" s="1119"/>
      <c r="AM2" s="1119"/>
      <c r="AN2" s="1119"/>
      <c r="AO2" s="1119"/>
      <c r="AP2" s="1119"/>
      <c r="AQ2" s="1119"/>
      <c r="AR2" s="1119"/>
      <c r="AS2" s="1119"/>
      <c r="AT2" s="1119"/>
      <c r="AU2" s="1119"/>
      <c r="AV2" s="1119"/>
      <c r="AW2" s="1119"/>
      <c r="AX2" s="1119"/>
      <c r="AY2" s="1119"/>
      <c r="AZ2" s="1119"/>
      <c r="BA2" s="1119"/>
      <c r="BB2" s="1119"/>
      <c r="BC2" s="1119"/>
      <c r="BD2" s="1119"/>
      <c r="BE2" s="1119"/>
      <c r="BF2" s="1119"/>
      <c r="BG2" s="1119"/>
      <c r="BH2" s="1119"/>
      <c r="BI2" s="1119"/>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20" t="s">
        <v>369</v>
      </c>
      <c r="DK2" s="1121"/>
      <c r="DL2" s="1121"/>
      <c r="DM2" s="1121"/>
      <c r="DN2" s="1121"/>
      <c r="DO2" s="1122"/>
      <c r="DP2" s="224"/>
      <c r="DQ2" s="1120" t="s">
        <v>370</v>
      </c>
      <c r="DR2" s="1121"/>
      <c r="DS2" s="1121"/>
      <c r="DT2" s="1121"/>
      <c r="DU2" s="1121"/>
      <c r="DV2" s="1121"/>
      <c r="DW2" s="1121"/>
      <c r="DX2" s="1121"/>
      <c r="DY2" s="1121"/>
      <c r="DZ2" s="1122"/>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088" t="s">
        <v>371</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8"/>
      <c r="AH4" s="1088"/>
      <c r="AI4" s="1088"/>
      <c r="AJ4" s="1088"/>
      <c r="AK4" s="1088"/>
      <c r="AL4" s="1088"/>
      <c r="AM4" s="1088"/>
      <c r="AN4" s="1088"/>
      <c r="AO4" s="1088"/>
      <c r="AP4" s="1088"/>
      <c r="AQ4" s="1088"/>
      <c r="AR4" s="1088"/>
      <c r="AS4" s="1088"/>
      <c r="AT4" s="1088"/>
      <c r="AU4" s="1088"/>
      <c r="AV4" s="1088"/>
      <c r="AW4" s="1088"/>
      <c r="AX4" s="1088"/>
      <c r="AY4" s="1088"/>
      <c r="AZ4" s="228"/>
      <c r="BA4" s="228"/>
      <c r="BB4" s="228"/>
      <c r="BC4" s="228"/>
      <c r="BD4" s="228"/>
      <c r="BE4" s="229"/>
      <c r="BF4" s="229"/>
      <c r="BG4" s="229"/>
      <c r="BH4" s="229"/>
      <c r="BI4" s="229"/>
      <c r="BJ4" s="229"/>
      <c r="BK4" s="229"/>
      <c r="BL4" s="229"/>
      <c r="BM4" s="229"/>
      <c r="BN4" s="229"/>
      <c r="BO4" s="229"/>
      <c r="BP4" s="229"/>
      <c r="BQ4" s="759" t="s">
        <v>372</v>
      </c>
      <c r="BR4" s="759"/>
      <c r="BS4" s="759"/>
      <c r="BT4" s="759"/>
      <c r="BU4" s="759"/>
      <c r="BV4" s="759"/>
      <c r="BW4" s="759"/>
      <c r="BX4" s="759"/>
      <c r="BY4" s="759"/>
      <c r="BZ4" s="759"/>
      <c r="CA4" s="759"/>
      <c r="CB4" s="759"/>
      <c r="CC4" s="759"/>
      <c r="CD4" s="759"/>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230"/>
    </row>
    <row r="5" spans="1:131" s="231" customFormat="1" ht="26.25" customHeight="1" x14ac:dyDescent="0.15">
      <c r="A5" s="1024" t="s">
        <v>373</v>
      </c>
      <c r="B5" s="1025"/>
      <c r="C5" s="1025"/>
      <c r="D5" s="1025"/>
      <c r="E5" s="1025"/>
      <c r="F5" s="1025"/>
      <c r="G5" s="1025"/>
      <c r="H5" s="1025"/>
      <c r="I5" s="1025"/>
      <c r="J5" s="1025"/>
      <c r="K5" s="1025"/>
      <c r="L5" s="1025"/>
      <c r="M5" s="1025"/>
      <c r="N5" s="1025"/>
      <c r="O5" s="1025"/>
      <c r="P5" s="1026"/>
      <c r="Q5" s="1030" t="s">
        <v>374</v>
      </c>
      <c r="R5" s="1031"/>
      <c r="S5" s="1031"/>
      <c r="T5" s="1031"/>
      <c r="U5" s="1032"/>
      <c r="V5" s="1030" t="s">
        <v>375</v>
      </c>
      <c r="W5" s="1031"/>
      <c r="X5" s="1031"/>
      <c r="Y5" s="1031"/>
      <c r="Z5" s="1032"/>
      <c r="AA5" s="1030" t="s">
        <v>376</v>
      </c>
      <c r="AB5" s="1031"/>
      <c r="AC5" s="1031"/>
      <c r="AD5" s="1031"/>
      <c r="AE5" s="1031"/>
      <c r="AF5" s="1123" t="s">
        <v>377</v>
      </c>
      <c r="AG5" s="1031"/>
      <c r="AH5" s="1031"/>
      <c r="AI5" s="1031"/>
      <c r="AJ5" s="1044"/>
      <c r="AK5" s="1031" t="s">
        <v>378</v>
      </c>
      <c r="AL5" s="1031"/>
      <c r="AM5" s="1031"/>
      <c r="AN5" s="1031"/>
      <c r="AO5" s="1032"/>
      <c r="AP5" s="1030" t="s">
        <v>379</v>
      </c>
      <c r="AQ5" s="1031"/>
      <c r="AR5" s="1031"/>
      <c r="AS5" s="1031"/>
      <c r="AT5" s="1032"/>
      <c r="AU5" s="1030" t="s">
        <v>380</v>
      </c>
      <c r="AV5" s="1031"/>
      <c r="AW5" s="1031"/>
      <c r="AX5" s="1031"/>
      <c r="AY5" s="1044"/>
      <c r="AZ5" s="228"/>
      <c r="BA5" s="228"/>
      <c r="BB5" s="228"/>
      <c r="BC5" s="228"/>
      <c r="BD5" s="228"/>
      <c r="BE5" s="229"/>
      <c r="BF5" s="229"/>
      <c r="BG5" s="229"/>
      <c r="BH5" s="229"/>
      <c r="BI5" s="229"/>
      <c r="BJ5" s="229"/>
      <c r="BK5" s="229"/>
      <c r="BL5" s="229"/>
      <c r="BM5" s="229"/>
      <c r="BN5" s="229"/>
      <c r="BO5" s="229"/>
      <c r="BP5" s="229"/>
      <c r="BQ5" s="1024" t="s">
        <v>381</v>
      </c>
      <c r="BR5" s="1025"/>
      <c r="BS5" s="1025"/>
      <c r="BT5" s="1025"/>
      <c r="BU5" s="1025"/>
      <c r="BV5" s="1025"/>
      <c r="BW5" s="1025"/>
      <c r="BX5" s="1025"/>
      <c r="BY5" s="1025"/>
      <c r="BZ5" s="1025"/>
      <c r="CA5" s="1025"/>
      <c r="CB5" s="1025"/>
      <c r="CC5" s="1025"/>
      <c r="CD5" s="1025"/>
      <c r="CE5" s="1025"/>
      <c r="CF5" s="1025"/>
      <c r="CG5" s="1026"/>
      <c r="CH5" s="1030" t="s">
        <v>382</v>
      </c>
      <c r="CI5" s="1031"/>
      <c r="CJ5" s="1031"/>
      <c r="CK5" s="1031"/>
      <c r="CL5" s="1032"/>
      <c r="CM5" s="1030" t="s">
        <v>383</v>
      </c>
      <c r="CN5" s="1031"/>
      <c r="CO5" s="1031"/>
      <c r="CP5" s="1031"/>
      <c r="CQ5" s="1032"/>
      <c r="CR5" s="1030" t="s">
        <v>384</v>
      </c>
      <c r="CS5" s="1031"/>
      <c r="CT5" s="1031"/>
      <c r="CU5" s="1031"/>
      <c r="CV5" s="1032"/>
      <c r="CW5" s="1030" t="s">
        <v>385</v>
      </c>
      <c r="CX5" s="1031"/>
      <c r="CY5" s="1031"/>
      <c r="CZ5" s="1031"/>
      <c r="DA5" s="1032"/>
      <c r="DB5" s="1030" t="s">
        <v>386</v>
      </c>
      <c r="DC5" s="1031"/>
      <c r="DD5" s="1031"/>
      <c r="DE5" s="1031"/>
      <c r="DF5" s="1032"/>
      <c r="DG5" s="1113" t="s">
        <v>387</v>
      </c>
      <c r="DH5" s="1114"/>
      <c r="DI5" s="1114"/>
      <c r="DJ5" s="1114"/>
      <c r="DK5" s="1115"/>
      <c r="DL5" s="1113" t="s">
        <v>388</v>
      </c>
      <c r="DM5" s="1114"/>
      <c r="DN5" s="1114"/>
      <c r="DO5" s="1114"/>
      <c r="DP5" s="1115"/>
      <c r="DQ5" s="1030" t="s">
        <v>389</v>
      </c>
      <c r="DR5" s="1031"/>
      <c r="DS5" s="1031"/>
      <c r="DT5" s="1031"/>
      <c r="DU5" s="1032"/>
      <c r="DV5" s="1030" t="s">
        <v>380</v>
      </c>
      <c r="DW5" s="1031"/>
      <c r="DX5" s="1031"/>
      <c r="DY5" s="1031"/>
      <c r="DZ5" s="1044"/>
      <c r="EA5" s="230"/>
    </row>
    <row r="6" spans="1:131" s="231"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24"/>
      <c r="AG6" s="1034"/>
      <c r="AH6" s="1034"/>
      <c r="AI6" s="1034"/>
      <c r="AJ6" s="1045"/>
      <c r="AK6" s="1034"/>
      <c r="AL6" s="1034"/>
      <c r="AM6" s="1034"/>
      <c r="AN6" s="1034"/>
      <c r="AO6" s="1035"/>
      <c r="AP6" s="1033"/>
      <c r="AQ6" s="1034"/>
      <c r="AR6" s="1034"/>
      <c r="AS6" s="1034"/>
      <c r="AT6" s="1035"/>
      <c r="AU6" s="1033"/>
      <c r="AV6" s="1034"/>
      <c r="AW6" s="1034"/>
      <c r="AX6" s="1034"/>
      <c r="AY6" s="1045"/>
      <c r="AZ6" s="228"/>
      <c r="BA6" s="228"/>
      <c r="BB6" s="228"/>
      <c r="BC6" s="228"/>
      <c r="BD6" s="228"/>
      <c r="BE6" s="229"/>
      <c r="BF6" s="229"/>
      <c r="BG6" s="229"/>
      <c r="BH6" s="229"/>
      <c r="BI6" s="229"/>
      <c r="BJ6" s="229"/>
      <c r="BK6" s="229"/>
      <c r="BL6" s="229"/>
      <c r="BM6" s="229"/>
      <c r="BN6" s="229"/>
      <c r="BO6" s="229"/>
      <c r="BP6" s="229"/>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16"/>
      <c r="DH6" s="1117"/>
      <c r="DI6" s="1117"/>
      <c r="DJ6" s="1117"/>
      <c r="DK6" s="1118"/>
      <c r="DL6" s="1116"/>
      <c r="DM6" s="1117"/>
      <c r="DN6" s="1117"/>
      <c r="DO6" s="1117"/>
      <c r="DP6" s="1118"/>
      <c r="DQ6" s="1033"/>
      <c r="DR6" s="1034"/>
      <c r="DS6" s="1034"/>
      <c r="DT6" s="1034"/>
      <c r="DU6" s="1035"/>
      <c r="DV6" s="1033"/>
      <c r="DW6" s="1034"/>
      <c r="DX6" s="1034"/>
      <c r="DY6" s="1034"/>
      <c r="DZ6" s="1045"/>
      <c r="EA6" s="230"/>
    </row>
    <row r="7" spans="1:131" s="231" customFormat="1" ht="26.25" customHeight="1" thickTop="1" x14ac:dyDescent="0.15">
      <c r="A7" s="232">
        <v>1</v>
      </c>
      <c r="B7" s="1076" t="s">
        <v>390</v>
      </c>
      <c r="C7" s="1077"/>
      <c r="D7" s="1077"/>
      <c r="E7" s="1077"/>
      <c r="F7" s="1077"/>
      <c r="G7" s="1077"/>
      <c r="H7" s="1077"/>
      <c r="I7" s="1077"/>
      <c r="J7" s="1077"/>
      <c r="K7" s="1077"/>
      <c r="L7" s="1077"/>
      <c r="M7" s="1077"/>
      <c r="N7" s="1077"/>
      <c r="O7" s="1077"/>
      <c r="P7" s="1078"/>
      <c r="Q7" s="1131">
        <v>16249</v>
      </c>
      <c r="R7" s="1132"/>
      <c r="S7" s="1132"/>
      <c r="T7" s="1132"/>
      <c r="U7" s="1132"/>
      <c r="V7" s="1132">
        <v>15223</v>
      </c>
      <c r="W7" s="1132"/>
      <c r="X7" s="1132"/>
      <c r="Y7" s="1132"/>
      <c r="Z7" s="1132"/>
      <c r="AA7" s="1132">
        <v>1026</v>
      </c>
      <c r="AB7" s="1132"/>
      <c r="AC7" s="1132"/>
      <c r="AD7" s="1132"/>
      <c r="AE7" s="1133"/>
      <c r="AF7" s="1134">
        <v>847</v>
      </c>
      <c r="AG7" s="1135"/>
      <c r="AH7" s="1135"/>
      <c r="AI7" s="1135"/>
      <c r="AJ7" s="1136"/>
      <c r="AK7" s="1137">
        <v>284</v>
      </c>
      <c r="AL7" s="1138"/>
      <c r="AM7" s="1138"/>
      <c r="AN7" s="1138"/>
      <c r="AO7" s="1138"/>
      <c r="AP7" s="1138">
        <v>11636</v>
      </c>
      <c r="AQ7" s="1138"/>
      <c r="AR7" s="1138"/>
      <c r="AS7" s="1138"/>
      <c r="AT7" s="1138"/>
      <c r="AU7" s="1139"/>
      <c r="AV7" s="1139"/>
      <c r="AW7" s="1139"/>
      <c r="AX7" s="1139"/>
      <c r="AY7" s="1140"/>
      <c r="AZ7" s="228"/>
      <c r="BA7" s="228"/>
      <c r="BB7" s="228"/>
      <c r="BC7" s="228"/>
      <c r="BD7" s="228"/>
      <c r="BE7" s="229"/>
      <c r="BF7" s="229"/>
      <c r="BG7" s="229"/>
      <c r="BH7" s="229"/>
      <c r="BI7" s="229"/>
      <c r="BJ7" s="229"/>
      <c r="BK7" s="229"/>
      <c r="BL7" s="229"/>
      <c r="BM7" s="229"/>
      <c r="BN7" s="229"/>
      <c r="BO7" s="229"/>
      <c r="BP7" s="229"/>
      <c r="BQ7" s="232">
        <v>1</v>
      </c>
      <c r="BR7" s="233"/>
      <c r="BS7" s="1128" t="s">
        <v>592</v>
      </c>
      <c r="BT7" s="1129"/>
      <c r="BU7" s="1129"/>
      <c r="BV7" s="1129"/>
      <c r="BW7" s="1129"/>
      <c r="BX7" s="1129"/>
      <c r="BY7" s="1129"/>
      <c r="BZ7" s="1129"/>
      <c r="CA7" s="1129"/>
      <c r="CB7" s="1129"/>
      <c r="CC7" s="1129"/>
      <c r="CD7" s="1129"/>
      <c r="CE7" s="1129"/>
      <c r="CF7" s="1129"/>
      <c r="CG7" s="1141"/>
      <c r="CH7" s="1125">
        <v>2</v>
      </c>
      <c r="CI7" s="1126"/>
      <c r="CJ7" s="1126"/>
      <c r="CK7" s="1126"/>
      <c r="CL7" s="1127"/>
      <c r="CM7" s="1125">
        <v>22</v>
      </c>
      <c r="CN7" s="1126"/>
      <c r="CO7" s="1126"/>
      <c r="CP7" s="1126"/>
      <c r="CQ7" s="1127"/>
      <c r="CR7" s="1125">
        <v>3</v>
      </c>
      <c r="CS7" s="1126"/>
      <c r="CT7" s="1126"/>
      <c r="CU7" s="1126"/>
      <c r="CV7" s="1127"/>
      <c r="CW7" s="1125">
        <v>0</v>
      </c>
      <c r="CX7" s="1126"/>
      <c r="CY7" s="1126"/>
      <c r="CZ7" s="1126"/>
      <c r="DA7" s="1127"/>
      <c r="DB7" s="1125">
        <v>0</v>
      </c>
      <c r="DC7" s="1126"/>
      <c r="DD7" s="1126"/>
      <c r="DE7" s="1126"/>
      <c r="DF7" s="1127"/>
      <c r="DG7" s="1125">
        <v>0</v>
      </c>
      <c r="DH7" s="1126"/>
      <c r="DI7" s="1126"/>
      <c r="DJ7" s="1126"/>
      <c r="DK7" s="1127"/>
      <c r="DL7" s="1125">
        <v>0</v>
      </c>
      <c r="DM7" s="1126"/>
      <c r="DN7" s="1126"/>
      <c r="DO7" s="1126"/>
      <c r="DP7" s="1127"/>
      <c r="DQ7" s="1125">
        <v>0</v>
      </c>
      <c r="DR7" s="1126"/>
      <c r="DS7" s="1126"/>
      <c r="DT7" s="1126"/>
      <c r="DU7" s="1127"/>
      <c r="DV7" s="1128"/>
      <c r="DW7" s="1129"/>
      <c r="DX7" s="1129"/>
      <c r="DY7" s="1129"/>
      <c r="DZ7" s="1130"/>
      <c r="EA7" s="230"/>
    </row>
    <row r="8" spans="1:131" s="231" customFormat="1" ht="26.25" customHeight="1" x14ac:dyDescent="0.15">
      <c r="A8" s="234">
        <v>2</v>
      </c>
      <c r="B8" s="1059" t="s">
        <v>391</v>
      </c>
      <c r="C8" s="1060"/>
      <c r="D8" s="1060"/>
      <c r="E8" s="1060"/>
      <c r="F8" s="1060"/>
      <c r="G8" s="1060"/>
      <c r="H8" s="1060"/>
      <c r="I8" s="1060"/>
      <c r="J8" s="1060"/>
      <c r="K8" s="1060"/>
      <c r="L8" s="1060"/>
      <c r="M8" s="1060"/>
      <c r="N8" s="1060"/>
      <c r="O8" s="1060"/>
      <c r="P8" s="1061"/>
      <c r="Q8" s="1067">
        <v>-38</v>
      </c>
      <c r="R8" s="1068"/>
      <c r="S8" s="1068"/>
      <c r="T8" s="1068"/>
      <c r="U8" s="1068"/>
      <c r="V8" s="1068">
        <v>-38</v>
      </c>
      <c r="W8" s="1068"/>
      <c r="X8" s="1068"/>
      <c r="Y8" s="1068"/>
      <c r="Z8" s="1068"/>
      <c r="AA8" s="1068">
        <v>0</v>
      </c>
      <c r="AB8" s="1068"/>
      <c r="AC8" s="1068"/>
      <c r="AD8" s="1068"/>
      <c r="AE8" s="1069"/>
      <c r="AF8" s="1064" t="s">
        <v>392</v>
      </c>
      <c r="AG8" s="1065"/>
      <c r="AH8" s="1065"/>
      <c r="AI8" s="1065"/>
      <c r="AJ8" s="1066"/>
      <c r="AK8" s="1109">
        <v>0</v>
      </c>
      <c r="AL8" s="1110"/>
      <c r="AM8" s="1110"/>
      <c r="AN8" s="1110"/>
      <c r="AO8" s="1110"/>
      <c r="AP8" s="1110">
        <v>0</v>
      </c>
      <c r="AQ8" s="1110"/>
      <c r="AR8" s="1110"/>
      <c r="AS8" s="1110"/>
      <c r="AT8" s="1110"/>
      <c r="AU8" s="1111"/>
      <c r="AV8" s="1111"/>
      <c r="AW8" s="1111"/>
      <c r="AX8" s="1111"/>
      <c r="AY8" s="1112"/>
      <c r="AZ8" s="228"/>
      <c r="BA8" s="228"/>
      <c r="BB8" s="228"/>
      <c r="BC8" s="228"/>
      <c r="BD8" s="228"/>
      <c r="BE8" s="229"/>
      <c r="BF8" s="229"/>
      <c r="BG8" s="229"/>
      <c r="BH8" s="229"/>
      <c r="BI8" s="229"/>
      <c r="BJ8" s="229"/>
      <c r="BK8" s="229"/>
      <c r="BL8" s="229"/>
      <c r="BM8" s="229"/>
      <c r="BN8" s="229"/>
      <c r="BO8" s="229"/>
      <c r="BP8" s="229"/>
      <c r="BQ8" s="234">
        <v>2</v>
      </c>
      <c r="BR8" s="235"/>
      <c r="BS8" s="1021" t="s">
        <v>593</v>
      </c>
      <c r="BT8" s="1022"/>
      <c r="BU8" s="1022"/>
      <c r="BV8" s="1022"/>
      <c r="BW8" s="1022"/>
      <c r="BX8" s="1022"/>
      <c r="BY8" s="1022"/>
      <c r="BZ8" s="1022"/>
      <c r="CA8" s="1022"/>
      <c r="CB8" s="1022"/>
      <c r="CC8" s="1022"/>
      <c r="CD8" s="1022"/>
      <c r="CE8" s="1022"/>
      <c r="CF8" s="1022"/>
      <c r="CG8" s="1043"/>
      <c r="CH8" s="1018">
        <v>222</v>
      </c>
      <c r="CI8" s="1019"/>
      <c r="CJ8" s="1019"/>
      <c r="CK8" s="1019"/>
      <c r="CL8" s="1020"/>
      <c r="CM8" s="1018">
        <v>4054</v>
      </c>
      <c r="CN8" s="1019"/>
      <c r="CO8" s="1019"/>
      <c r="CP8" s="1019"/>
      <c r="CQ8" s="1020"/>
      <c r="CR8" s="1018">
        <v>2</v>
      </c>
      <c r="CS8" s="1019"/>
      <c r="CT8" s="1019"/>
      <c r="CU8" s="1019"/>
      <c r="CV8" s="1020"/>
      <c r="CW8" s="1018">
        <v>0</v>
      </c>
      <c r="CX8" s="1019"/>
      <c r="CY8" s="1019"/>
      <c r="CZ8" s="1019"/>
      <c r="DA8" s="1020"/>
      <c r="DB8" s="1018">
        <v>0</v>
      </c>
      <c r="DC8" s="1019"/>
      <c r="DD8" s="1019"/>
      <c r="DE8" s="1019"/>
      <c r="DF8" s="1020"/>
      <c r="DG8" s="1018">
        <v>0</v>
      </c>
      <c r="DH8" s="1019"/>
      <c r="DI8" s="1019"/>
      <c r="DJ8" s="1019"/>
      <c r="DK8" s="1020"/>
      <c r="DL8" s="1018">
        <v>0</v>
      </c>
      <c r="DM8" s="1019"/>
      <c r="DN8" s="1019"/>
      <c r="DO8" s="1019"/>
      <c r="DP8" s="1020"/>
      <c r="DQ8" s="1018">
        <v>0</v>
      </c>
      <c r="DR8" s="1019"/>
      <c r="DS8" s="1019"/>
      <c r="DT8" s="1019"/>
      <c r="DU8" s="1020"/>
      <c r="DV8" s="1021"/>
      <c r="DW8" s="1022"/>
      <c r="DX8" s="1022"/>
      <c r="DY8" s="1022"/>
      <c r="DZ8" s="1023"/>
      <c r="EA8" s="230"/>
    </row>
    <row r="9" spans="1:131" s="231" customFormat="1" ht="26.25" customHeight="1" x14ac:dyDescent="0.15">
      <c r="A9" s="234">
        <v>3</v>
      </c>
      <c r="B9" s="1059"/>
      <c r="C9" s="1060"/>
      <c r="D9" s="1060"/>
      <c r="E9" s="1060"/>
      <c r="F9" s="1060"/>
      <c r="G9" s="1060"/>
      <c r="H9" s="1060"/>
      <c r="I9" s="1060"/>
      <c r="J9" s="1060"/>
      <c r="K9" s="1060"/>
      <c r="L9" s="1060"/>
      <c r="M9" s="1060"/>
      <c r="N9" s="1060"/>
      <c r="O9" s="1060"/>
      <c r="P9" s="1061"/>
      <c r="Q9" s="1067"/>
      <c r="R9" s="1068"/>
      <c r="S9" s="1068"/>
      <c r="T9" s="1068"/>
      <c r="U9" s="1068"/>
      <c r="V9" s="1068"/>
      <c r="W9" s="1068"/>
      <c r="X9" s="1068"/>
      <c r="Y9" s="1068"/>
      <c r="Z9" s="1068"/>
      <c r="AA9" s="1068"/>
      <c r="AB9" s="1068"/>
      <c r="AC9" s="1068"/>
      <c r="AD9" s="1068"/>
      <c r="AE9" s="1069"/>
      <c r="AF9" s="1064"/>
      <c r="AG9" s="1065"/>
      <c r="AH9" s="1065"/>
      <c r="AI9" s="1065"/>
      <c r="AJ9" s="1066"/>
      <c r="AK9" s="1109"/>
      <c r="AL9" s="1110"/>
      <c r="AM9" s="1110"/>
      <c r="AN9" s="1110"/>
      <c r="AO9" s="1110"/>
      <c r="AP9" s="1110"/>
      <c r="AQ9" s="1110"/>
      <c r="AR9" s="1110"/>
      <c r="AS9" s="1110"/>
      <c r="AT9" s="1110"/>
      <c r="AU9" s="1111"/>
      <c r="AV9" s="1111"/>
      <c r="AW9" s="1111"/>
      <c r="AX9" s="1111"/>
      <c r="AY9" s="1112"/>
      <c r="AZ9" s="228"/>
      <c r="BA9" s="228"/>
      <c r="BB9" s="228"/>
      <c r="BC9" s="228"/>
      <c r="BD9" s="228"/>
      <c r="BE9" s="229"/>
      <c r="BF9" s="229"/>
      <c r="BG9" s="229"/>
      <c r="BH9" s="229"/>
      <c r="BI9" s="229"/>
      <c r="BJ9" s="229"/>
      <c r="BK9" s="229"/>
      <c r="BL9" s="229"/>
      <c r="BM9" s="229"/>
      <c r="BN9" s="229"/>
      <c r="BO9" s="229"/>
      <c r="BP9" s="229"/>
      <c r="BQ9" s="234">
        <v>3</v>
      </c>
      <c r="BR9" s="235"/>
      <c r="BS9" s="1021" t="s">
        <v>594</v>
      </c>
      <c r="BT9" s="1022"/>
      <c r="BU9" s="1022"/>
      <c r="BV9" s="1022"/>
      <c r="BW9" s="1022"/>
      <c r="BX9" s="1022"/>
      <c r="BY9" s="1022"/>
      <c r="BZ9" s="1022"/>
      <c r="CA9" s="1022"/>
      <c r="CB9" s="1022"/>
      <c r="CC9" s="1022"/>
      <c r="CD9" s="1022"/>
      <c r="CE9" s="1022"/>
      <c r="CF9" s="1022"/>
      <c r="CG9" s="1043"/>
      <c r="CH9" s="1018">
        <v>0</v>
      </c>
      <c r="CI9" s="1019"/>
      <c r="CJ9" s="1019"/>
      <c r="CK9" s="1019"/>
      <c r="CL9" s="1020"/>
      <c r="CM9" s="1018">
        <v>33</v>
      </c>
      <c r="CN9" s="1019"/>
      <c r="CO9" s="1019"/>
      <c r="CP9" s="1019"/>
      <c r="CQ9" s="1020"/>
      <c r="CR9" s="1018">
        <v>1</v>
      </c>
      <c r="CS9" s="1019"/>
      <c r="CT9" s="1019"/>
      <c r="CU9" s="1019"/>
      <c r="CV9" s="1020"/>
      <c r="CW9" s="1018">
        <v>31</v>
      </c>
      <c r="CX9" s="1019"/>
      <c r="CY9" s="1019"/>
      <c r="CZ9" s="1019"/>
      <c r="DA9" s="1020"/>
      <c r="DB9" s="1018">
        <v>0</v>
      </c>
      <c r="DC9" s="1019"/>
      <c r="DD9" s="1019"/>
      <c r="DE9" s="1019"/>
      <c r="DF9" s="1020"/>
      <c r="DG9" s="1018">
        <v>0</v>
      </c>
      <c r="DH9" s="1019"/>
      <c r="DI9" s="1019"/>
      <c r="DJ9" s="1019"/>
      <c r="DK9" s="1020"/>
      <c r="DL9" s="1018">
        <v>0</v>
      </c>
      <c r="DM9" s="1019"/>
      <c r="DN9" s="1019"/>
      <c r="DO9" s="1019"/>
      <c r="DP9" s="1020"/>
      <c r="DQ9" s="1018">
        <v>0</v>
      </c>
      <c r="DR9" s="1019"/>
      <c r="DS9" s="1019"/>
      <c r="DT9" s="1019"/>
      <c r="DU9" s="1020"/>
      <c r="DV9" s="1021"/>
      <c r="DW9" s="1022"/>
      <c r="DX9" s="1022"/>
      <c r="DY9" s="1022"/>
      <c r="DZ9" s="1023"/>
      <c r="EA9" s="230"/>
    </row>
    <row r="10" spans="1:131" s="231" customFormat="1" ht="26.25" customHeight="1" x14ac:dyDescent="0.15">
      <c r="A10" s="234">
        <v>4</v>
      </c>
      <c r="B10" s="1059"/>
      <c r="C10" s="1060"/>
      <c r="D10" s="1060"/>
      <c r="E10" s="1060"/>
      <c r="F10" s="1060"/>
      <c r="G10" s="1060"/>
      <c r="H10" s="1060"/>
      <c r="I10" s="1060"/>
      <c r="J10" s="1060"/>
      <c r="K10" s="1060"/>
      <c r="L10" s="1060"/>
      <c r="M10" s="1060"/>
      <c r="N10" s="1060"/>
      <c r="O10" s="1060"/>
      <c r="P10" s="1061"/>
      <c r="Q10" s="1067"/>
      <c r="R10" s="1068"/>
      <c r="S10" s="1068"/>
      <c r="T10" s="1068"/>
      <c r="U10" s="1068"/>
      <c r="V10" s="1068"/>
      <c r="W10" s="1068"/>
      <c r="X10" s="1068"/>
      <c r="Y10" s="1068"/>
      <c r="Z10" s="1068"/>
      <c r="AA10" s="1068"/>
      <c r="AB10" s="1068"/>
      <c r="AC10" s="1068"/>
      <c r="AD10" s="1068"/>
      <c r="AE10" s="1069"/>
      <c r="AF10" s="1064"/>
      <c r="AG10" s="1065"/>
      <c r="AH10" s="1065"/>
      <c r="AI10" s="1065"/>
      <c r="AJ10" s="1066"/>
      <c r="AK10" s="1109"/>
      <c r="AL10" s="1110"/>
      <c r="AM10" s="1110"/>
      <c r="AN10" s="1110"/>
      <c r="AO10" s="1110"/>
      <c r="AP10" s="1110"/>
      <c r="AQ10" s="1110"/>
      <c r="AR10" s="1110"/>
      <c r="AS10" s="1110"/>
      <c r="AT10" s="1110"/>
      <c r="AU10" s="1111"/>
      <c r="AV10" s="1111"/>
      <c r="AW10" s="1111"/>
      <c r="AX10" s="1111"/>
      <c r="AY10" s="1112"/>
      <c r="AZ10" s="228"/>
      <c r="BA10" s="228"/>
      <c r="BB10" s="228"/>
      <c r="BC10" s="228"/>
      <c r="BD10" s="228"/>
      <c r="BE10" s="229"/>
      <c r="BF10" s="229"/>
      <c r="BG10" s="229"/>
      <c r="BH10" s="229"/>
      <c r="BI10" s="229"/>
      <c r="BJ10" s="229"/>
      <c r="BK10" s="229"/>
      <c r="BL10" s="229"/>
      <c r="BM10" s="229"/>
      <c r="BN10" s="229"/>
      <c r="BO10" s="229"/>
      <c r="BP10" s="229"/>
      <c r="BQ10" s="234">
        <v>4</v>
      </c>
      <c r="BR10" s="235"/>
      <c r="BS10" s="1021" t="s">
        <v>595</v>
      </c>
      <c r="BT10" s="1022"/>
      <c r="BU10" s="1022"/>
      <c r="BV10" s="1022"/>
      <c r="BW10" s="1022"/>
      <c r="BX10" s="1022"/>
      <c r="BY10" s="1022"/>
      <c r="BZ10" s="1022"/>
      <c r="CA10" s="1022"/>
      <c r="CB10" s="1022"/>
      <c r="CC10" s="1022"/>
      <c r="CD10" s="1022"/>
      <c r="CE10" s="1022"/>
      <c r="CF10" s="1022"/>
      <c r="CG10" s="1043"/>
      <c r="CH10" s="1018">
        <v>0</v>
      </c>
      <c r="CI10" s="1019"/>
      <c r="CJ10" s="1019"/>
      <c r="CK10" s="1019"/>
      <c r="CL10" s="1020"/>
      <c r="CM10" s="1018">
        <v>37</v>
      </c>
      <c r="CN10" s="1019"/>
      <c r="CO10" s="1019"/>
      <c r="CP10" s="1019"/>
      <c r="CQ10" s="1020"/>
      <c r="CR10" s="1018">
        <v>2</v>
      </c>
      <c r="CS10" s="1019"/>
      <c r="CT10" s="1019"/>
      <c r="CU10" s="1019"/>
      <c r="CV10" s="1020"/>
      <c r="CW10" s="1018">
        <v>0</v>
      </c>
      <c r="CX10" s="1019"/>
      <c r="CY10" s="1019"/>
      <c r="CZ10" s="1019"/>
      <c r="DA10" s="1020"/>
      <c r="DB10" s="1018">
        <v>0</v>
      </c>
      <c r="DC10" s="1019"/>
      <c r="DD10" s="1019"/>
      <c r="DE10" s="1019"/>
      <c r="DF10" s="1020"/>
      <c r="DG10" s="1018">
        <v>0</v>
      </c>
      <c r="DH10" s="1019"/>
      <c r="DI10" s="1019"/>
      <c r="DJ10" s="1019"/>
      <c r="DK10" s="1020"/>
      <c r="DL10" s="1018">
        <v>0</v>
      </c>
      <c r="DM10" s="1019"/>
      <c r="DN10" s="1019"/>
      <c r="DO10" s="1019"/>
      <c r="DP10" s="1020"/>
      <c r="DQ10" s="1018">
        <v>0</v>
      </c>
      <c r="DR10" s="1019"/>
      <c r="DS10" s="1019"/>
      <c r="DT10" s="1019"/>
      <c r="DU10" s="1020"/>
      <c r="DV10" s="1021"/>
      <c r="DW10" s="1022"/>
      <c r="DX10" s="1022"/>
      <c r="DY10" s="1022"/>
      <c r="DZ10" s="1023"/>
      <c r="EA10" s="230"/>
    </row>
    <row r="11" spans="1:131" s="231" customFormat="1" ht="26.25" customHeight="1" x14ac:dyDescent="0.15">
      <c r="A11" s="234">
        <v>5</v>
      </c>
      <c r="B11" s="1059"/>
      <c r="C11" s="1060"/>
      <c r="D11" s="1060"/>
      <c r="E11" s="1060"/>
      <c r="F11" s="1060"/>
      <c r="G11" s="1060"/>
      <c r="H11" s="1060"/>
      <c r="I11" s="1060"/>
      <c r="J11" s="1060"/>
      <c r="K11" s="1060"/>
      <c r="L11" s="1060"/>
      <c r="M11" s="1060"/>
      <c r="N11" s="1060"/>
      <c r="O11" s="1060"/>
      <c r="P11" s="1061"/>
      <c r="Q11" s="1067"/>
      <c r="R11" s="1068"/>
      <c r="S11" s="1068"/>
      <c r="T11" s="1068"/>
      <c r="U11" s="1068"/>
      <c r="V11" s="1068"/>
      <c r="W11" s="1068"/>
      <c r="X11" s="1068"/>
      <c r="Y11" s="1068"/>
      <c r="Z11" s="1068"/>
      <c r="AA11" s="1068"/>
      <c r="AB11" s="1068"/>
      <c r="AC11" s="1068"/>
      <c r="AD11" s="1068"/>
      <c r="AE11" s="1069"/>
      <c r="AF11" s="1064"/>
      <c r="AG11" s="1065"/>
      <c r="AH11" s="1065"/>
      <c r="AI11" s="1065"/>
      <c r="AJ11" s="1066"/>
      <c r="AK11" s="1109"/>
      <c r="AL11" s="1110"/>
      <c r="AM11" s="1110"/>
      <c r="AN11" s="1110"/>
      <c r="AO11" s="1110"/>
      <c r="AP11" s="1110"/>
      <c r="AQ11" s="1110"/>
      <c r="AR11" s="1110"/>
      <c r="AS11" s="1110"/>
      <c r="AT11" s="1110"/>
      <c r="AU11" s="1111"/>
      <c r="AV11" s="1111"/>
      <c r="AW11" s="1111"/>
      <c r="AX11" s="1111"/>
      <c r="AY11" s="1112"/>
      <c r="AZ11" s="228"/>
      <c r="BA11" s="228"/>
      <c r="BB11" s="228"/>
      <c r="BC11" s="228"/>
      <c r="BD11" s="228"/>
      <c r="BE11" s="229"/>
      <c r="BF11" s="229"/>
      <c r="BG11" s="229"/>
      <c r="BH11" s="229"/>
      <c r="BI11" s="229"/>
      <c r="BJ11" s="229"/>
      <c r="BK11" s="229"/>
      <c r="BL11" s="229"/>
      <c r="BM11" s="229"/>
      <c r="BN11" s="229"/>
      <c r="BO11" s="229"/>
      <c r="BP11" s="229"/>
      <c r="BQ11" s="234">
        <v>5</v>
      </c>
      <c r="BR11" s="235"/>
      <c r="BS11" s="1021"/>
      <c r="BT11" s="1022"/>
      <c r="BU11" s="1022"/>
      <c r="BV11" s="1022"/>
      <c r="BW11" s="1022"/>
      <c r="BX11" s="1022"/>
      <c r="BY11" s="1022"/>
      <c r="BZ11" s="1022"/>
      <c r="CA11" s="1022"/>
      <c r="CB11" s="1022"/>
      <c r="CC11" s="1022"/>
      <c r="CD11" s="1022"/>
      <c r="CE11" s="1022"/>
      <c r="CF11" s="1022"/>
      <c r="CG11" s="1043"/>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30"/>
    </row>
    <row r="12" spans="1:131" s="231" customFormat="1" ht="26.25" customHeight="1" x14ac:dyDescent="0.15">
      <c r="A12" s="234">
        <v>6</v>
      </c>
      <c r="B12" s="1059"/>
      <c r="C12" s="1060"/>
      <c r="D12" s="1060"/>
      <c r="E12" s="1060"/>
      <c r="F12" s="1060"/>
      <c r="G12" s="1060"/>
      <c r="H12" s="1060"/>
      <c r="I12" s="1060"/>
      <c r="J12" s="1060"/>
      <c r="K12" s="1060"/>
      <c r="L12" s="1060"/>
      <c r="M12" s="1060"/>
      <c r="N12" s="1060"/>
      <c r="O12" s="1060"/>
      <c r="P12" s="1061"/>
      <c r="Q12" s="1067"/>
      <c r="R12" s="1068"/>
      <c r="S12" s="1068"/>
      <c r="T12" s="1068"/>
      <c r="U12" s="1068"/>
      <c r="V12" s="1068"/>
      <c r="W12" s="1068"/>
      <c r="X12" s="1068"/>
      <c r="Y12" s="1068"/>
      <c r="Z12" s="1068"/>
      <c r="AA12" s="1068"/>
      <c r="AB12" s="1068"/>
      <c r="AC12" s="1068"/>
      <c r="AD12" s="1068"/>
      <c r="AE12" s="1069"/>
      <c r="AF12" s="1064"/>
      <c r="AG12" s="1065"/>
      <c r="AH12" s="1065"/>
      <c r="AI12" s="1065"/>
      <c r="AJ12" s="1066"/>
      <c r="AK12" s="1109"/>
      <c r="AL12" s="1110"/>
      <c r="AM12" s="1110"/>
      <c r="AN12" s="1110"/>
      <c r="AO12" s="1110"/>
      <c r="AP12" s="1110"/>
      <c r="AQ12" s="1110"/>
      <c r="AR12" s="1110"/>
      <c r="AS12" s="1110"/>
      <c r="AT12" s="1110"/>
      <c r="AU12" s="1111"/>
      <c r="AV12" s="1111"/>
      <c r="AW12" s="1111"/>
      <c r="AX12" s="1111"/>
      <c r="AY12" s="1112"/>
      <c r="AZ12" s="228"/>
      <c r="BA12" s="228"/>
      <c r="BB12" s="228"/>
      <c r="BC12" s="228"/>
      <c r="BD12" s="228"/>
      <c r="BE12" s="229"/>
      <c r="BF12" s="229"/>
      <c r="BG12" s="229"/>
      <c r="BH12" s="229"/>
      <c r="BI12" s="229"/>
      <c r="BJ12" s="229"/>
      <c r="BK12" s="229"/>
      <c r="BL12" s="229"/>
      <c r="BM12" s="229"/>
      <c r="BN12" s="229"/>
      <c r="BO12" s="229"/>
      <c r="BP12" s="229"/>
      <c r="BQ12" s="234">
        <v>6</v>
      </c>
      <c r="BR12" s="235"/>
      <c r="BS12" s="1021"/>
      <c r="BT12" s="1022"/>
      <c r="BU12" s="1022"/>
      <c r="BV12" s="1022"/>
      <c r="BW12" s="1022"/>
      <c r="BX12" s="1022"/>
      <c r="BY12" s="1022"/>
      <c r="BZ12" s="1022"/>
      <c r="CA12" s="1022"/>
      <c r="CB12" s="1022"/>
      <c r="CC12" s="1022"/>
      <c r="CD12" s="1022"/>
      <c r="CE12" s="1022"/>
      <c r="CF12" s="1022"/>
      <c r="CG12" s="1043"/>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30"/>
    </row>
    <row r="13" spans="1:131" s="231" customFormat="1" ht="26.25" customHeight="1" x14ac:dyDescent="0.15">
      <c r="A13" s="234">
        <v>7</v>
      </c>
      <c r="B13" s="1059"/>
      <c r="C13" s="1060"/>
      <c r="D13" s="1060"/>
      <c r="E13" s="1060"/>
      <c r="F13" s="1060"/>
      <c r="G13" s="1060"/>
      <c r="H13" s="1060"/>
      <c r="I13" s="1060"/>
      <c r="J13" s="1060"/>
      <c r="K13" s="1060"/>
      <c r="L13" s="1060"/>
      <c r="M13" s="1060"/>
      <c r="N13" s="1060"/>
      <c r="O13" s="1060"/>
      <c r="P13" s="1061"/>
      <c r="Q13" s="1067"/>
      <c r="R13" s="1068"/>
      <c r="S13" s="1068"/>
      <c r="T13" s="1068"/>
      <c r="U13" s="1068"/>
      <c r="V13" s="1068"/>
      <c r="W13" s="1068"/>
      <c r="X13" s="1068"/>
      <c r="Y13" s="1068"/>
      <c r="Z13" s="1068"/>
      <c r="AA13" s="1068"/>
      <c r="AB13" s="1068"/>
      <c r="AC13" s="1068"/>
      <c r="AD13" s="1068"/>
      <c r="AE13" s="1069"/>
      <c r="AF13" s="1064"/>
      <c r="AG13" s="1065"/>
      <c r="AH13" s="1065"/>
      <c r="AI13" s="1065"/>
      <c r="AJ13" s="1066"/>
      <c r="AK13" s="1109"/>
      <c r="AL13" s="1110"/>
      <c r="AM13" s="1110"/>
      <c r="AN13" s="1110"/>
      <c r="AO13" s="1110"/>
      <c r="AP13" s="1110"/>
      <c r="AQ13" s="1110"/>
      <c r="AR13" s="1110"/>
      <c r="AS13" s="1110"/>
      <c r="AT13" s="1110"/>
      <c r="AU13" s="1111"/>
      <c r="AV13" s="1111"/>
      <c r="AW13" s="1111"/>
      <c r="AX13" s="1111"/>
      <c r="AY13" s="1112"/>
      <c r="AZ13" s="228"/>
      <c r="BA13" s="228"/>
      <c r="BB13" s="228"/>
      <c r="BC13" s="228"/>
      <c r="BD13" s="228"/>
      <c r="BE13" s="229"/>
      <c r="BF13" s="229"/>
      <c r="BG13" s="229"/>
      <c r="BH13" s="229"/>
      <c r="BI13" s="229"/>
      <c r="BJ13" s="229"/>
      <c r="BK13" s="229"/>
      <c r="BL13" s="229"/>
      <c r="BM13" s="229"/>
      <c r="BN13" s="229"/>
      <c r="BO13" s="229"/>
      <c r="BP13" s="229"/>
      <c r="BQ13" s="234">
        <v>7</v>
      </c>
      <c r="BR13" s="235"/>
      <c r="BS13" s="1021"/>
      <c r="BT13" s="1022"/>
      <c r="BU13" s="1022"/>
      <c r="BV13" s="1022"/>
      <c r="BW13" s="1022"/>
      <c r="BX13" s="1022"/>
      <c r="BY13" s="1022"/>
      <c r="BZ13" s="1022"/>
      <c r="CA13" s="1022"/>
      <c r="CB13" s="1022"/>
      <c r="CC13" s="1022"/>
      <c r="CD13" s="1022"/>
      <c r="CE13" s="1022"/>
      <c r="CF13" s="1022"/>
      <c r="CG13" s="1043"/>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30"/>
    </row>
    <row r="14" spans="1:131" s="231" customFormat="1" ht="26.25" customHeight="1" x14ac:dyDescent="0.15">
      <c r="A14" s="234">
        <v>8</v>
      </c>
      <c r="B14" s="1059"/>
      <c r="C14" s="1060"/>
      <c r="D14" s="1060"/>
      <c r="E14" s="1060"/>
      <c r="F14" s="1060"/>
      <c r="G14" s="1060"/>
      <c r="H14" s="1060"/>
      <c r="I14" s="1060"/>
      <c r="J14" s="1060"/>
      <c r="K14" s="1060"/>
      <c r="L14" s="1060"/>
      <c r="M14" s="1060"/>
      <c r="N14" s="1060"/>
      <c r="O14" s="1060"/>
      <c r="P14" s="1061"/>
      <c r="Q14" s="1067"/>
      <c r="R14" s="1068"/>
      <c r="S14" s="1068"/>
      <c r="T14" s="1068"/>
      <c r="U14" s="1068"/>
      <c r="V14" s="1068"/>
      <c r="W14" s="1068"/>
      <c r="X14" s="1068"/>
      <c r="Y14" s="1068"/>
      <c r="Z14" s="1068"/>
      <c r="AA14" s="1068"/>
      <c r="AB14" s="1068"/>
      <c r="AC14" s="1068"/>
      <c r="AD14" s="1068"/>
      <c r="AE14" s="1069"/>
      <c r="AF14" s="1064"/>
      <c r="AG14" s="1065"/>
      <c r="AH14" s="1065"/>
      <c r="AI14" s="1065"/>
      <c r="AJ14" s="1066"/>
      <c r="AK14" s="1109"/>
      <c r="AL14" s="1110"/>
      <c r="AM14" s="1110"/>
      <c r="AN14" s="1110"/>
      <c r="AO14" s="1110"/>
      <c r="AP14" s="1110"/>
      <c r="AQ14" s="1110"/>
      <c r="AR14" s="1110"/>
      <c r="AS14" s="1110"/>
      <c r="AT14" s="1110"/>
      <c r="AU14" s="1111"/>
      <c r="AV14" s="1111"/>
      <c r="AW14" s="1111"/>
      <c r="AX14" s="1111"/>
      <c r="AY14" s="1112"/>
      <c r="AZ14" s="228"/>
      <c r="BA14" s="228"/>
      <c r="BB14" s="228"/>
      <c r="BC14" s="228"/>
      <c r="BD14" s="228"/>
      <c r="BE14" s="229"/>
      <c r="BF14" s="229"/>
      <c r="BG14" s="229"/>
      <c r="BH14" s="229"/>
      <c r="BI14" s="229"/>
      <c r="BJ14" s="229"/>
      <c r="BK14" s="229"/>
      <c r="BL14" s="229"/>
      <c r="BM14" s="229"/>
      <c r="BN14" s="229"/>
      <c r="BO14" s="229"/>
      <c r="BP14" s="229"/>
      <c r="BQ14" s="234">
        <v>8</v>
      </c>
      <c r="BR14" s="235"/>
      <c r="BS14" s="1021"/>
      <c r="BT14" s="1022"/>
      <c r="BU14" s="1022"/>
      <c r="BV14" s="1022"/>
      <c r="BW14" s="1022"/>
      <c r="BX14" s="1022"/>
      <c r="BY14" s="1022"/>
      <c r="BZ14" s="1022"/>
      <c r="CA14" s="1022"/>
      <c r="CB14" s="1022"/>
      <c r="CC14" s="1022"/>
      <c r="CD14" s="1022"/>
      <c r="CE14" s="1022"/>
      <c r="CF14" s="1022"/>
      <c r="CG14" s="1043"/>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30"/>
    </row>
    <row r="15" spans="1:131" s="231" customFormat="1" ht="26.25" customHeight="1" x14ac:dyDescent="0.15">
      <c r="A15" s="234">
        <v>9</v>
      </c>
      <c r="B15" s="1059"/>
      <c r="C15" s="1060"/>
      <c r="D15" s="1060"/>
      <c r="E15" s="1060"/>
      <c r="F15" s="1060"/>
      <c r="G15" s="1060"/>
      <c r="H15" s="1060"/>
      <c r="I15" s="1060"/>
      <c r="J15" s="1060"/>
      <c r="K15" s="1060"/>
      <c r="L15" s="1060"/>
      <c r="M15" s="1060"/>
      <c r="N15" s="1060"/>
      <c r="O15" s="1060"/>
      <c r="P15" s="1061"/>
      <c r="Q15" s="1067"/>
      <c r="R15" s="1068"/>
      <c r="S15" s="1068"/>
      <c r="T15" s="1068"/>
      <c r="U15" s="1068"/>
      <c r="V15" s="1068"/>
      <c r="W15" s="1068"/>
      <c r="X15" s="1068"/>
      <c r="Y15" s="1068"/>
      <c r="Z15" s="1068"/>
      <c r="AA15" s="1068"/>
      <c r="AB15" s="1068"/>
      <c r="AC15" s="1068"/>
      <c r="AD15" s="1068"/>
      <c r="AE15" s="1069"/>
      <c r="AF15" s="1064"/>
      <c r="AG15" s="1065"/>
      <c r="AH15" s="1065"/>
      <c r="AI15" s="1065"/>
      <c r="AJ15" s="1066"/>
      <c r="AK15" s="1109"/>
      <c r="AL15" s="1110"/>
      <c r="AM15" s="1110"/>
      <c r="AN15" s="1110"/>
      <c r="AO15" s="1110"/>
      <c r="AP15" s="1110"/>
      <c r="AQ15" s="1110"/>
      <c r="AR15" s="1110"/>
      <c r="AS15" s="1110"/>
      <c r="AT15" s="1110"/>
      <c r="AU15" s="1111"/>
      <c r="AV15" s="1111"/>
      <c r="AW15" s="1111"/>
      <c r="AX15" s="1111"/>
      <c r="AY15" s="1112"/>
      <c r="AZ15" s="228"/>
      <c r="BA15" s="228"/>
      <c r="BB15" s="228"/>
      <c r="BC15" s="228"/>
      <c r="BD15" s="228"/>
      <c r="BE15" s="229"/>
      <c r="BF15" s="229"/>
      <c r="BG15" s="229"/>
      <c r="BH15" s="229"/>
      <c r="BI15" s="229"/>
      <c r="BJ15" s="229"/>
      <c r="BK15" s="229"/>
      <c r="BL15" s="229"/>
      <c r="BM15" s="229"/>
      <c r="BN15" s="229"/>
      <c r="BO15" s="229"/>
      <c r="BP15" s="229"/>
      <c r="BQ15" s="234">
        <v>9</v>
      </c>
      <c r="BR15" s="235"/>
      <c r="BS15" s="1021"/>
      <c r="BT15" s="1022"/>
      <c r="BU15" s="1022"/>
      <c r="BV15" s="1022"/>
      <c r="BW15" s="1022"/>
      <c r="BX15" s="1022"/>
      <c r="BY15" s="1022"/>
      <c r="BZ15" s="1022"/>
      <c r="CA15" s="1022"/>
      <c r="CB15" s="1022"/>
      <c r="CC15" s="1022"/>
      <c r="CD15" s="1022"/>
      <c r="CE15" s="1022"/>
      <c r="CF15" s="1022"/>
      <c r="CG15" s="1043"/>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30"/>
    </row>
    <row r="16" spans="1:131" s="231" customFormat="1" ht="26.25" customHeight="1" x14ac:dyDescent="0.15">
      <c r="A16" s="234">
        <v>10</v>
      </c>
      <c r="B16" s="1059"/>
      <c r="C16" s="1060"/>
      <c r="D16" s="1060"/>
      <c r="E16" s="1060"/>
      <c r="F16" s="1060"/>
      <c r="G16" s="1060"/>
      <c r="H16" s="1060"/>
      <c r="I16" s="1060"/>
      <c r="J16" s="1060"/>
      <c r="K16" s="1060"/>
      <c r="L16" s="1060"/>
      <c r="M16" s="1060"/>
      <c r="N16" s="1060"/>
      <c r="O16" s="1060"/>
      <c r="P16" s="1061"/>
      <c r="Q16" s="1067"/>
      <c r="R16" s="1068"/>
      <c r="S16" s="1068"/>
      <c r="T16" s="1068"/>
      <c r="U16" s="1068"/>
      <c r="V16" s="1068"/>
      <c r="W16" s="1068"/>
      <c r="X16" s="1068"/>
      <c r="Y16" s="1068"/>
      <c r="Z16" s="1068"/>
      <c r="AA16" s="1068"/>
      <c r="AB16" s="1068"/>
      <c r="AC16" s="1068"/>
      <c r="AD16" s="1068"/>
      <c r="AE16" s="1069"/>
      <c r="AF16" s="1064"/>
      <c r="AG16" s="1065"/>
      <c r="AH16" s="1065"/>
      <c r="AI16" s="1065"/>
      <c r="AJ16" s="1066"/>
      <c r="AK16" s="1109"/>
      <c r="AL16" s="1110"/>
      <c r="AM16" s="1110"/>
      <c r="AN16" s="1110"/>
      <c r="AO16" s="1110"/>
      <c r="AP16" s="1110"/>
      <c r="AQ16" s="1110"/>
      <c r="AR16" s="1110"/>
      <c r="AS16" s="1110"/>
      <c r="AT16" s="1110"/>
      <c r="AU16" s="1111"/>
      <c r="AV16" s="1111"/>
      <c r="AW16" s="1111"/>
      <c r="AX16" s="1111"/>
      <c r="AY16" s="1112"/>
      <c r="AZ16" s="228"/>
      <c r="BA16" s="228"/>
      <c r="BB16" s="228"/>
      <c r="BC16" s="228"/>
      <c r="BD16" s="228"/>
      <c r="BE16" s="229"/>
      <c r="BF16" s="229"/>
      <c r="BG16" s="229"/>
      <c r="BH16" s="229"/>
      <c r="BI16" s="229"/>
      <c r="BJ16" s="229"/>
      <c r="BK16" s="229"/>
      <c r="BL16" s="229"/>
      <c r="BM16" s="229"/>
      <c r="BN16" s="229"/>
      <c r="BO16" s="229"/>
      <c r="BP16" s="229"/>
      <c r="BQ16" s="234">
        <v>10</v>
      </c>
      <c r="BR16" s="235"/>
      <c r="BS16" s="1021"/>
      <c r="BT16" s="1022"/>
      <c r="BU16" s="1022"/>
      <c r="BV16" s="1022"/>
      <c r="BW16" s="1022"/>
      <c r="BX16" s="1022"/>
      <c r="BY16" s="1022"/>
      <c r="BZ16" s="1022"/>
      <c r="CA16" s="1022"/>
      <c r="CB16" s="1022"/>
      <c r="CC16" s="1022"/>
      <c r="CD16" s="1022"/>
      <c r="CE16" s="1022"/>
      <c r="CF16" s="1022"/>
      <c r="CG16" s="1043"/>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30"/>
    </row>
    <row r="17" spans="1:131" s="231" customFormat="1" ht="26.25" customHeight="1" x14ac:dyDescent="0.15">
      <c r="A17" s="234">
        <v>11</v>
      </c>
      <c r="B17" s="1059"/>
      <c r="C17" s="1060"/>
      <c r="D17" s="1060"/>
      <c r="E17" s="1060"/>
      <c r="F17" s="1060"/>
      <c r="G17" s="1060"/>
      <c r="H17" s="1060"/>
      <c r="I17" s="1060"/>
      <c r="J17" s="1060"/>
      <c r="K17" s="1060"/>
      <c r="L17" s="1060"/>
      <c r="M17" s="1060"/>
      <c r="N17" s="1060"/>
      <c r="O17" s="1060"/>
      <c r="P17" s="1061"/>
      <c r="Q17" s="1067"/>
      <c r="R17" s="1068"/>
      <c r="S17" s="1068"/>
      <c r="T17" s="1068"/>
      <c r="U17" s="1068"/>
      <c r="V17" s="1068"/>
      <c r="W17" s="1068"/>
      <c r="X17" s="1068"/>
      <c r="Y17" s="1068"/>
      <c r="Z17" s="1068"/>
      <c r="AA17" s="1068"/>
      <c r="AB17" s="1068"/>
      <c r="AC17" s="1068"/>
      <c r="AD17" s="1068"/>
      <c r="AE17" s="1069"/>
      <c r="AF17" s="1064"/>
      <c r="AG17" s="1065"/>
      <c r="AH17" s="1065"/>
      <c r="AI17" s="1065"/>
      <c r="AJ17" s="1066"/>
      <c r="AK17" s="1109"/>
      <c r="AL17" s="1110"/>
      <c r="AM17" s="1110"/>
      <c r="AN17" s="1110"/>
      <c r="AO17" s="1110"/>
      <c r="AP17" s="1110"/>
      <c r="AQ17" s="1110"/>
      <c r="AR17" s="1110"/>
      <c r="AS17" s="1110"/>
      <c r="AT17" s="1110"/>
      <c r="AU17" s="1111"/>
      <c r="AV17" s="1111"/>
      <c r="AW17" s="1111"/>
      <c r="AX17" s="1111"/>
      <c r="AY17" s="1112"/>
      <c r="AZ17" s="228"/>
      <c r="BA17" s="228"/>
      <c r="BB17" s="228"/>
      <c r="BC17" s="228"/>
      <c r="BD17" s="228"/>
      <c r="BE17" s="229"/>
      <c r="BF17" s="229"/>
      <c r="BG17" s="229"/>
      <c r="BH17" s="229"/>
      <c r="BI17" s="229"/>
      <c r="BJ17" s="229"/>
      <c r="BK17" s="229"/>
      <c r="BL17" s="229"/>
      <c r="BM17" s="229"/>
      <c r="BN17" s="229"/>
      <c r="BO17" s="229"/>
      <c r="BP17" s="229"/>
      <c r="BQ17" s="234">
        <v>11</v>
      </c>
      <c r="BR17" s="235"/>
      <c r="BS17" s="1021"/>
      <c r="BT17" s="1022"/>
      <c r="BU17" s="1022"/>
      <c r="BV17" s="1022"/>
      <c r="BW17" s="1022"/>
      <c r="BX17" s="1022"/>
      <c r="BY17" s="1022"/>
      <c r="BZ17" s="1022"/>
      <c r="CA17" s="1022"/>
      <c r="CB17" s="1022"/>
      <c r="CC17" s="1022"/>
      <c r="CD17" s="1022"/>
      <c r="CE17" s="1022"/>
      <c r="CF17" s="1022"/>
      <c r="CG17" s="1043"/>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30"/>
    </row>
    <row r="18" spans="1:131" s="231" customFormat="1" ht="26.25" customHeight="1" x14ac:dyDescent="0.15">
      <c r="A18" s="234">
        <v>12</v>
      </c>
      <c r="B18" s="1059"/>
      <c r="C18" s="1060"/>
      <c r="D18" s="1060"/>
      <c r="E18" s="1060"/>
      <c r="F18" s="1060"/>
      <c r="G18" s="1060"/>
      <c r="H18" s="1060"/>
      <c r="I18" s="1060"/>
      <c r="J18" s="1060"/>
      <c r="K18" s="1060"/>
      <c r="L18" s="1060"/>
      <c r="M18" s="1060"/>
      <c r="N18" s="1060"/>
      <c r="O18" s="1060"/>
      <c r="P18" s="1061"/>
      <c r="Q18" s="1067"/>
      <c r="R18" s="1068"/>
      <c r="S18" s="1068"/>
      <c r="T18" s="1068"/>
      <c r="U18" s="1068"/>
      <c r="V18" s="1068"/>
      <c r="W18" s="1068"/>
      <c r="X18" s="1068"/>
      <c r="Y18" s="1068"/>
      <c r="Z18" s="1068"/>
      <c r="AA18" s="1068"/>
      <c r="AB18" s="1068"/>
      <c r="AC18" s="1068"/>
      <c r="AD18" s="1068"/>
      <c r="AE18" s="1069"/>
      <c r="AF18" s="1064"/>
      <c r="AG18" s="1065"/>
      <c r="AH18" s="1065"/>
      <c r="AI18" s="1065"/>
      <c r="AJ18" s="1066"/>
      <c r="AK18" s="1109"/>
      <c r="AL18" s="1110"/>
      <c r="AM18" s="1110"/>
      <c r="AN18" s="1110"/>
      <c r="AO18" s="1110"/>
      <c r="AP18" s="1110"/>
      <c r="AQ18" s="1110"/>
      <c r="AR18" s="1110"/>
      <c r="AS18" s="1110"/>
      <c r="AT18" s="1110"/>
      <c r="AU18" s="1111"/>
      <c r="AV18" s="1111"/>
      <c r="AW18" s="1111"/>
      <c r="AX18" s="1111"/>
      <c r="AY18" s="1112"/>
      <c r="AZ18" s="228"/>
      <c r="BA18" s="228"/>
      <c r="BB18" s="228"/>
      <c r="BC18" s="228"/>
      <c r="BD18" s="228"/>
      <c r="BE18" s="229"/>
      <c r="BF18" s="229"/>
      <c r="BG18" s="229"/>
      <c r="BH18" s="229"/>
      <c r="BI18" s="229"/>
      <c r="BJ18" s="229"/>
      <c r="BK18" s="229"/>
      <c r="BL18" s="229"/>
      <c r="BM18" s="229"/>
      <c r="BN18" s="229"/>
      <c r="BO18" s="229"/>
      <c r="BP18" s="229"/>
      <c r="BQ18" s="234">
        <v>12</v>
      </c>
      <c r="BR18" s="235"/>
      <c r="BS18" s="1021"/>
      <c r="BT18" s="1022"/>
      <c r="BU18" s="1022"/>
      <c r="BV18" s="1022"/>
      <c r="BW18" s="1022"/>
      <c r="BX18" s="1022"/>
      <c r="BY18" s="1022"/>
      <c r="BZ18" s="1022"/>
      <c r="CA18" s="1022"/>
      <c r="CB18" s="1022"/>
      <c r="CC18" s="1022"/>
      <c r="CD18" s="1022"/>
      <c r="CE18" s="1022"/>
      <c r="CF18" s="1022"/>
      <c r="CG18" s="1043"/>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30"/>
    </row>
    <row r="19" spans="1:131" s="231" customFormat="1" ht="26.25" customHeight="1" x14ac:dyDescent="0.15">
      <c r="A19" s="234">
        <v>13</v>
      </c>
      <c r="B19" s="1059"/>
      <c r="C19" s="1060"/>
      <c r="D19" s="1060"/>
      <c r="E19" s="1060"/>
      <c r="F19" s="1060"/>
      <c r="G19" s="1060"/>
      <c r="H19" s="1060"/>
      <c r="I19" s="1060"/>
      <c r="J19" s="1060"/>
      <c r="K19" s="1060"/>
      <c r="L19" s="1060"/>
      <c r="M19" s="1060"/>
      <c r="N19" s="1060"/>
      <c r="O19" s="1060"/>
      <c r="P19" s="1061"/>
      <c r="Q19" s="1067"/>
      <c r="R19" s="1068"/>
      <c r="S19" s="1068"/>
      <c r="T19" s="1068"/>
      <c r="U19" s="1068"/>
      <c r="V19" s="1068"/>
      <c r="W19" s="1068"/>
      <c r="X19" s="1068"/>
      <c r="Y19" s="1068"/>
      <c r="Z19" s="1068"/>
      <c r="AA19" s="1068"/>
      <c r="AB19" s="1068"/>
      <c r="AC19" s="1068"/>
      <c r="AD19" s="1068"/>
      <c r="AE19" s="1069"/>
      <c r="AF19" s="1064"/>
      <c r="AG19" s="1065"/>
      <c r="AH19" s="1065"/>
      <c r="AI19" s="1065"/>
      <c r="AJ19" s="1066"/>
      <c r="AK19" s="1109"/>
      <c r="AL19" s="1110"/>
      <c r="AM19" s="1110"/>
      <c r="AN19" s="1110"/>
      <c r="AO19" s="1110"/>
      <c r="AP19" s="1110"/>
      <c r="AQ19" s="1110"/>
      <c r="AR19" s="1110"/>
      <c r="AS19" s="1110"/>
      <c r="AT19" s="1110"/>
      <c r="AU19" s="1111"/>
      <c r="AV19" s="1111"/>
      <c r="AW19" s="1111"/>
      <c r="AX19" s="1111"/>
      <c r="AY19" s="1112"/>
      <c r="AZ19" s="228"/>
      <c r="BA19" s="228"/>
      <c r="BB19" s="228"/>
      <c r="BC19" s="228"/>
      <c r="BD19" s="228"/>
      <c r="BE19" s="229"/>
      <c r="BF19" s="229"/>
      <c r="BG19" s="229"/>
      <c r="BH19" s="229"/>
      <c r="BI19" s="229"/>
      <c r="BJ19" s="229"/>
      <c r="BK19" s="229"/>
      <c r="BL19" s="229"/>
      <c r="BM19" s="229"/>
      <c r="BN19" s="229"/>
      <c r="BO19" s="229"/>
      <c r="BP19" s="229"/>
      <c r="BQ19" s="234">
        <v>13</v>
      </c>
      <c r="BR19" s="235"/>
      <c r="BS19" s="1021"/>
      <c r="BT19" s="1022"/>
      <c r="BU19" s="1022"/>
      <c r="BV19" s="1022"/>
      <c r="BW19" s="1022"/>
      <c r="BX19" s="1022"/>
      <c r="BY19" s="1022"/>
      <c r="BZ19" s="1022"/>
      <c r="CA19" s="1022"/>
      <c r="CB19" s="1022"/>
      <c r="CC19" s="1022"/>
      <c r="CD19" s="1022"/>
      <c r="CE19" s="1022"/>
      <c r="CF19" s="1022"/>
      <c r="CG19" s="1043"/>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30"/>
    </row>
    <row r="20" spans="1:131" s="231" customFormat="1" ht="26.25" customHeight="1" x14ac:dyDescent="0.15">
      <c r="A20" s="234">
        <v>14</v>
      </c>
      <c r="B20" s="1059"/>
      <c r="C20" s="1060"/>
      <c r="D20" s="1060"/>
      <c r="E20" s="1060"/>
      <c r="F20" s="1060"/>
      <c r="G20" s="1060"/>
      <c r="H20" s="1060"/>
      <c r="I20" s="1060"/>
      <c r="J20" s="1060"/>
      <c r="K20" s="1060"/>
      <c r="L20" s="1060"/>
      <c r="M20" s="1060"/>
      <c r="N20" s="1060"/>
      <c r="O20" s="1060"/>
      <c r="P20" s="1061"/>
      <c r="Q20" s="1067"/>
      <c r="R20" s="1068"/>
      <c r="S20" s="1068"/>
      <c r="T20" s="1068"/>
      <c r="U20" s="1068"/>
      <c r="V20" s="1068"/>
      <c r="W20" s="1068"/>
      <c r="X20" s="1068"/>
      <c r="Y20" s="1068"/>
      <c r="Z20" s="1068"/>
      <c r="AA20" s="1068"/>
      <c r="AB20" s="1068"/>
      <c r="AC20" s="1068"/>
      <c r="AD20" s="1068"/>
      <c r="AE20" s="1069"/>
      <c r="AF20" s="1064"/>
      <c r="AG20" s="1065"/>
      <c r="AH20" s="1065"/>
      <c r="AI20" s="1065"/>
      <c r="AJ20" s="1066"/>
      <c r="AK20" s="1109"/>
      <c r="AL20" s="1110"/>
      <c r="AM20" s="1110"/>
      <c r="AN20" s="1110"/>
      <c r="AO20" s="1110"/>
      <c r="AP20" s="1110"/>
      <c r="AQ20" s="1110"/>
      <c r="AR20" s="1110"/>
      <c r="AS20" s="1110"/>
      <c r="AT20" s="1110"/>
      <c r="AU20" s="1111"/>
      <c r="AV20" s="1111"/>
      <c r="AW20" s="1111"/>
      <c r="AX20" s="1111"/>
      <c r="AY20" s="1112"/>
      <c r="AZ20" s="228"/>
      <c r="BA20" s="228"/>
      <c r="BB20" s="228"/>
      <c r="BC20" s="228"/>
      <c r="BD20" s="228"/>
      <c r="BE20" s="229"/>
      <c r="BF20" s="229"/>
      <c r="BG20" s="229"/>
      <c r="BH20" s="229"/>
      <c r="BI20" s="229"/>
      <c r="BJ20" s="229"/>
      <c r="BK20" s="229"/>
      <c r="BL20" s="229"/>
      <c r="BM20" s="229"/>
      <c r="BN20" s="229"/>
      <c r="BO20" s="229"/>
      <c r="BP20" s="229"/>
      <c r="BQ20" s="234">
        <v>14</v>
      </c>
      <c r="BR20" s="235"/>
      <c r="BS20" s="1021"/>
      <c r="BT20" s="1022"/>
      <c r="BU20" s="1022"/>
      <c r="BV20" s="1022"/>
      <c r="BW20" s="1022"/>
      <c r="BX20" s="1022"/>
      <c r="BY20" s="1022"/>
      <c r="BZ20" s="1022"/>
      <c r="CA20" s="1022"/>
      <c r="CB20" s="1022"/>
      <c r="CC20" s="1022"/>
      <c r="CD20" s="1022"/>
      <c r="CE20" s="1022"/>
      <c r="CF20" s="1022"/>
      <c r="CG20" s="1043"/>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30"/>
    </row>
    <row r="21" spans="1:131" s="231" customFormat="1" ht="26.25" customHeight="1" thickBot="1" x14ac:dyDescent="0.2">
      <c r="A21" s="234">
        <v>15</v>
      </c>
      <c r="B21" s="1059"/>
      <c r="C21" s="1060"/>
      <c r="D21" s="1060"/>
      <c r="E21" s="1060"/>
      <c r="F21" s="1060"/>
      <c r="G21" s="1060"/>
      <c r="H21" s="1060"/>
      <c r="I21" s="1060"/>
      <c r="J21" s="1060"/>
      <c r="K21" s="1060"/>
      <c r="L21" s="1060"/>
      <c r="M21" s="1060"/>
      <c r="N21" s="1060"/>
      <c r="O21" s="1060"/>
      <c r="P21" s="1061"/>
      <c r="Q21" s="1067"/>
      <c r="R21" s="1068"/>
      <c r="S21" s="1068"/>
      <c r="T21" s="1068"/>
      <c r="U21" s="1068"/>
      <c r="V21" s="1068"/>
      <c r="W21" s="1068"/>
      <c r="X21" s="1068"/>
      <c r="Y21" s="1068"/>
      <c r="Z21" s="1068"/>
      <c r="AA21" s="1068"/>
      <c r="AB21" s="1068"/>
      <c r="AC21" s="1068"/>
      <c r="AD21" s="1068"/>
      <c r="AE21" s="1069"/>
      <c r="AF21" s="1064"/>
      <c r="AG21" s="1065"/>
      <c r="AH21" s="1065"/>
      <c r="AI21" s="1065"/>
      <c r="AJ21" s="1066"/>
      <c r="AK21" s="1109"/>
      <c r="AL21" s="1110"/>
      <c r="AM21" s="1110"/>
      <c r="AN21" s="1110"/>
      <c r="AO21" s="1110"/>
      <c r="AP21" s="1110"/>
      <c r="AQ21" s="1110"/>
      <c r="AR21" s="1110"/>
      <c r="AS21" s="1110"/>
      <c r="AT21" s="1110"/>
      <c r="AU21" s="1111"/>
      <c r="AV21" s="1111"/>
      <c r="AW21" s="1111"/>
      <c r="AX21" s="1111"/>
      <c r="AY21" s="1112"/>
      <c r="AZ21" s="228"/>
      <c r="BA21" s="228"/>
      <c r="BB21" s="228"/>
      <c r="BC21" s="228"/>
      <c r="BD21" s="228"/>
      <c r="BE21" s="229"/>
      <c r="BF21" s="229"/>
      <c r="BG21" s="229"/>
      <c r="BH21" s="229"/>
      <c r="BI21" s="229"/>
      <c r="BJ21" s="229"/>
      <c r="BK21" s="229"/>
      <c r="BL21" s="229"/>
      <c r="BM21" s="229"/>
      <c r="BN21" s="229"/>
      <c r="BO21" s="229"/>
      <c r="BP21" s="229"/>
      <c r="BQ21" s="234">
        <v>15</v>
      </c>
      <c r="BR21" s="235"/>
      <c r="BS21" s="1021"/>
      <c r="BT21" s="1022"/>
      <c r="BU21" s="1022"/>
      <c r="BV21" s="1022"/>
      <c r="BW21" s="1022"/>
      <c r="BX21" s="1022"/>
      <c r="BY21" s="1022"/>
      <c r="BZ21" s="1022"/>
      <c r="CA21" s="1022"/>
      <c r="CB21" s="1022"/>
      <c r="CC21" s="1022"/>
      <c r="CD21" s="1022"/>
      <c r="CE21" s="1022"/>
      <c r="CF21" s="1022"/>
      <c r="CG21" s="1043"/>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30"/>
    </row>
    <row r="22" spans="1:131" s="231" customFormat="1" ht="26.25" customHeight="1" x14ac:dyDescent="0.15">
      <c r="A22" s="234">
        <v>16</v>
      </c>
      <c r="B22" s="1059"/>
      <c r="C22" s="1060"/>
      <c r="D22" s="1060"/>
      <c r="E22" s="1060"/>
      <c r="F22" s="1060"/>
      <c r="G22" s="1060"/>
      <c r="H22" s="1060"/>
      <c r="I22" s="1060"/>
      <c r="J22" s="1060"/>
      <c r="K22" s="1060"/>
      <c r="L22" s="1060"/>
      <c r="M22" s="1060"/>
      <c r="N22" s="1060"/>
      <c r="O22" s="1060"/>
      <c r="P22" s="1061"/>
      <c r="Q22" s="1102"/>
      <c r="R22" s="1103"/>
      <c r="S22" s="1103"/>
      <c r="T22" s="1103"/>
      <c r="U22" s="1103"/>
      <c r="V22" s="1103"/>
      <c r="W22" s="1103"/>
      <c r="X22" s="1103"/>
      <c r="Y22" s="1103"/>
      <c r="Z22" s="1103"/>
      <c r="AA22" s="1103"/>
      <c r="AB22" s="1103"/>
      <c r="AC22" s="1103"/>
      <c r="AD22" s="1103"/>
      <c r="AE22" s="1104"/>
      <c r="AF22" s="1064"/>
      <c r="AG22" s="1065"/>
      <c r="AH22" s="1065"/>
      <c r="AI22" s="1065"/>
      <c r="AJ22" s="1066"/>
      <c r="AK22" s="1105"/>
      <c r="AL22" s="1106"/>
      <c r="AM22" s="1106"/>
      <c r="AN22" s="1106"/>
      <c r="AO22" s="1106"/>
      <c r="AP22" s="1106"/>
      <c r="AQ22" s="1106"/>
      <c r="AR22" s="1106"/>
      <c r="AS22" s="1106"/>
      <c r="AT22" s="1106"/>
      <c r="AU22" s="1107"/>
      <c r="AV22" s="1107"/>
      <c r="AW22" s="1107"/>
      <c r="AX22" s="1107"/>
      <c r="AY22" s="1108"/>
      <c r="AZ22" s="1057" t="s">
        <v>393</v>
      </c>
      <c r="BA22" s="1057"/>
      <c r="BB22" s="1057"/>
      <c r="BC22" s="1057"/>
      <c r="BD22" s="1058"/>
      <c r="BE22" s="229"/>
      <c r="BF22" s="229"/>
      <c r="BG22" s="229"/>
      <c r="BH22" s="229"/>
      <c r="BI22" s="229"/>
      <c r="BJ22" s="229"/>
      <c r="BK22" s="229"/>
      <c r="BL22" s="229"/>
      <c r="BM22" s="229"/>
      <c r="BN22" s="229"/>
      <c r="BO22" s="229"/>
      <c r="BP22" s="229"/>
      <c r="BQ22" s="234">
        <v>16</v>
      </c>
      <c r="BR22" s="235"/>
      <c r="BS22" s="1021"/>
      <c r="BT22" s="1022"/>
      <c r="BU22" s="1022"/>
      <c r="BV22" s="1022"/>
      <c r="BW22" s="1022"/>
      <c r="BX22" s="1022"/>
      <c r="BY22" s="1022"/>
      <c r="BZ22" s="1022"/>
      <c r="CA22" s="1022"/>
      <c r="CB22" s="1022"/>
      <c r="CC22" s="1022"/>
      <c r="CD22" s="1022"/>
      <c r="CE22" s="1022"/>
      <c r="CF22" s="1022"/>
      <c r="CG22" s="1043"/>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30"/>
    </row>
    <row r="23" spans="1:131" s="231" customFormat="1" ht="26.25" customHeight="1" thickBot="1" x14ac:dyDescent="0.2">
      <c r="A23" s="236" t="s">
        <v>394</v>
      </c>
      <c r="B23" s="966" t="s">
        <v>395</v>
      </c>
      <c r="C23" s="967"/>
      <c r="D23" s="967"/>
      <c r="E23" s="967"/>
      <c r="F23" s="967"/>
      <c r="G23" s="967"/>
      <c r="H23" s="967"/>
      <c r="I23" s="967"/>
      <c r="J23" s="967"/>
      <c r="K23" s="967"/>
      <c r="L23" s="967"/>
      <c r="M23" s="967"/>
      <c r="N23" s="967"/>
      <c r="O23" s="967"/>
      <c r="P23" s="977"/>
      <c r="Q23" s="1096"/>
      <c r="R23" s="1090"/>
      <c r="S23" s="1090"/>
      <c r="T23" s="1090"/>
      <c r="U23" s="1090"/>
      <c r="V23" s="1090"/>
      <c r="W23" s="1090"/>
      <c r="X23" s="1090"/>
      <c r="Y23" s="1090"/>
      <c r="Z23" s="1090"/>
      <c r="AA23" s="1090"/>
      <c r="AB23" s="1090"/>
      <c r="AC23" s="1090"/>
      <c r="AD23" s="1090"/>
      <c r="AE23" s="1097"/>
      <c r="AF23" s="1098">
        <v>847</v>
      </c>
      <c r="AG23" s="1090"/>
      <c r="AH23" s="1090"/>
      <c r="AI23" s="1090"/>
      <c r="AJ23" s="1099"/>
      <c r="AK23" s="1100"/>
      <c r="AL23" s="1101"/>
      <c r="AM23" s="1101"/>
      <c r="AN23" s="1101"/>
      <c r="AO23" s="1101"/>
      <c r="AP23" s="1090"/>
      <c r="AQ23" s="1090"/>
      <c r="AR23" s="1090"/>
      <c r="AS23" s="1090"/>
      <c r="AT23" s="1090"/>
      <c r="AU23" s="1091"/>
      <c r="AV23" s="1091"/>
      <c r="AW23" s="1091"/>
      <c r="AX23" s="1091"/>
      <c r="AY23" s="1092"/>
      <c r="AZ23" s="1093" t="s">
        <v>396</v>
      </c>
      <c r="BA23" s="1094"/>
      <c r="BB23" s="1094"/>
      <c r="BC23" s="1094"/>
      <c r="BD23" s="1095"/>
      <c r="BE23" s="229"/>
      <c r="BF23" s="229"/>
      <c r="BG23" s="229"/>
      <c r="BH23" s="229"/>
      <c r="BI23" s="229"/>
      <c r="BJ23" s="229"/>
      <c r="BK23" s="229"/>
      <c r="BL23" s="229"/>
      <c r="BM23" s="229"/>
      <c r="BN23" s="229"/>
      <c r="BO23" s="229"/>
      <c r="BP23" s="229"/>
      <c r="BQ23" s="234">
        <v>17</v>
      </c>
      <c r="BR23" s="235"/>
      <c r="BS23" s="1021"/>
      <c r="BT23" s="1022"/>
      <c r="BU23" s="1022"/>
      <c r="BV23" s="1022"/>
      <c r="BW23" s="1022"/>
      <c r="BX23" s="1022"/>
      <c r="BY23" s="1022"/>
      <c r="BZ23" s="1022"/>
      <c r="CA23" s="1022"/>
      <c r="CB23" s="1022"/>
      <c r="CC23" s="1022"/>
      <c r="CD23" s="1022"/>
      <c r="CE23" s="1022"/>
      <c r="CF23" s="1022"/>
      <c r="CG23" s="1043"/>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30"/>
    </row>
    <row r="24" spans="1:131" s="231" customFormat="1" ht="26.25" customHeight="1" x14ac:dyDescent="0.15">
      <c r="A24" s="1089" t="s">
        <v>397</v>
      </c>
      <c r="B24" s="1089"/>
      <c r="C24" s="1089"/>
      <c r="D24" s="1089"/>
      <c r="E24" s="1089"/>
      <c r="F24" s="1089"/>
      <c r="G24" s="1089"/>
      <c r="H24" s="1089"/>
      <c r="I24" s="1089"/>
      <c r="J24" s="1089"/>
      <c r="K24" s="1089"/>
      <c r="L24" s="1089"/>
      <c r="M24" s="1089"/>
      <c r="N24" s="1089"/>
      <c r="O24" s="1089"/>
      <c r="P24" s="1089"/>
      <c r="Q24" s="1089"/>
      <c r="R24" s="1089"/>
      <c r="S24" s="1089"/>
      <c r="T24" s="1089"/>
      <c r="U24" s="1089"/>
      <c r="V24" s="1089"/>
      <c r="W24" s="1089"/>
      <c r="X24" s="1089"/>
      <c r="Y24" s="1089"/>
      <c r="Z24" s="1089"/>
      <c r="AA24" s="1089"/>
      <c r="AB24" s="1089"/>
      <c r="AC24" s="1089"/>
      <c r="AD24" s="1089"/>
      <c r="AE24" s="1089"/>
      <c r="AF24" s="1089"/>
      <c r="AG24" s="1089"/>
      <c r="AH24" s="1089"/>
      <c r="AI24" s="1089"/>
      <c r="AJ24" s="1089"/>
      <c r="AK24" s="1089"/>
      <c r="AL24" s="1089"/>
      <c r="AM24" s="1089"/>
      <c r="AN24" s="1089"/>
      <c r="AO24" s="1089"/>
      <c r="AP24" s="1089"/>
      <c r="AQ24" s="1089"/>
      <c r="AR24" s="1089"/>
      <c r="AS24" s="1089"/>
      <c r="AT24" s="1089"/>
      <c r="AU24" s="1089"/>
      <c r="AV24" s="1089"/>
      <c r="AW24" s="1089"/>
      <c r="AX24" s="1089"/>
      <c r="AY24" s="1089"/>
      <c r="AZ24" s="228"/>
      <c r="BA24" s="228"/>
      <c r="BB24" s="228"/>
      <c r="BC24" s="228"/>
      <c r="BD24" s="228"/>
      <c r="BE24" s="229"/>
      <c r="BF24" s="229"/>
      <c r="BG24" s="229"/>
      <c r="BH24" s="229"/>
      <c r="BI24" s="229"/>
      <c r="BJ24" s="229"/>
      <c r="BK24" s="229"/>
      <c r="BL24" s="229"/>
      <c r="BM24" s="229"/>
      <c r="BN24" s="229"/>
      <c r="BO24" s="229"/>
      <c r="BP24" s="229"/>
      <c r="BQ24" s="234">
        <v>18</v>
      </c>
      <c r="BR24" s="235"/>
      <c r="BS24" s="1021"/>
      <c r="BT24" s="1022"/>
      <c r="BU24" s="1022"/>
      <c r="BV24" s="1022"/>
      <c r="BW24" s="1022"/>
      <c r="BX24" s="1022"/>
      <c r="BY24" s="1022"/>
      <c r="BZ24" s="1022"/>
      <c r="CA24" s="1022"/>
      <c r="CB24" s="1022"/>
      <c r="CC24" s="1022"/>
      <c r="CD24" s="1022"/>
      <c r="CE24" s="1022"/>
      <c r="CF24" s="1022"/>
      <c r="CG24" s="1043"/>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30"/>
    </row>
    <row r="25" spans="1:131" ht="26.25" customHeight="1" thickBot="1" x14ac:dyDescent="0.2">
      <c r="A25" s="1088" t="s">
        <v>398</v>
      </c>
      <c r="B25" s="1088"/>
      <c r="C25" s="1088"/>
      <c r="D25" s="1088"/>
      <c r="E25" s="1088"/>
      <c r="F25" s="1088"/>
      <c r="G25" s="1088"/>
      <c r="H25" s="1088"/>
      <c r="I25" s="1088"/>
      <c r="J25" s="1088"/>
      <c r="K25" s="1088"/>
      <c r="L25" s="1088"/>
      <c r="M25" s="1088"/>
      <c r="N25" s="1088"/>
      <c r="O25" s="1088"/>
      <c r="P25" s="1088"/>
      <c r="Q25" s="1088"/>
      <c r="R25" s="1088"/>
      <c r="S25" s="1088"/>
      <c r="T25" s="1088"/>
      <c r="U25" s="1088"/>
      <c r="V25" s="1088"/>
      <c r="W25" s="1088"/>
      <c r="X25" s="1088"/>
      <c r="Y25" s="1088"/>
      <c r="Z25" s="1088"/>
      <c r="AA25" s="1088"/>
      <c r="AB25" s="1088"/>
      <c r="AC25" s="1088"/>
      <c r="AD25" s="1088"/>
      <c r="AE25" s="1088"/>
      <c r="AF25" s="1088"/>
      <c r="AG25" s="1088"/>
      <c r="AH25" s="1088"/>
      <c r="AI25" s="1088"/>
      <c r="AJ25" s="1088"/>
      <c r="AK25" s="1088"/>
      <c r="AL25" s="1088"/>
      <c r="AM25" s="1088"/>
      <c r="AN25" s="1088"/>
      <c r="AO25" s="1088"/>
      <c r="AP25" s="1088"/>
      <c r="AQ25" s="1088"/>
      <c r="AR25" s="1088"/>
      <c r="AS25" s="1088"/>
      <c r="AT25" s="1088"/>
      <c r="AU25" s="1088"/>
      <c r="AV25" s="1088"/>
      <c r="AW25" s="1088"/>
      <c r="AX25" s="1088"/>
      <c r="AY25" s="1088"/>
      <c r="AZ25" s="1088"/>
      <c r="BA25" s="1088"/>
      <c r="BB25" s="1088"/>
      <c r="BC25" s="1088"/>
      <c r="BD25" s="1088"/>
      <c r="BE25" s="1088"/>
      <c r="BF25" s="1088"/>
      <c r="BG25" s="1088"/>
      <c r="BH25" s="1088"/>
      <c r="BI25" s="1088"/>
      <c r="BJ25" s="228"/>
      <c r="BK25" s="228"/>
      <c r="BL25" s="228"/>
      <c r="BM25" s="228"/>
      <c r="BN25" s="228"/>
      <c r="BO25" s="237"/>
      <c r="BP25" s="237"/>
      <c r="BQ25" s="234">
        <v>19</v>
      </c>
      <c r="BR25" s="235"/>
      <c r="BS25" s="1021"/>
      <c r="BT25" s="1022"/>
      <c r="BU25" s="1022"/>
      <c r="BV25" s="1022"/>
      <c r="BW25" s="1022"/>
      <c r="BX25" s="1022"/>
      <c r="BY25" s="1022"/>
      <c r="BZ25" s="1022"/>
      <c r="CA25" s="1022"/>
      <c r="CB25" s="1022"/>
      <c r="CC25" s="1022"/>
      <c r="CD25" s="1022"/>
      <c r="CE25" s="1022"/>
      <c r="CF25" s="1022"/>
      <c r="CG25" s="1043"/>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226"/>
    </row>
    <row r="26" spans="1:131" ht="26.25" customHeight="1" x14ac:dyDescent="0.15">
      <c r="A26" s="1024" t="s">
        <v>373</v>
      </c>
      <c r="B26" s="1025"/>
      <c r="C26" s="1025"/>
      <c r="D26" s="1025"/>
      <c r="E26" s="1025"/>
      <c r="F26" s="1025"/>
      <c r="G26" s="1025"/>
      <c r="H26" s="1025"/>
      <c r="I26" s="1025"/>
      <c r="J26" s="1025"/>
      <c r="K26" s="1025"/>
      <c r="L26" s="1025"/>
      <c r="M26" s="1025"/>
      <c r="N26" s="1025"/>
      <c r="O26" s="1025"/>
      <c r="P26" s="1026"/>
      <c r="Q26" s="1030" t="s">
        <v>399</v>
      </c>
      <c r="R26" s="1031"/>
      <c r="S26" s="1031"/>
      <c r="T26" s="1031"/>
      <c r="U26" s="1032"/>
      <c r="V26" s="1030" t="s">
        <v>400</v>
      </c>
      <c r="W26" s="1031"/>
      <c r="X26" s="1031"/>
      <c r="Y26" s="1031"/>
      <c r="Z26" s="1032"/>
      <c r="AA26" s="1030" t="s">
        <v>401</v>
      </c>
      <c r="AB26" s="1031"/>
      <c r="AC26" s="1031"/>
      <c r="AD26" s="1031"/>
      <c r="AE26" s="1031"/>
      <c r="AF26" s="1084" t="s">
        <v>402</v>
      </c>
      <c r="AG26" s="1037"/>
      <c r="AH26" s="1037"/>
      <c r="AI26" s="1037"/>
      <c r="AJ26" s="1085"/>
      <c r="AK26" s="1031" t="s">
        <v>403</v>
      </c>
      <c r="AL26" s="1031"/>
      <c r="AM26" s="1031"/>
      <c r="AN26" s="1031"/>
      <c r="AO26" s="1032"/>
      <c r="AP26" s="1030" t="s">
        <v>404</v>
      </c>
      <c r="AQ26" s="1031"/>
      <c r="AR26" s="1031"/>
      <c r="AS26" s="1031"/>
      <c r="AT26" s="1032"/>
      <c r="AU26" s="1030" t="s">
        <v>405</v>
      </c>
      <c r="AV26" s="1031"/>
      <c r="AW26" s="1031"/>
      <c r="AX26" s="1031"/>
      <c r="AY26" s="1032"/>
      <c r="AZ26" s="1030" t="s">
        <v>406</v>
      </c>
      <c r="BA26" s="1031"/>
      <c r="BB26" s="1031"/>
      <c r="BC26" s="1031"/>
      <c r="BD26" s="1032"/>
      <c r="BE26" s="1030" t="s">
        <v>380</v>
      </c>
      <c r="BF26" s="1031"/>
      <c r="BG26" s="1031"/>
      <c r="BH26" s="1031"/>
      <c r="BI26" s="1044"/>
      <c r="BJ26" s="228"/>
      <c r="BK26" s="228"/>
      <c r="BL26" s="228"/>
      <c r="BM26" s="228"/>
      <c r="BN26" s="228"/>
      <c r="BO26" s="237"/>
      <c r="BP26" s="237"/>
      <c r="BQ26" s="234">
        <v>20</v>
      </c>
      <c r="BR26" s="235"/>
      <c r="BS26" s="1021"/>
      <c r="BT26" s="1022"/>
      <c r="BU26" s="1022"/>
      <c r="BV26" s="1022"/>
      <c r="BW26" s="1022"/>
      <c r="BX26" s="1022"/>
      <c r="BY26" s="1022"/>
      <c r="BZ26" s="1022"/>
      <c r="CA26" s="1022"/>
      <c r="CB26" s="1022"/>
      <c r="CC26" s="1022"/>
      <c r="CD26" s="1022"/>
      <c r="CE26" s="1022"/>
      <c r="CF26" s="1022"/>
      <c r="CG26" s="1043"/>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226"/>
    </row>
    <row r="27" spans="1:13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86"/>
      <c r="AG27" s="1040"/>
      <c r="AH27" s="1040"/>
      <c r="AI27" s="1040"/>
      <c r="AJ27" s="1087"/>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5"/>
      <c r="BJ27" s="228"/>
      <c r="BK27" s="228"/>
      <c r="BL27" s="228"/>
      <c r="BM27" s="228"/>
      <c r="BN27" s="228"/>
      <c r="BO27" s="237"/>
      <c r="BP27" s="237"/>
      <c r="BQ27" s="234">
        <v>21</v>
      </c>
      <c r="BR27" s="235"/>
      <c r="BS27" s="1021"/>
      <c r="BT27" s="1022"/>
      <c r="BU27" s="1022"/>
      <c r="BV27" s="1022"/>
      <c r="BW27" s="1022"/>
      <c r="BX27" s="1022"/>
      <c r="BY27" s="1022"/>
      <c r="BZ27" s="1022"/>
      <c r="CA27" s="1022"/>
      <c r="CB27" s="1022"/>
      <c r="CC27" s="1022"/>
      <c r="CD27" s="1022"/>
      <c r="CE27" s="1022"/>
      <c r="CF27" s="1022"/>
      <c r="CG27" s="1043"/>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226"/>
    </row>
    <row r="28" spans="1:131" ht="26.25" customHeight="1" thickTop="1" x14ac:dyDescent="0.15">
      <c r="A28" s="238">
        <v>1</v>
      </c>
      <c r="B28" s="1076" t="s">
        <v>407</v>
      </c>
      <c r="C28" s="1077"/>
      <c r="D28" s="1077"/>
      <c r="E28" s="1077"/>
      <c r="F28" s="1077"/>
      <c r="G28" s="1077"/>
      <c r="H28" s="1077"/>
      <c r="I28" s="1077"/>
      <c r="J28" s="1077"/>
      <c r="K28" s="1077"/>
      <c r="L28" s="1077"/>
      <c r="M28" s="1077"/>
      <c r="N28" s="1077"/>
      <c r="O28" s="1077"/>
      <c r="P28" s="1078"/>
      <c r="Q28" s="1079">
        <v>3711</v>
      </c>
      <c r="R28" s="1080"/>
      <c r="S28" s="1080"/>
      <c r="T28" s="1080"/>
      <c r="U28" s="1080"/>
      <c r="V28" s="1080">
        <v>3664</v>
      </c>
      <c r="W28" s="1080"/>
      <c r="X28" s="1080"/>
      <c r="Y28" s="1080"/>
      <c r="Z28" s="1080"/>
      <c r="AA28" s="1080">
        <v>47</v>
      </c>
      <c r="AB28" s="1080"/>
      <c r="AC28" s="1080"/>
      <c r="AD28" s="1080"/>
      <c r="AE28" s="1081"/>
      <c r="AF28" s="1082">
        <v>47</v>
      </c>
      <c r="AG28" s="1080"/>
      <c r="AH28" s="1080"/>
      <c r="AI28" s="1080"/>
      <c r="AJ28" s="1083"/>
      <c r="AK28" s="1071">
        <v>356</v>
      </c>
      <c r="AL28" s="1072"/>
      <c r="AM28" s="1072"/>
      <c r="AN28" s="1072"/>
      <c r="AO28" s="1072"/>
      <c r="AP28" s="1072">
        <v>0</v>
      </c>
      <c r="AQ28" s="1072"/>
      <c r="AR28" s="1072"/>
      <c r="AS28" s="1072"/>
      <c r="AT28" s="1072"/>
      <c r="AU28" s="1072">
        <v>0</v>
      </c>
      <c r="AV28" s="1072"/>
      <c r="AW28" s="1072"/>
      <c r="AX28" s="1072"/>
      <c r="AY28" s="1072"/>
      <c r="AZ28" s="1073"/>
      <c r="BA28" s="1073"/>
      <c r="BB28" s="1073"/>
      <c r="BC28" s="1073"/>
      <c r="BD28" s="1073"/>
      <c r="BE28" s="1074"/>
      <c r="BF28" s="1074"/>
      <c r="BG28" s="1074"/>
      <c r="BH28" s="1074"/>
      <c r="BI28" s="1075"/>
      <c r="BJ28" s="228"/>
      <c r="BK28" s="228"/>
      <c r="BL28" s="228"/>
      <c r="BM28" s="228"/>
      <c r="BN28" s="228"/>
      <c r="BO28" s="237"/>
      <c r="BP28" s="237"/>
      <c r="BQ28" s="234">
        <v>22</v>
      </c>
      <c r="BR28" s="235"/>
      <c r="BS28" s="1021"/>
      <c r="BT28" s="1022"/>
      <c r="BU28" s="1022"/>
      <c r="BV28" s="1022"/>
      <c r="BW28" s="1022"/>
      <c r="BX28" s="1022"/>
      <c r="BY28" s="1022"/>
      <c r="BZ28" s="1022"/>
      <c r="CA28" s="1022"/>
      <c r="CB28" s="1022"/>
      <c r="CC28" s="1022"/>
      <c r="CD28" s="1022"/>
      <c r="CE28" s="1022"/>
      <c r="CF28" s="1022"/>
      <c r="CG28" s="1043"/>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226"/>
    </row>
    <row r="29" spans="1:131" ht="26.25" customHeight="1" x14ac:dyDescent="0.15">
      <c r="A29" s="238">
        <v>2</v>
      </c>
      <c r="B29" s="1059" t="s">
        <v>408</v>
      </c>
      <c r="C29" s="1060"/>
      <c r="D29" s="1060"/>
      <c r="E29" s="1060"/>
      <c r="F29" s="1060"/>
      <c r="G29" s="1060"/>
      <c r="H29" s="1060"/>
      <c r="I29" s="1060"/>
      <c r="J29" s="1060"/>
      <c r="K29" s="1060"/>
      <c r="L29" s="1060"/>
      <c r="M29" s="1060"/>
      <c r="N29" s="1060"/>
      <c r="O29" s="1060"/>
      <c r="P29" s="1061"/>
      <c r="Q29" s="1067">
        <v>2789</v>
      </c>
      <c r="R29" s="1068"/>
      <c r="S29" s="1068"/>
      <c r="T29" s="1068"/>
      <c r="U29" s="1068"/>
      <c r="V29" s="1068">
        <v>2708</v>
      </c>
      <c r="W29" s="1068"/>
      <c r="X29" s="1068"/>
      <c r="Y29" s="1068"/>
      <c r="Z29" s="1068"/>
      <c r="AA29" s="1068">
        <v>81</v>
      </c>
      <c r="AB29" s="1068"/>
      <c r="AC29" s="1068"/>
      <c r="AD29" s="1068"/>
      <c r="AE29" s="1069"/>
      <c r="AF29" s="1064">
        <v>81</v>
      </c>
      <c r="AG29" s="1065"/>
      <c r="AH29" s="1065"/>
      <c r="AI29" s="1065"/>
      <c r="AJ29" s="1066"/>
      <c r="AK29" s="1009">
        <v>468</v>
      </c>
      <c r="AL29" s="1000"/>
      <c r="AM29" s="1000"/>
      <c r="AN29" s="1000"/>
      <c r="AO29" s="1000"/>
      <c r="AP29" s="1000">
        <v>0</v>
      </c>
      <c r="AQ29" s="1000"/>
      <c r="AR29" s="1000"/>
      <c r="AS29" s="1000"/>
      <c r="AT29" s="1000"/>
      <c r="AU29" s="1000">
        <v>0</v>
      </c>
      <c r="AV29" s="1000"/>
      <c r="AW29" s="1000"/>
      <c r="AX29" s="1000"/>
      <c r="AY29" s="1000"/>
      <c r="AZ29" s="1070"/>
      <c r="BA29" s="1070"/>
      <c r="BB29" s="1070"/>
      <c r="BC29" s="1070"/>
      <c r="BD29" s="1070"/>
      <c r="BE29" s="1001"/>
      <c r="BF29" s="1001"/>
      <c r="BG29" s="1001"/>
      <c r="BH29" s="1001"/>
      <c r="BI29" s="1002"/>
      <c r="BJ29" s="228"/>
      <c r="BK29" s="228"/>
      <c r="BL29" s="228"/>
      <c r="BM29" s="228"/>
      <c r="BN29" s="228"/>
      <c r="BO29" s="237"/>
      <c r="BP29" s="237"/>
      <c r="BQ29" s="234">
        <v>23</v>
      </c>
      <c r="BR29" s="235"/>
      <c r="BS29" s="1021"/>
      <c r="BT29" s="1022"/>
      <c r="BU29" s="1022"/>
      <c r="BV29" s="1022"/>
      <c r="BW29" s="1022"/>
      <c r="BX29" s="1022"/>
      <c r="BY29" s="1022"/>
      <c r="BZ29" s="1022"/>
      <c r="CA29" s="1022"/>
      <c r="CB29" s="1022"/>
      <c r="CC29" s="1022"/>
      <c r="CD29" s="1022"/>
      <c r="CE29" s="1022"/>
      <c r="CF29" s="1022"/>
      <c r="CG29" s="1043"/>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226"/>
    </row>
    <row r="30" spans="1:131" ht="26.25" customHeight="1" x14ac:dyDescent="0.15">
      <c r="A30" s="238">
        <v>3</v>
      </c>
      <c r="B30" s="1059" t="s">
        <v>409</v>
      </c>
      <c r="C30" s="1060"/>
      <c r="D30" s="1060"/>
      <c r="E30" s="1060"/>
      <c r="F30" s="1060"/>
      <c r="G30" s="1060"/>
      <c r="H30" s="1060"/>
      <c r="I30" s="1060"/>
      <c r="J30" s="1060"/>
      <c r="K30" s="1060"/>
      <c r="L30" s="1060"/>
      <c r="M30" s="1060"/>
      <c r="N30" s="1060"/>
      <c r="O30" s="1060"/>
      <c r="P30" s="1061"/>
      <c r="Q30" s="1067">
        <v>517</v>
      </c>
      <c r="R30" s="1068"/>
      <c r="S30" s="1068"/>
      <c r="T30" s="1068"/>
      <c r="U30" s="1068"/>
      <c r="V30" s="1068">
        <v>500</v>
      </c>
      <c r="W30" s="1068"/>
      <c r="X30" s="1068"/>
      <c r="Y30" s="1068"/>
      <c r="Z30" s="1068"/>
      <c r="AA30" s="1068">
        <v>17</v>
      </c>
      <c r="AB30" s="1068"/>
      <c r="AC30" s="1068"/>
      <c r="AD30" s="1068"/>
      <c r="AE30" s="1069"/>
      <c r="AF30" s="1064">
        <v>17</v>
      </c>
      <c r="AG30" s="1065"/>
      <c r="AH30" s="1065"/>
      <c r="AI30" s="1065"/>
      <c r="AJ30" s="1066"/>
      <c r="AK30" s="1009">
        <v>91</v>
      </c>
      <c r="AL30" s="1000"/>
      <c r="AM30" s="1000"/>
      <c r="AN30" s="1000"/>
      <c r="AO30" s="1000"/>
      <c r="AP30" s="1000">
        <v>0</v>
      </c>
      <c r="AQ30" s="1000"/>
      <c r="AR30" s="1000"/>
      <c r="AS30" s="1000"/>
      <c r="AT30" s="1000"/>
      <c r="AU30" s="1000">
        <v>0</v>
      </c>
      <c r="AV30" s="1000"/>
      <c r="AW30" s="1000"/>
      <c r="AX30" s="1000"/>
      <c r="AY30" s="1000"/>
      <c r="AZ30" s="1070"/>
      <c r="BA30" s="1070"/>
      <c r="BB30" s="1070"/>
      <c r="BC30" s="1070"/>
      <c r="BD30" s="1070"/>
      <c r="BE30" s="1001"/>
      <c r="BF30" s="1001"/>
      <c r="BG30" s="1001"/>
      <c r="BH30" s="1001"/>
      <c r="BI30" s="1002"/>
      <c r="BJ30" s="228"/>
      <c r="BK30" s="228"/>
      <c r="BL30" s="228"/>
      <c r="BM30" s="228"/>
      <c r="BN30" s="228"/>
      <c r="BO30" s="237"/>
      <c r="BP30" s="237"/>
      <c r="BQ30" s="234">
        <v>24</v>
      </c>
      <c r="BR30" s="235"/>
      <c r="BS30" s="1021"/>
      <c r="BT30" s="1022"/>
      <c r="BU30" s="1022"/>
      <c r="BV30" s="1022"/>
      <c r="BW30" s="1022"/>
      <c r="BX30" s="1022"/>
      <c r="BY30" s="1022"/>
      <c r="BZ30" s="1022"/>
      <c r="CA30" s="1022"/>
      <c r="CB30" s="1022"/>
      <c r="CC30" s="1022"/>
      <c r="CD30" s="1022"/>
      <c r="CE30" s="1022"/>
      <c r="CF30" s="1022"/>
      <c r="CG30" s="1043"/>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226"/>
    </row>
    <row r="31" spans="1:131" ht="26.25" customHeight="1" x14ac:dyDescent="0.15">
      <c r="A31" s="238">
        <v>4</v>
      </c>
      <c r="B31" s="1059" t="s">
        <v>410</v>
      </c>
      <c r="C31" s="1060"/>
      <c r="D31" s="1060"/>
      <c r="E31" s="1060"/>
      <c r="F31" s="1060"/>
      <c r="G31" s="1060"/>
      <c r="H31" s="1060"/>
      <c r="I31" s="1060"/>
      <c r="J31" s="1060"/>
      <c r="K31" s="1060"/>
      <c r="L31" s="1060"/>
      <c r="M31" s="1060"/>
      <c r="N31" s="1060"/>
      <c r="O31" s="1060"/>
      <c r="P31" s="1061"/>
      <c r="Q31" s="1067">
        <v>613</v>
      </c>
      <c r="R31" s="1068"/>
      <c r="S31" s="1068"/>
      <c r="T31" s="1068"/>
      <c r="U31" s="1068"/>
      <c r="V31" s="1068">
        <v>499</v>
      </c>
      <c r="W31" s="1068"/>
      <c r="X31" s="1068"/>
      <c r="Y31" s="1068"/>
      <c r="Z31" s="1068"/>
      <c r="AA31" s="1068">
        <v>114</v>
      </c>
      <c r="AB31" s="1068"/>
      <c r="AC31" s="1068"/>
      <c r="AD31" s="1068"/>
      <c r="AE31" s="1069"/>
      <c r="AF31" s="1064">
        <v>1311</v>
      </c>
      <c r="AG31" s="1065"/>
      <c r="AH31" s="1065"/>
      <c r="AI31" s="1065"/>
      <c r="AJ31" s="1066"/>
      <c r="AK31" s="1009">
        <v>5</v>
      </c>
      <c r="AL31" s="1000"/>
      <c r="AM31" s="1000"/>
      <c r="AN31" s="1000"/>
      <c r="AO31" s="1000"/>
      <c r="AP31" s="1000">
        <v>953</v>
      </c>
      <c r="AQ31" s="1000"/>
      <c r="AR31" s="1000"/>
      <c r="AS31" s="1000"/>
      <c r="AT31" s="1000"/>
      <c r="AU31" s="1000">
        <v>7</v>
      </c>
      <c r="AV31" s="1000"/>
      <c r="AW31" s="1000"/>
      <c r="AX31" s="1000"/>
      <c r="AY31" s="1000"/>
      <c r="AZ31" s="1070">
        <v>0</v>
      </c>
      <c r="BA31" s="1070"/>
      <c r="BB31" s="1070"/>
      <c r="BC31" s="1070"/>
      <c r="BD31" s="1070"/>
      <c r="BE31" s="1001" t="s">
        <v>411</v>
      </c>
      <c r="BF31" s="1001"/>
      <c r="BG31" s="1001"/>
      <c r="BH31" s="1001"/>
      <c r="BI31" s="1002"/>
      <c r="BJ31" s="228"/>
      <c r="BK31" s="228"/>
      <c r="BL31" s="228"/>
      <c r="BM31" s="228"/>
      <c r="BN31" s="228"/>
      <c r="BO31" s="237"/>
      <c r="BP31" s="237"/>
      <c r="BQ31" s="234">
        <v>25</v>
      </c>
      <c r="BR31" s="235"/>
      <c r="BS31" s="1021"/>
      <c r="BT31" s="1022"/>
      <c r="BU31" s="1022"/>
      <c r="BV31" s="1022"/>
      <c r="BW31" s="1022"/>
      <c r="BX31" s="1022"/>
      <c r="BY31" s="1022"/>
      <c r="BZ31" s="1022"/>
      <c r="CA31" s="1022"/>
      <c r="CB31" s="1022"/>
      <c r="CC31" s="1022"/>
      <c r="CD31" s="1022"/>
      <c r="CE31" s="1022"/>
      <c r="CF31" s="1022"/>
      <c r="CG31" s="1043"/>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226"/>
    </row>
    <row r="32" spans="1:131" ht="26.25" customHeight="1" x14ac:dyDescent="0.15">
      <c r="A32" s="238">
        <v>5</v>
      </c>
      <c r="B32" s="1059" t="s">
        <v>412</v>
      </c>
      <c r="C32" s="1060"/>
      <c r="D32" s="1060"/>
      <c r="E32" s="1060"/>
      <c r="F32" s="1060"/>
      <c r="G32" s="1060"/>
      <c r="H32" s="1060"/>
      <c r="I32" s="1060"/>
      <c r="J32" s="1060"/>
      <c r="K32" s="1060"/>
      <c r="L32" s="1060"/>
      <c r="M32" s="1060"/>
      <c r="N32" s="1060"/>
      <c r="O32" s="1060"/>
      <c r="P32" s="1061"/>
      <c r="Q32" s="1067">
        <v>948</v>
      </c>
      <c r="R32" s="1068"/>
      <c r="S32" s="1068"/>
      <c r="T32" s="1068"/>
      <c r="U32" s="1068"/>
      <c r="V32" s="1068">
        <v>859</v>
      </c>
      <c r="W32" s="1068"/>
      <c r="X32" s="1068"/>
      <c r="Y32" s="1068"/>
      <c r="Z32" s="1068"/>
      <c r="AA32" s="1068">
        <v>89</v>
      </c>
      <c r="AB32" s="1068"/>
      <c r="AC32" s="1068"/>
      <c r="AD32" s="1068"/>
      <c r="AE32" s="1069"/>
      <c r="AF32" s="1064">
        <v>96</v>
      </c>
      <c r="AG32" s="1065"/>
      <c r="AH32" s="1065"/>
      <c r="AI32" s="1065"/>
      <c r="AJ32" s="1066"/>
      <c r="AK32" s="1009">
        <v>474</v>
      </c>
      <c r="AL32" s="1000"/>
      <c r="AM32" s="1000"/>
      <c r="AN32" s="1000"/>
      <c r="AO32" s="1000"/>
      <c r="AP32" s="1000">
        <v>4789</v>
      </c>
      <c r="AQ32" s="1000"/>
      <c r="AR32" s="1000"/>
      <c r="AS32" s="1000"/>
      <c r="AT32" s="1000"/>
      <c r="AU32" s="1000">
        <v>2184</v>
      </c>
      <c r="AV32" s="1000"/>
      <c r="AW32" s="1000"/>
      <c r="AX32" s="1000"/>
      <c r="AY32" s="1000"/>
      <c r="AZ32" s="1070">
        <v>0</v>
      </c>
      <c r="BA32" s="1070"/>
      <c r="BB32" s="1070"/>
      <c r="BC32" s="1070"/>
      <c r="BD32" s="1070"/>
      <c r="BE32" s="1001" t="s">
        <v>411</v>
      </c>
      <c r="BF32" s="1001"/>
      <c r="BG32" s="1001"/>
      <c r="BH32" s="1001"/>
      <c r="BI32" s="1002"/>
      <c r="BJ32" s="228"/>
      <c r="BK32" s="228"/>
      <c r="BL32" s="228"/>
      <c r="BM32" s="228"/>
      <c r="BN32" s="228"/>
      <c r="BO32" s="237"/>
      <c r="BP32" s="237"/>
      <c r="BQ32" s="234">
        <v>26</v>
      </c>
      <c r="BR32" s="235"/>
      <c r="BS32" s="1021"/>
      <c r="BT32" s="1022"/>
      <c r="BU32" s="1022"/>
      <c r="BV32" s="1022"/>
      <c r="BW32" s="1022"/>
      <c r="BX32" s="1022"/>
      <c r="BY32" s="1022"/>
      <c r="BZ32" s="1022"/>
      <c r="CA32" s="1022"/>
      <c r="CB32" s="1022"/>
      <c r="CC32" s="1022"/>
      <c r="CD32" s="1022"/>
      <c r="CE32" s="1022"/>
      <c r="CF32" s="1022"/>
      <c r="CG32" s="1043"/>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226"/>
    </row>
    <row r="33" spans="1:131" ht="26.25" customHeight="1" x14ac:dyDescent="0.15">
      <c r="A33" s="238">
        <v>6</v>
      </c>
      <c r="B33" s="1059"/>
      <c r="C33" s="1060"/>
      <c r="D33" s="1060"/>
      <c r="E33" s="1060"/>
      <c r="F33" s="1060"/>
      <c r="G33" s="1060"/>
      <c r="H33" s="1060"/>
      <c r="I33" s="1060"/>
      <c r="J33" s="1060"/>
      <c r="K33" s="1060"/>
      <c r="L33" s="1060"/>
      <c r="M33" s="1060"/>
      <c r="N33" s="1060"/>
      <c r="O33" s="1060"/>
      <c r="P33" s="1061"/>
      <c r="Q33" s="1067"/>
      <c r="R33" s="1068"/>
      <c r="S33" s="1068"/>
      <c r="T33" s="1068"/>
      <c r="U33" s="1068"/>
      <c r="V33" s="1068"/>
      <c r="W33" s="1068"/>
      <c r="X33" s="1068"/>
      <c r="Y33" s="1068"/>
      <c r="Z33" s="1068"/>
      <c r="AA33" s="1068"/>
      <c r="AB33" s="1068"/>
      <c r="AC33" s="1068"/>
      <c r="AD33" s="1068"/>
      <c r="AE33" s="1069"/>
      <c r="AF33" s="1064"/>
      <c r="AG33" s="1065"/>
      <c r="AH33" s="1065"/>
      <c r="AI33" s="1065"/>
      <c r="AJ33" s="1066"/>
      <c r="AK33" s="1009"/>
      <c r="AL33" s="1000"/>
      <c r="AM33" s="1000"/>
      <c r="AN33" s="1000"/>
      <c r="AO33" s="1000"/>
      <c r="AP33" s="1000"/>
      <c r="AQ33" s="1000"/>
      <c r="AR33" s="1000"/>
      <c r="AS33" s="1000"/>
      <c r="AT33" s="1000"/>
      <c r="AU33" s="1000"/>
      <c r="AV33" s="1000"/>
      <c r="AW33" s="1000"/>
      <c r="AX33" s="1000"/>
      <c r="AY33" s="1000"/>
      <c r="AZ33" s="1070"/>
      <c r="BA33" s="1070"/>
      <c r="BB33" s="1070"/>
      <c r="BC33" s="1070"/>
      <c r="BD33" s="1070"/>
      <c r="BE33" s="1001"/>
      <c r="BF33" s="1001"/>
      <c r="BG33" s="1001"/>
      <c r="BH33" s="1001"/>
      <c r="BI33" s="1002"/>
      <c r="BJ33" s="228"/>
      <c r="BK33" s="228"/>
      <c r="BL33" s="228"/>
      <c r="BM33" s="228"/>
      <c r="BN33" s="228"/>
      <c r="BO33" s="237"/>
      <c r="BP33" s="237"/>
      <c r="BQ33" s="234">
        <v>27</v>
      </c>
      <c r="BR33" s="235"/>
      <c r="BS33" s="1021"/>
      <c r="BT33" s="1022"/>
      <c r="BU33" s="1022"/>
      <c r="BV33" s="1022"/>
      <c r="BW33" s="1022"/>
      <c r="BX33" s="1022"/>
      <c r="BY33" s="1022"/>
      <c r="BZ33" s="1022"/>
      <c r="CA33" s="1022"/>
      <c r="CB33" s="1022"/>
      <c r="CC33" s="1022"/>
      <c r="CD33" s="1022"/>
      <c r="CE33" s="1022"/>
      <c r="CF33" s="1022"/>
      <c r="CG33" s="1043"/>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226"/>
    </row>
    <row r="34" spans="1:131" ht="26.25" customHeight="1" x14ac:dyDescent="0.15">
      <c r="A34" s="238">
        <v>7</v>
      </c>
      <c r="B34" s="1059"/>
      <c r="C34" s="1060"/>
      <c r="D34" s="1060"/>
      <c r="E34" s="1060"/>
      <c r="F34" s="1060"/>
      <c r="G34" s="1060"/>
      <c r="H34" s="1060"/>
      <c r="I34" s="1060"/>
      <c r="J34" s="1060"/>
      <c r="K34" s="1060"/>
      <c r="L34" s="1060"/>
      <c r="M34" s="1060"/>
      <c r="N34" s="1060"/>
      <c r="O34" s="1060"/>
      <c r="P34" s="1061"/>
      <c r="Q34" s="1067"/>
      <c r="R34" s="1068"/>
      <c r="S34" s="1068"/>
      <c r="T34" s="1068"/>
      <c r="U34" s="1068"/>
      <c r="V34" s="1068"/>
      <c r="W34" s="1068"/>
      <c r="X34" s="1068"/>
      <c r="Y34" s="1068"/>
      <c r="Z34" s="1068"/>
      <c r="AA34" s="1068"/>
      <c r="AB34" s="1068"/>
      <c r="AC34" s="1068"/>
      <c r="AD34" s="1068"/>
      <c r="AE34" s="1069"/>
      <c r="AF34" s="1064"/>
      <c r="AG34" s="1065"/>
      <c r="AH34" s="1065"/>
      <c r="AI34" s="1065"/>
      <c r="AJ34" s="1066"/>
      <c r="AK34" s="1009"/>
      <c r="AL34" s="1000"/>
      <c r="AM34" s="1000"/>
      <c r="AN34" s="1000"/>
      <c r="AO34" s="1000"/>
      <c r="AP34" s="1000"/>
      <c r="AQ34" s="1000"/>
      <c r="AR34" s="1000"/>
      <c r="AS34" s="1000"/>
      <c r="AT34" s="1000"/>
      <c r="AU34" s="1000"/>
      <c r="AV34" s="1000"/>
      <c r="AW34" s="1000"/>
      <c r="AX34" s="1000"/>
      <c r="AY34" s="1000"/>
      <c r="AZ34" s="1070"/>
      <c r="BA34" s="1070"/>
      <c r="BB34" s="1070"/>
      <c r="BC34" s="1070"/>
      <c r="BD34" s="1070"/>
      <c r="BE34" s="1001"/>
      <c r="BF34" s="1001"/>
      <c r="BG34" s="1001"/>
      <c r="BH34" s="1001"/>
      <c r="BI34" s="1002"/>
      <c r="BJ34" s="228"/>
      <c r="BK34" s="228"/>
      <c r="BL34" s="228"/>
      <c r="BM34" s="228"/>
      <c r="BN34" s="228"/>
      <c r="BO34" s="237"/>
      <c r="BP34" s="237"/>
      <c r="BQ34" s="234">
        <v>28</v>
      </c>
      <c r="BR34" s="235"/>
      <c r="BS34" s="1021"/>
      <c r="BT34" s="1022"/>
      <c r="BU34" s="1022"/>
      <c r="BV34" s="1022"/>
      <c r="BW34" s="1022"/>
      <c r="BX34" s="1022"/>
      <c r="BY34" s="1022"/>
      <c r="BZ34" s="1022"/>
      <c r="CA34" s="1022"/>
      <c r="CB34" s="1022"/>
      <c r="CC34" s="1022"/>
      <c r="CD34" s="1022"/>
      <c r="CE34" s="1022"/>
      <c r="CF34" s="1022"/>
      <c r="CG34" s="1043"/>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226"/>
    </row>
    <row r="35" spans="1:131" ht="26.25" customHeight="1" x14ac:dyDescent="0.15">
      <c r="A35" s="238">
        <v>8</v>
      </c>
      <c r="B35" s="1059"/>
      <c r="C35" s="1060"/>
      <c r="D35" s="1060"/>
      <c r="E35" s="1060"/>
      <c r="F35" s="1060"/>
      <c r="G35" s="1060"/>
      <c r="H35" s="1060"/>
      <c r="I35" s="1060"/>
      <c r="J35" s="1060"/>
      <c r="K35" s="1060"/>
      <c r="L35" s="1060"/>
      <c r="M35" s="1060"/>
      <c r="N35" s="1060"/>
      <c r="O35" s="1060"/>
      <c r="P35" s="1061"/>
      <c r="Q35" s="1067"/>
      <c r="R35" s="1068"/>
      <c r="S35" s="1068"/>
      <c r="T35" s="1068"/>
      <c r="U35" s="1068"/>
      <c r="V35" s="1068"/>
      <c r="W35" s="1068"/>
      <c r="X35" s="1068"/>
      <c r="Y35" s="1068"/>
      <c r="Z35" s="1068"/>
      <c r="AA35" s="1068"/>
      <c r="AB35" s="1068"/>
      <c r="AC35" s="1068"/>
      <c r="AD35" s="1068"/>
      <c r="AE35" s="1069"/>
      <c r="AF35" s="1064"/>
      <c r="AG35" s="1065"/>
      <c r="AH35" s="1065"/>
      <c r="AI35" s="1065"/>
      <c r="AJ35" s="1066"/>
      <c r="AK35" s="1009"/>
      <c r="AL35" s="1000"/>
      <c r="AM35" s="1000"/>
      <c r="AN35" s="1000"/>
      <c r="AO35" s="1000"/>
      <c r="AP35" s="1000"/>
      <c r="AQ35" s="1000"/>
      <c r="AR35" s="1000"/>
      <c r="AS35" s="1000"/>
      <c r="AT35" s="1000"/>
      <c r="AU35" s="1000"/>
      <c r="AV35" s="1000"/>
      <c r="AW35" s="1000"/>
      <c r="AX35" s="1000"/>
      <c r="AY35" s="1000"/>
      <c r="AZ35" s="1070"/>
      <c r="BA35" s="1070"/>
      <c r="BB35" s="1070"/>
      <c r="BC35" s="1070"/>
      <c r="BD35" s="1070"/>
      <c r="BE35" s="1001"/>
      <c r="BF35" s="1001"/>
      <c r="BG35" s="1001"/>
      <c r="BH35" s="1001"/>
      <c r="BI35" s="1002"/>
      <c r="BJ35" s="228"/>
      <c r="BK35" s="228"/>
      <c r="BL35" s="228"/>
      <c r="BM35" s="228"/>
      <c r="BN35" s="228"/>
      <c r="BO35" s="237"/>
      <c r="BP35" s="237"/>
      <c r="BQ35" s="234">
        <v>29</v>
      </c>
      <c r="BR35" s="235"/>
      <c r="BS35" s="1021"/>
      <c r="BT35" s="1022"/>
      <c r="BU35" s="1022"/>
      <c r="BV35" s="1022"/>
      <c r="BW35" s="1022"/>
      <c r="BX35" s="1022"/>
      <c r="BY35" s="1022"/>
      <c r="BZ35" s="1022"/>
      <c r="CA35" s="1022"/>
      <c r="CB35" s="1022"/>
      <c r="CC35" s="1022"/>
      <c r="CD35" s="1022"/>
      <c r="CE35" s="1022"/>
      <c r="CF35" s="1022"/>
      <c r="CG35" s="1043"/>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226"/>
    </row>
    <row r="36" spans="1:131" ht="26.25" customHeight="1" x14ac:dyDescent="0.15">
      <c r="A36" s="238">
        <v>9</v>
      </c>
      <c r="B36" s="1059"/>
      <c r="C36" s="1060"/>
      <c r="D36" s="1060"/>
      <c r="E36" s="1060"/>
      <c r="F36" s="1060"/>
      <c r="G36" s="1060"/>
      <c r="H36" s="1060"/>
      <c r="I36" s="1060"/>
      <c r="J36" s="1060"/>
      <c r="K36" s="1060"/>
      <c r="L36" s="1060"/>
      <c r="M36" s="1060"/>
      <c r="N36" s="1060"/>
      <c r="O36" s="1060"/>
      <c r="P36" s="1061"/>
      <c r="Q36" s="1067"/>
      <c r="R36" s="1068"/>
      <c r="S36" s="1068"/>
      <c r="T36" s="1068"/>
      <c r="U36" s="1068"/>
      <c r="V36" s="1068"/>
      <c r="W36" s="1068"/>
      <c r="X36" s="1068"/>
      <c r="Y36" s="1068"/>
      <c r="Z36" s="1068"/>
      <c r="AA36" s="1068"/>
      <c r="AB36" s="1068"/>
      <c r="AC36" s="1068"/>
      <c r="AD36" s="1068"/>
      <c r="AE36" s="1069"/>
      <c r="AF36" s="1064"/>
      <c r="AG36" s="1065"/>
      <c r="AH36" s="1065"/>
      <c r="AI36" s="1065"/>
      <c r="AJ36" s="1066"/>
      <c r="AK36" s="1009"/>
      <c r="AL36" s="1000"/>
      <c r="AM36" s="1000"/>
      <c r="AN36" s="1000"/>
      <c r="AO36" s="1000"/>
      <c r="AP36" s="1000"/>
      <c r="AQ36" s="1000"/>
      <c r="AR36" s="1000"/>
      <c r="AS36" s="1000"/>
      <c r="AT36" s="1000"/>
      <c r="AU36" s="1000"/>
      <c r="AV36" s="1000"/>
      <c r="AW36" s="1000"/>
      <c r="AX36" s="1000"/>
      <c r="AY36" s="1000"/>
      <c r="AZ36" s="1070"/>
      <c r="BA36" s="1070"/>
      <c r="BB36" s="1070"/>
      <c r="BC36" s="1070"/>
      <c r="BD36" s="1070"/>
      <c r="BE36" s="1001"/>
      <c r="BF36" s="1001"/>
      <c r="BG36" s="1001"/>
      <c r="BH36" s="1001"/>
      <c r="BI36" s="1002"/>
      <c r="BJ36" s="228"/>
      <c r="BK36" s="228"/>
      <c r="BL36" s="228"/>
      <c r="BM36" s="228"/>
      <c r="BN36" s="228"/>
      <c r="BO36" s="237"/>
      <c r="BP36" s="237"/>
      <c r="BQ36" s="234">
        <v>30</v>
      </c>
      <c r="BR36" s="235"/>
      <c r="BS36" s="1021"/>
      <c r="BT36" s="1022"/>
      <c r="BU36" s="1022"/>
      <c r="BV36" s="1022"/>
      <c r="BW36" s="1022"/>
      <c r="BX36" s="1022"/>
      <c r="BY36" s="1022"/>
      <c r="BZ36" s="1022"/>
      <c r="CA36" s="1022"/>
      <c r="CB36" s="1022"/>
      <c r="CC36" s="1022"/>
      <c r="CD36" s="1022"/>
      <c r="CE36" s="1022"/>
      <c r="CF36" s="1022"/>
      <c r="CG36" s="1043"/>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226"/>
    </row>
    <row r="37" spans="1:131" ht="26.25" customHeight="1" x14ac:dyDescent="0.15">
      <c r="A37" s="238">
        <v>10</v>
      </c>
      <c r="B37" s="1059"/>
      <c r="C37" s="1060"/>
      <c r="D37" s="1060"/>
      <c r="E37" s="1060"/>
      <c r="F37" s="1060"/>
      <c r="G37" s="1060"/>
      <c r="H37" s="1060"/>
      <c r="I37" s="1060"/>
      <c r="J37" s="1060"/>
      <c r="K37" s="1060"/>
      <c r="L37" s="1060"/>
      <c r="M37" s="1060"/>
      <c r="N37" s="1060"/>
      <c r="O37" s="1060"/>
      <c r="P37" s="1061"/>
      <c r="Q37" s="1067"/>
      <c r="R37" s="1068"/>
      <c r="S37" s="1068"/>
      <c r="T37" s="1068"/>
      <c r="U37" s="1068"/>
      <c r="V37" s="1068"/>
      <c r="W37" s="1068"/>
      <c r="X37" s="1068"/>
      <c r="Y37" s="1068"/>
      <c r="Z37" s="1068"/>
      <c r="AA37" s="1068"/>
      <c r="AB37" s="1068"/>
      <c r="AC37" s="1068"/>
      <c r="AD37" s="1068"/>
      <c r="AE37" s="1069"/>
      <c r="AF37" s="1064"/>
      <c r="AG37" s="1065"/>
      <c r="AH37" s="1065"/>
      <c r="AI37" s="1065"/>
      <c r="AJ37" s="1066"/>
      <c r="AK37" s="1009"/>
      <c r="AL37" s="1000"/>
      <c r="AM37" s="1000"/>
      <c r="AN37" s="1000"/>
      <c r="AO37" s="1000"/>
      <c r="AP37" s="1000"/>
      <c r="AQ37" s="1000"/>
      <c r="AR37" s="1000"/>
      <c r="AS37" s="1000"/>
      <c r="AT37" s="1000"/>
      <c r="AU37" s="1000"/>
      <c r="AV37" s="1000"/>
      <c r="AW37" s="1000"/>
      <c r="AX37" s="1000"/>
      <c r="AY37" s="1000"/>
      <c r="AZ37" s="1070"/>
      <c r="BA37" s="1070"/>
      <c r="BB37" s="1070"/>
      <c r="BC37" s="1070"/>
      <c r="BD37" s="1070"/>
      <c r="BE37" s="1001"/>
      <c r="BF37" s="1001"/>
      <c r="BG37" s="1001"/>
      <c r="BH37" s="1001"/>
      <c r="BI37" s="1002"/>
      <c r="BJ37" s="228"/>
      <c r="BK37" s="228"/>
      <c r="BL37" s="228"/>
      <c r="BM37" s="228"/>
      <c r="BN37" s="228"/>
      <c r="BO37" s="237"/>
      <c r="BP37" s="237"/>
      <c r="BQ37" s="234">
        <v>31</v>
      </c>
      <c r="BR37" s="235"/>
      <c r="BS37" s="1021"/>
      <c r="BT37" s="1022"/>
      <c r="BU37" s="1022"/>
      <c r="BV37" s="1022"/>
      <c r="BW37" s="1022"/>
      <c r="BX37" s="1022"/>
      <c r="BY37" s="1022"/>
      <c r="BZ37" s="1022"/>
      <c r="CA37" s="1022"/>
      <c r="CB37" s="1022"/>
      <c r="CC37" s="1022"/>
      <c r="CD37" s="1022"/>
      <c r="CE37" s="1022"/>
      <c r="CF37" s="1022"/>
      <c r="CG37" s="1043"/>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226"/>
    </row>
    <row r="38" spans="1:131" ht="26.25" customHeight="1" x14ac:dyDescent="0.15">
      <c r="A38" s="238">
        <v>11</v>
      </c>
      <c r="B38" s="1059"/>
      <c r="C38" s="1060"/>
      <c r="D38" s="1060"/>
      <c r="E38" s="1060"/>
      <c r="F38" s="1060"/>
      <c r="G38" s="1060"/>
      <c r="H38" s="1060"/>
      <c r="I38" s="1060"/>
      <c r="J38" s="1060"/>
      <c r="K38" s="1060"/>
      <c r="L38" s="1060"/>
      <c r="M38" s="1060"/>
      <c r="N38" s="1060"/>
      <c r="O38" s="1060"/>
      <c r="P38" s="1061"/>
      <c r="Q38" s="1067"/>
      <c r="R38" s="1068"/>
      <c r="S38" s="1068"/>
      <c r="T38" s="1068"/>
      <c r="U38" s="1068"/>
      <c r="V38" s="1068"/>
      <c r="W38" s="1068"/>
      <c r="X38" s="1068"/>
      <c r="Y38" s="1068"/>
      <c r="Z38" s="1068"/>
      <c r="AA38" s="1068"/>
      <c r="AB38" s="1068"/>
      <c r="AC38" s="1068"/>
      <c r="AD38" s="1068"/>
      <c r="AE38" s="1069"/>
      <c r="AF38" s="1064"/>
      <c r="AG38" s="1065"/>
      <c r="AH38" s="1065"/>
      <c r="AI38" s="1065"/>
      <c r="AJ38" s="1066"/>
      <c r="AK38" s="1009"/>
      <c r="AL38" s="1000"/>
      <c r="AM38" s="1000"/>
      <c r="AN38" s="1000"/>
      <c r="AO38" s="1000"/>
      <c r="AP38" s="1000"/>
      <c r="AQ38" s="1000"/>
      <c r="AR38" s="1000"/>
      <c r="AS38" s="1000"/>
      <c r="AT38" s="1000"/>
      <c r="AU38" s="1000"/>
      <c r="AV38" s="1000"/>
      <c r="AW38" s="1000"/>
      <c r="AX38" s="1000"/>
      <c r="AY38" s="1000"/>
      <c r="AZ38" s="1070"/>
      <c r="BA38" s="1070"/>
      <c r="BB38" s="1070"/>
      <c r="BC38" s="1070"/>
      <c r="BD38" s="1070"/>
      <c r="BE38" s="1001"/>
      <c r="BF38" s="1001"/>
      <c r="BG38" s="1001"/>
      <c r="BH38" s="1001"/>
      <c r="BI38" s="1002"/>
      <c r="BJ38" s="228"/>
      <c r="BK38" s="228"/>
      <c r="BL38" s="228"/>
      <c r="BM38" s="228"/>
      <c r="BN38" s="228"/>
      <c r="BO38" s="237"/>
      <c r="BP38" s="237"/>
      <c r="BQ38" s="234">
        <v>32</v>
      </c>
      <c r="BR38" s="235"/>
      <c r="BS38" s="1021"/>
      <c r="BT38" s="1022"/>
      <c r="BU38" s="1022"/>
      <c r="BV38" s="1022"/>
      <c r="BW38" s="1022"/>
      <c r="BX38" s="1022"/>
      <c r="BY38" s="1022"/>
      <c r="BZ38" s="1022"/>
      <c r="CA38" s="1022"/>
      <c r="CB38" s="1022"/>
      <c r="CC38" s="1022"/>
      <c r="CD38" s="1022"/>
      <c r="CE38" s="1022"/>
      <c r="CF38" s="1022"/>
      <c r="CG38" s="1043"/>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226"/>
    </row>
    <row r="39" spans="1:131" ht="26.25" customHeight="1" x14ac:dyDescent="0.15">
      <c r="A39" s="238">
        <v>12</v>
      </c>
      <c r="B39" s="1059"/>
      <c r="C39" s="1060"/>
      <c r="D39" s="1060"/>
      <c r="E39" s="1060"/>
      <c r="F39" s="1060"/>
      <c r="G39" s="1060"/>
      <c r="H39" s="1060"/>
      <c r="I39" s="1060"/>
      <c r="J39" s="1060"/>
      <c r="K39" s="1060"/>
      <c r="L39" s="1060"/>
      <c r="M39" s="1060"/>
      <c r="N39" s="1060"/>
      <c r="O39" s="1060"/>
      <c r="P39" s="1061"/>
      <c r="Q39" s="1067"/>
      <c r="R39" s="1068"/>
      <c r="S39" s="1068"/>
      <c r="T39" s="1068"/>
      <c r="U39" s="1068"/>
      <c r="V39" s="1068"/>
      <c r="W39" s="1068"/>
      <c r="X39" s="1068"/>
      <c r="Y39" s="1068"/>
      <c r="Z39" s="1068"/>
      <c r="AA39" s="1068"/>
      <c r="AB39" s="1068"/>
      <c r="AC39" s="1068"/>
      <c r="AD39" s="1068"/>
      <c r="AE39" s="1069"/>
      <c r="AF39" s="1064"/>
      <c r="AG39" s="1065"/>
      <c r="AH39" s="1065"/>
      <c r="AI39" s="1065"/>
      <c r="AJ39" s="1066"/>
      <c r="AK39" s="1009"/>
      <c r="AL39" s="1000"/>
      <c r="AM39" s="1000"/>
      <c r="AN39" s="1000"/>
      <c r="AO39" s="1000"/>
      <c r="AP39" s="1000"/>
      <c r="AQ39" s="1000"/>
      <c r="AR39" s="1000"/>
      <c r="AS39" s="1000"/>
      <c r="AT39" s="1000"/>
      <c r="AU39" s="1000"/>
      <c r="AV39" s="1000"/>
      <c r="AW39" s="1000"/>
      <c r="AX39" s="1000"/>
      <c r="AY39" s="1000"/>
      <c r="AZ39" s="1070"/>
      <c r="BA39" s="1070"/>
      <c r="BB39" s="1070"/>
      <c r="BC39" s="1070"/>
      <c r="BD39" s="1070"/>
      <c r="BE39" s="1001"/>
      <c r="BF39" s="1001"/>
      <c r="BG39" s="1001"/>
      <c r="BH39" s="1001"/>
      <c r="BI39" s="1002"/>
      <c r="BJ39" s="228"/>
      <c r="BK39" s="228"/>
      <c r="BL39" s="228"/>
      <c r="BM39" s="228"/>
      <c r="BN39" s="228"/>
      <c r="BO39" s="237"/>
      <c r="BP39" s="237"/>
      <c r="BQ39" s="234">
        <v>33</v>
      </c>
      <c r="BR39" s="235"/>
      <c r="BS39" s="1021"/>
      <c r="BT39" s="1022"/>
      <c r="BU39" s="1022"/>
      <c r="BV39" s="1022"/>
      <c r="BW39" s="1022"/>
      <c r="BX39" s="1022"/>
      <c r="BY39" s="1022"/>
      <c r="BZ39" s="1022"/>
      <c r="CA39" s="1022"/>
      <c r="CB39" s="1022"/>
      <c r="CC39" s="1022"/>
      <c r="CD39" s="1022"/>
      <c r="CE39" s="1022"/>
      <c r="CF39" s="1022"/>
      <c r="CG39" s="1043"/>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226"/>
    </row>
    <row r="40" spans="1:131" ht="26.25" customHeight="1" x14ac:dyDescent="0.15">
      <c r="A40" s="234">
        <v>13</v>
      </c>
      <c r="B40" s="1059"/>
      <c r="C40" s="1060"/>
      <c r="D40" s="1060"/>
      <c r="E40" s="1060"/>
      <c r="F40" s="1060"/>
      <c r="G40" s="1060"/>
      <c r="H40" s="1060"/>
      <c r="I40" s="1060"/>
      <c r="J40" s="1060"/>
      <c r="K40" s="1060"/>
      <c r="L40" s="1060"/>
      <c r="M40" s="1060"/>
      <c r="N40" s="1060"/>
      <c r="O40" s="1060"/>
      <c r="P40" s="1061"/>
      <c r="Q40" s="1067"/>
      <c r="R40" s="1068"/>
      <c r="S40" s="1068"/>
      <c r="T40" s="1068"/>
      <c r="U40" s="1068"/>
      <c r="V40" s="1068"/>
      <c r="W40" s="1068"/>
      <c r="X40" s="1068"/>
      <c r="Y40" s="1068"/>
      <c r="Z40" s="1068"/>
      <c r="AA40" s="1068"/>
      <c r="AB40" s="1068"/>
      <c r="AC40" s="1068"/>
      <c r="AD40" s="1068"/>
      <c r="AE40" s="1069"/>
      <c r="AF40" s="1064"/>
      <c r="AG40" s="1065"/>
      <c r="AH40" s="1065"/>
      <c r="AI40" s="1065"/>
      <c r="AJ40" s="1066"/>
      <c r="AK40" s="1009"/>
      <c r="AL40" s="1000"/>
      <c r="AM40" s="1000"/>
      <c r="AN40" s="1000"/>
      <c r="AO40" s="1000"/>
      <c r="AP40" s="1000"/>
      <c r="AQ40" s="1000"/>
      <c r="AR40" s="1000"/>
      <c r="AS40" s="1000"/>
      <c r="AT40" s="1000"/>
      <c r="AU40" s="1000"/>
      <c r="AV40" s="1000"/>
      <c r="AW40" s="1000"/>
      <c r="AX40" s="1000"/>
      <c r="AY40" s="1000"/>
      <c r="AZ40" s="1070"/>
      <c r="BA40" s="1070"/>
      <c r="BB40" s="1070"/>
      <c r="BC40" s="1070"/>
      <c r="BD40" s="1070"/>
      <c r="BE40" s="1001"/>
      <c r="BF40" s="1001"/>
      <c r="BG40" s="1001"/>
      <c r="BH40" s="1001"/>
      <c r="BI40" s="1002"/>
      <c r="BJ40" s="228"/>
      <c r="BK40" s="228"/>
      <c r="BL40" s="228"/>
      <c r="BM40" s="228"/>
      <c r="BN40" s="228"/>
      <c r="BO40" s="237"/>
      <c r="BP40" s="237"/>
      <c r="BQ40" s="234">
        <v>34</v>
      </c>
      <c r="BR40" s="235"/>
      <c r="BS40" s="1021"/>
      <c r="BT40" s="1022"/>
      <c r="BU40" s="1022"/>
      <c r="BV40" s="1022"/>
      <c r="BW40" s="1022"/>
      <c r="BX40" s="1022"/>
      <c r="BY40" s="1022"/>
      <c r="BZ40" s="1022"/>
      <c r="CA40" s="1022"/>
      <c r="CB40" s="1022"/>
      <c r="CC40" s="1022"/>
      <c r="CD40" s="1022"/>
      <c r="CE40" s="1022"/>
      <c r="CF40" s="1022"/>
      <c r="CG40" s="1043"/>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226"/>
    </row>
    <row r="41" spans="1:131" ht="26.25" customHeight="1" x14ac:dyDescent="0.15">
      <c r="A41" s="234">
        <v>14</v>
      </c>
      <c r="B41" s="1059"/>
      <c r="C41" s="1060"/>
      <c r="D41" s="1060"/>
      <c r="E41" s="1060"/>
      <c r="F41" s="1060"/>
      <c r="G41" s="1060"/>
      <c r="H41" s="1060"/>
      <c r="I41" s="1060"/>
      <c r="J41" s="1060"/>
      <c r="K41" s="1060"/>
      <c r="L41" s="1060"/>
      <c r="M41" s="1060"/>
      <c r="N41" s="1060"/>
      <c r="O41" s="1060"/>
      <c r="P41" s="1061"/>
      <c r="Q41" s="1067"/>
      <c r="R41" s="1068"/>
      <c r="S41" s="1068"/>
      <c r="T41" s="1068"/>
      <c r="U41" s="1068"/>
      <c r="V41" s="1068"/>
      <c r="W41" s="1068"/>
      <c r="X41" s="1068"/>
      <c r="Y41" s="1068"/>
      <c r="Z41" s="1068"/>
      <c r="AA41" s="1068"/>
      <c r="AB41" s="1068"/>
      <c r="AC41" s="1068"/>
      <c r="AD41" s="1068"/>
      <c r="AE41" s="1069"/>
      <c r="AF41" s="1064"/>
      <c r="AG41" s="1065"/>
      <c r="AH41" s="1065"/>
      <c r="AI41" s="1065"/>
      <c r="AJ41" s="1066"/>
      <c r="AK41" s="1009"/>
      <c r="AL41" s="1000"/>
      <c r="AM41" s="1000"/>
      <c r="AN41" s="1000"/>
      <c r="AO41" s="1000"/>
      <c r="AP41" s="1000"/>
      <c r="AQ41" s="1000"/>
      <c r="AR41" s="1000"/>
      <c r="AS41" s="1000"/>
      <c r="AT41" s="1000"/>
      <c r="AU41" s="1000"/>
      <c r="AV41" s="1000"/>
      <c r="AW41" s="1000"/>
      <c r="AX41" s="1000"/>
      <c r="AY41" s="1000"/>
      <c r="AZ41" s="1070"/>
      <c r="BA41" s="1070"/>
      <c r="BB41" s="1070"/>
      <c r="BC41" s="1070"/>
      <c r="BD41" s="1070"/>
      <c r="BE41" s="1001"/>
      <c r="BF41" s="1001"/>
      <c r="BG41" s="1001"/>
      <c r="BH41" s="1001"/>
      <c r="BI41" s="1002"/>
      <c r="BJ41" s="228"/>
      <c r="BK41" s="228"/>
      <c r="BL41" s="228"/>
      <c r="BM41" s="228"/>
      <c r="BN41" s="228"/>
      <c r="BO41" s="237"/>
      <c r="BP41" s="237"/>
      <c r="BQ41" s="234">
        <v>35</v>
      </c>
      <c r="BR41" s="235"/>
      <c r="BS41" s="1021"/>
      <c r="BT41" s="1022"/>
      <c r="BU41" s="1022"/>
      <c r="BV41" s="1022"/>
      <c r="BW41" s="1022"/>
      <c r="BX41" s="1022"/>
      <c r="BY41" s="1022"/>
      <c r="BZ41" s="1022"/>
      <c r="CA41" s="1022"/>
      <c r="CB41" s="1022"/>
      <c r="CC41" s="1022"/>
      <c r="CD41" s="1022"/>
      <c r="CE41" s="1022"/>
      <c r="CF41" s="1022"/>
      <c r="CG41" s="1043"/>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226"/>
    </row>
    <row r="42" spans="1:131" ht="26.25" customHeight="1" x14ac:dyDescent="0.15">
      <c r="A42" s="234">
        <v>15</v>
      </c>
      <c r="B42" s="1059"/>
      <c r="C42" s="1060"/>
      <c r="D42" s="1060"/>
      <c r="E42" s="1060"/>
      <c r="F42" s="1060"/>
      <c r="G42" s="1060"/>
      <c r="H42" s="1060"/>
      <c r="I42" s="1060"/>
      <c r="J42" s="1060"/>
      <c r="K42" s="1060"/>
      <c r="L42" s="1060"/>
      <c r="M42" s="1060"/>
      <c r="N42" s="1060"/>
      <c r="O42" s="1060"/>
      <c r="P42" s="1061"/>
      <c r="Q42" s="1067"/>
      <c r="R42" s="1068"/>
      <c r="S42" s="1068"/>
      <c r="T42" s="1068"/>
      <c r="U42" s="1068"/>
      <c r="V42" s="1068"/>
      <c r="W42" s="1068"/>
      <c r="X42" s="1068"/>
      <c r="Y42" s="1068"/>
      <c r="Z42" s="1068"/>
      <c r="AA42" s="1068"/>
      <c r="AB42" s="1068"/>
      <c r="AC42" s="1068"/>
      <c r="AD42" s="1068"/>
      <c r="AE42" s="1069"/>
      <c r="AF42" s="1064"/>
      <c r="AG42" s="1065"/>
      <c r="AH42" s="1065"/>
      <c r="AI42" s="1065"/>
      <c r="AJ42" s="1066"/>
      <c r="AK42" s="1009"/>
      <c r="AL42" s="1000"/>
      <c r="AM42" s="1000"/>
      <c r="AN42" s="1000"/>
      <c r="AO42" s="1000"/>
      <c r="AP42" s="1000"/>
      <c r="AQ42" s="1000"/>
      <c r="AR42" s="1000"/>
      <c r="AS42" s="1000"/>
      <c r="AT42" s="1000"/>
      <c r="AU42" s="1000"/>
      <c r="AV42" s="1000"/>
      <c r="AW42" s="1000"/>
      <c r="AX42" s="1000"/>
      <c r="AY42" s="1000"/>
      <c r="AZ42" s="1070"/>
      <c r="BA42" s="1070"/>
      <c r="BB42" s="1070"/>
      <c r="BC42" s="1070"/>
      <c r="BD42" s="1070"/>
      <c r="BE42" s="1001"/>
      <c r="BF42" s="1001"/>
      <c r="BG42" s="1001"/>
      <c r="BH42" s="1001"/>
      <c r="BI42" s="1002"/>
      <c r="BJ42" s="228"/>
      <c r="BK42" s="228"/>
      <c r="BL42" s="228"/>
      <c r="BM42" s="228"/>
      <c r="BN42" s="228"/>
      <c r="BO42" s="237"/>
      <c r="BP42" s="237"/>
      <c r="BQ42" s="234">
        <v>36</v>
      </c>
      <c r="BR42" s="235"/>
      <c r="BS42" s="1021"/>
      <c r="BT42" s="1022"/>
      <c r="BU42" s="1022"/>
      <c r="BV42" s="1022"/>
      <c r="BW42" s="1022"/>
      <c r="BX42" s="1022"/>
      <c r="BY42" s="1022"/>
      <c r="BZ42" s="1022"/>
      <c r="CA42" s="1022"/>
      <c r="CB42" s="1022"/>
      <c r="CC42" s="1022"/>
      <c r="CD42" s="1022"/>
      <c r="CE42" s="1022"/>
      <c r="CF42" s="1022"/>
      <c r="CG42" s="1043"/>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226"/>
    </row>
    <row r="43" spans="1:131" ht="26.25" customHeight="1" x14ac:dyDescent="0.15">
      <c r="A43" s="234">
        <v>16</v>
      </c>
      <c r="B43" s="1059"/>
      <c r="C43" s="1060"/>
      <c r="D43" s="1060"/>
      <c r="E43" s="1060"/>
      <c r="F43" s="1060"/>
      <c r="G43" s="1060"/>
      <c r="H43" s="1060"/>
      <c r="I43" s="1060"/>
      <c r="J43" s="1060"/>
      <c r="K43" s="1060"/>
      <c r="L43" s="1060"/>
      <c r="M43" s="1060"/>
      <c r="N43" s="1060"/>
      <c r="O43" s="1060"/>
      <c r="P43" s="1061"/>
      <c r="Q43" s="1067"/>
      <c r="R43" s="1068"/>
      <c r="S43" s="1068"/>
      <c r="T43" s="1068"/>
      <c r="U43" s="1068"/>
      <c r="V43" s="1068"/>
      <c r="W43" s="1068"/>
      <c r="X43" s="1068"/>
      <c r="Y43" s="1068"/>
      <c r="Z43" s="1068"/>
      <c r="AA43" s="1068"/>
      <c r="AB43" s="1068"/>
      <c r="AC43" s="1068"/>
      <c r="AD43" s="1068"/>
      <c r="AE43" s="1069"/>
      <c r="AF43" s="1064"/>
      <c r="AG43" s="1065"/>
      <c r="AH43" s="1065"/>
      <c r="AI43" s="1065"/>
      <c r="AJ43" s="1066"/>
      <c r="AK43" s="1009"/>
      <c r="AL43" s="1000"/>
      <c r="AM43" s="1000"/>
      <c r="AN43" s="1000"/>
      <c r="AO43" s="1000"/>
      <c r="AP43" s="1000"/>
      <c r="AQ43" s="1000"/>
      <c r="AR43" s="1000"/>
      <c r="AS43" s="1000"/>
      <c r="AT43" s="1000"/>
      <c r="AU43" s="1000"/>
      <c r="AV43" s="1000"/>
      <c r="AW43" s="1000"/>
      <c r="AX43" s="1000"/>
      <c r="AY43" s="1000"/>
      <c r="AZ43" s="1070"/>
      <c r="BA43" s="1070"/>
      <c r="BB43" s="1070"/>
      <c r="BC43" s="1070"/>
      <c r="BD43" s="1070"/>
      <c r="BE43" s="1001"/>
      <c r="BF43" s="1001"/>
      <c r="BG43" s="1001"/>
      <c r="BH43" s="1001"/>
      <c r="BI43" s="1002"/>
      <c r="BJ43" s="228"/>
      <c r="BK43" s="228"/>
      <c r="BL43" s="228"/>
      <c r="BM43" s="228"/>
      <c r="BN43" s="228"/>
      <c r="BO43" s="237"/>
      <c r="BP43" s="237"/>
      <c r="BQ43" s="234">
        <v>37</v>
      </c>
      <c r="BR43" s="235"/>
      <c r="BS43" s="1021"/>
      <c r="BT43" s="1022"/>
      <c r="BU43" s="1022"/>
      <c r="BV43" s="1022"/>
      <c r="BW43" s="1022"/>
      <c r="BX43" s="1022"/>
      <c r="BY43" s="1022"/>
      <c r="BZ43" s="1022"/>
      <c r="CA43" s="1022"/>
      <c r="CB43" s="1022"/>
      <c r="CC43" s="1022"/>
      <c r="CD43" s="1022"/>
      <c r="CE43" s="1022"/>
      <c r="CF43" s="1022"/>
      <c r="CG43" s="1043"/>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226"/>
    </row>
    <row r="44" spans="1:131" ht="26.25" customHeight="1" x14ac:dyDescent="0.15">
      <c r="A44" s="234">
        <v>17</v>
      </c>
      <c r="B44" s="1059"/>
      <c r="C44" s="1060"/>
      <c r="D44" s="1060"/>
      <c r="E44" s="1060"/>
      <c r="F44" s="1060"/>
      <c r="G44" s="1060"/>
      <c r="H44" s="1060"/>
      <c r="I44" s="1060"/>
      <c r="J44" s="1060"/>
      <c r="K44" s="1060"/>
      <c r="L44" s="1060"/>
      <c r="M44" s="1060"/>
      <c r="N44" s="1060"/>
      <c r="O44" s="1060"/>
      <c r="P44" s="1061"/>
      <c r="Q44" s="1067"/>
      <c r="R44" s="1068"/>
      <c r="S44" s="1068"/>
      <c r="T44" s="1068"/>
      <c r="U44" s="1068"/>
      <c r="V44" s="1068"/>
      <c r="W44" s="1068"/>
      <c r="X44" s="1068"/>
      <c r="Y44" s="1068"/>
      <c r="Z44" s="1068"/>
      <c r="AA44" s="1068"/>
      <c r="AB44" s="1068"/>
      <c r="AC44" s="1068"/>
      <c r="AD44" s="1068"/>
      <c r="AE44" s="1069"/>
      <c r="AF44" s="1064"/>
      <c r="AG44" s="1065"/>
      <c r="AH44" s="1065"/>
      <c r="AI44" s="1065"/>
      <c r="AJ44" s="1066"/>
      <c r="AK44" s="1009"/>
      <c r="AL44" s="1000"/>
      <c r="AM44" s="1000"/>
      <c r="AN44" s="1000"/>
      <c r="AO44" s="1000"/>
      <c r="AP44" s="1000"/>
      <c r="AQ44" s="1000"/>
      <c r="AR44" s="1000"/>
      <c r="AS44" s="1000"/>
      <c r="AT44" s="1000"/>
      <c r="AU44" s="1000"/>
      <c r="AV44" s="1000"/>
      <c r="AW44" s="1000"/>
      <c r="AX44" s="1000"/>
      <c r="AY44" s="1000"/>
      <c r="AZ44" s="1070"/>
      <c r="BA44" s="1070"/>
      <c r="BB44" s="1070"/>
      <c r="BC44" s="1070"/>
      <c r="BD44" s="1070"/>
      <c r="BE44" s="1001"/>
      <c r="BF44" s="1001"/>
      <c r="BG44" s="1001"/>
      <c r="BH44" s="1001"/>
      <c r="BI44" s="1002"/>
      <c r="BJ44" s="228"/>
      <c r="BK44" s="228"/>
      <c r="BL44" s="228"/>
      <c r="BM44" s="228"/>
      <c r="BN44" s="228"/>
      <c r="BO44" s="237"/>
      <c r="BP44" s="237"/>
      <c r="BQ44" s="234">
        <v>38</v>
      </c>
      <c r="BR44" s="235"/>
      <c r="BS44" s="1021"/>
      <c r="BT44" s="1022"/>
      <c r="BU44" s="1022"/>
      <c r="BV44" s="1022"/>
      <c r="BW44" s="1022"/>
      <c r="BX44" s="1022"/>
      <c r="BY44" s="1022"/>
      <c r="BZ44" s="1022"/>
      <c r="CA44" s="1022"/>
      <c r="CB44" s="1022"/>
      <c r="CC44" s="1022"/>
      <c r="CD44" s="1022"/>
      <c r="CE44" s="1022"/>
      <c r="CF44" s="1022"/>
      <c r="CG44" s="1043"/>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226"/>
    </row>
    <row r="45" spans="1:131" ht="26.25" customHeight="1" x14ac:dyDescent="0.15">
      <c r="A45" s="234">
        <v>18</v>
      </c>
      <c r="B45" s="1059"/>
      <c r="C45" s="1060"/>
      <c r="D45" s="1060"/>
      <c r="E45" s="1060"/>
      <c r="F45" s="1060"/>
      <c r="G45" s="1060"/>
      <c r="H45" s="1060"/>
      <c r="I45" s="1060"/>
      <c r="J45" s="1060"/>
      <c r="K45" s="1060"/>
      <c r="L45" s="1060"/>
      <c r="M45" s="1060"/>
      <c r="N45" s="1060"/>
      <c r="O45" s="1060"/>
      <c r="P45" s="1061"/>
      <c r="Q45" s="1067"/>
      <c r="R45" s="1068"/>
      <c r="S45" s="1068"/>
      <c r="T45" s="1068"/>
      <c r="U45" s="1068"/>
      <c r="V45" s="1068"/>
      <c r="W45" s="1068"/>
      <c r="X45" s="1068"/>
      <c r="Y45" s="1068"/>
      <c r="Z45" s="1068"/>
      <c r="AA45" s="1068"/>
      <c r="AB45" s="1068"/>
      <c r="AC45" s="1068"/>
      <c r="AD45" s="1068"/>
      <c r="AE45" s="1069"/>
      <c r="AF45" s="1064"/>
      <c r="AG45" s="1065"/>
      <c r="AH45" s="1065"/>
      <c r="AI45" s="1065"/>
      <c r="AJ45" s="1066"/>
      <c r="AK45" s="1009"/>
      <c r="AL45" s="1000"/>
      <c r="AM45" s="1000"/>
      <c r="AN45" s="1000"/>
      <c r="AO45" s="1000"/>
      <c r="AP45" s="1000"/>
      <c r="AQ45" s="1000"/>
      <c r="AR45" s="1000"/>
      <c r="AS45" s="1000"/>
      <c r="AT45" s="1000"/>
      <c r="AU45" s="1000"/>
      <c r="AV45" s="1000"/>
      <c r="AW45" s="1000"/>
      <c r="AX45" s="1000"/>
      <c r="AY45" s="1000"/>
      <c r="AZ45" s="1070"/>
      <c r="BA45" s="1070"/>
      <c r="BB45" s="1070"/>
      <c r="BC45" s="1070"/>
      <c r="BD45" s="1070"/>
      <c r="BE45" s="1001"/>
      <c r="BF45" s="1001"/>
      <c r="BG45" s="1001"/>
      <c r="BH45" s="1001"/>
      <c r="BI45" s="1002"/>
      <c r="BJ45" s="228"/>
      <c r="BK45" s="228"/>
      <c r="BL45" s="228"/>
      <c r="BM45" s="228"/>
      <c r="BN45" s="228"/>
      <c r="BO45" s="237"/>
      <c r="BP45" s="237"/>
      <c r="BQ45" s="234">
        <v>39</v>
      </c>
      <c r="BR45" s="235"/>
      <c r="BS45" s="1021"/>
      <c r="BT45" s="1022"/>
      <c r="BU45" s="1022"/>
      <c r="BV45" s="1022"/>
      <c r="BW45" s="1022"/>
      <c r="BX45" s="1022"/>
      <c r="BY45" s="1022"/>
      <c r="BZ45" s="1022"/>
      <c r="CA45" s="1022"/>
      <c r="CB45" s="1022"/>
      <c r="CC45" s="1022"/>
      <c r="CD45" s="1022"/>
      <c r="CE45" s="1022"/>
      <c r="CF45" s="1022"/>
      <c r="CG45" s="1043"/>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226"/>
    </row>
    <row r="46" spans="1:131" ht="26.25" customHeight="1" x14ac:dyDescent="0.15">
      <c r="A46" s="234">
        <v>19</v>
      </c>
      <c r="B46" s="1059"/>
      <c r="C46" s="1060"/>
      <c r="D46" s="1060"/>
      <c r="E46" s="1060"/>
      <c r="F46" s="1060"/>
      <c r="G46" s="1060"/>
      <c r="H46" s="1060"/>
      <c r="I46" s="1060"/>
      <c r="J46" s="1060"/>
      <c r="K46" s="1060"/>
      <c r="L46" s="1060"/>
      <c r="M46" s="1060"/>
      <c r="N46" s="1060"/>
      <c r="O46" s="1060"/>
      <c r="P46" s="1061"/>
      <c r="Q46" s="1067"/>
      <c r="R46" s="1068"/>
      <c r="S46" s="1068"/>
      <c r="T46" s="1068"/>
      <c r="U46" s="1068"/>
      <c r="V46" s="1068"/>
      <c r="W46" s="1068"/>
      <c r="X46" s="1068"/>
      <c r="Y46" s="1068"/>
      <c r="Z46" s="1068"/>
      <c r="AA46" s="1068"/>
      <c r="AB46" s="1068"/>
      <c r="AC46" s="1068"/>
      <c r="AD46" s="1068"/>
      <c r="AE46" s="1069"/>
      <c r="AF46" s="1064"/>
      <c r="AG46" s="1065"/>
      <c r="AH46" s="1065"/>
      <c r="AI46" s="1065"/>
      <c r="AJ46" s="1066"/>
      <c r="AK46" s="1009"/>
      <c r="AL46" s="1000"/>
      <c r="AM46" s="1000"/>
      <c r="AN46" s="1000"/>
      <c r="AO46" s="1000"/>
      <c r="AP46" s="1000"/>
      <c r="AQ46" s="1000"/>
      <c r="AR46" s="1000"/>
      <c r="AS46" s="1000"/>
      <c r="AT46" s="1000"/>
      <c r="AU46" s="1000"/>
      <c r="AV46" s="1000"/>
      <c r="AW46" s="1000"/>
      <c r="AX46" s="1000"/>
      <c r="AY46" s="1000"/>
      <c r="AZ46" s="1070"/>
      <c r="BA46" s="1070"/>
      <c r="BB46" s="1070"/>
      <c r="BC46" s="1070"/>
      <c r="BD46" s="1070"/>
      <c r="BE46" s="1001"/>
      <c r="BF46" s="1001"/>
      <c r="BG46" s="1001"/>
      <c r="BH46" s="1001"/>
      <c r="BI46" s="1002"/>
      <c r="BJ46" s="228"/>
      <c r="BK46" s="228"/>
      <c r="BL46" s="228"/>
      <c r="BM46" s="228"/>
      <c r="BN46" s="228"/>
      <c r="BO46" s="237"/>
      <c r="BP46" s="237"/>
      <c r="BQ46" s="234">
        <v>40</v>
      </c>
      <c r="BR46" s="235"/>
      <c r="BS46" s="1021"/>
      <c r="BT46" s="1022"/>
      <c r="BU46" s="1022"/>
      <c r="BV46" s="1022"/>
      <c r="BW46" s="1022"/>
      <c r="BX46" s="1022"/>
      <c r="BY46" s="1022"/>
      <c r="BZ46" s="1022"/>
      <c r="CA46" s="1022"/>
      <c r="CB46" s="1022"/>
      <c r="CC46" s="1022"/>
      <c r="CD46" s="1022"/>
      <c r="CE46" s="1022"/>
      <c r="CF46" s="1022"/>
      <c r="CG46" s="1043"/>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226"/>
    </row>
    <row r="47" spans="1:131" ht="26.25" customHeight="1" x14ac:dyDescent="0.15">
      <c r="A47" s="234">
        <v>20</v>
      </c>
      <c r="B47" s="1059"/>
      <c r="C47" s="1060"/>
      <c r="D47" s="1060"/>
      <c r="E47" s="1060"/>
      <c r="F47" s="1060"/>
      <c r="G47" s="1060"/>
      <c r="H47" s="1060"/>
      <c r="I47" s="1060"/>
      <c r="J47" s="1060"/>
      <c r="K47" s="1060"/>
      <c r="L47" s="1060"/>
      <c r="M47" s="1060"/>
      <c r="N47" s="1060"/>
      <c r="O47" s="1060"/>
      <c r="P47" s="1061"/>
      <c r="Q47" s="1067"/>
      <c r="R47" s="1068"/>
      <c r="S47" s="1068"/>
      <c r="T47" s="1068"/>
      <c r="U47" s="1068"/>
      <c r="V47" s="1068"/>
      <c r="W47" s="1068"/>
      <c r="X47" s="1068"/>
      <c r="Y47" s="1068"/>
      <c r="Z47" s="1068"/>
      <c r="AA47" s="1068"/>
      <c r="AB47" s="1068"/>
      <c r="AC47" s="1068"/>
      <c r="AD47" s="1068"/>
      <c r="AE47" s="1069"/>
      <c r="AF47" s="1064"/>
      <c r="AG47" s="1065"/>
      <c r="AH47" s="1065"/>
      <c r="AI47" s="1065"/>
      <c r="AJ47" s="1066"/>
      <c r="AK47" s="1009"/>
      <c r="AL47" s="1000"/>
      <c r="AM47" s="1000"/>
      <c r="AN47" s="1000"/>
      <c r="AO47" s="1000"/>
      <c r="AP47" s="1000"/>
      <c r="AQ47" s="1000"/>
      <c r="AR47" s="1000"/>
      <c r="AS47" s="1000"/>
      <c r="AT47" s="1000"/>
      <c r="AU47" s="1000"/>
      <c r="AV47" s="1000"/>
      <c r="AW47" s="1000"/>
      <c r="AX47" s="1000"/>
      <c r="AY47" s="1000"/>
      <c r="AZ47" s="1070"/>
      <c r="BA47" s="1070"/>
      <c r="BB47" s="1070"/>
      <c r="BC47" s="1070"/>
      <c r="BD47" s="1070"/>
      <c r="BE47" s="1001"/>
      <c r="BF47" s="1001"/>
      <c r="BG47" s="1001"/>
      <c r="BH47" s="1001"/>
      <c r="BI47" s="1002"/>
      <c r="BJ47" s="228"/>
      <c r="BK47" s="228"/>
      <c r="BL47" s="228"/>
      <c r="BM47" s="228"/>
      <c r="BN47" s="228"/>
      <c r="BO47" s="237"/>
      <c r="BP47" s="237"/>
      <c r="BQ47" s="234">
        <v>41</v>
      </c>
      <c r="BR47" s="235"/>
      <c r="BS47" s="1021"/>
      <c r="BT47" s="1022"/>
      <c r="BU47" s="1022"/>
      <c r="BV47" s="1022"/>
      <c r="BW47" s="1022"/>
      <c r="BX47" s="1022"/>
      <c r="BY47" s="1022"/>
      <c r="BZ47" s="1022"/>
      <c r="CA47" s="1022"/>
      <c r="CB47" s="1022"/>
      <c r="CC47" s="1022"/>
      <c r="CD47" s="1022"/>
      <c r="CE47" s="1022"/>
      <c r="CF47" s="1022"/>
      <c r="CG47" s="1043"/>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226"/>
    </row>
    <row r="48" spans="1:131" ht="26.25" customHeight="1" x14ac:dyDescent="0.15">
      <c r="A48" s="234">
        <v>21</v>
      </c>
      <c r="B48" s="1059"/>
      <c r="C48" s="1060"/>
      <c r="D48" s="1060"/>
      <c r="E48" s="1060"/>
      <c r="F48" s="1060"/>
      <c r="G48" s="1060"/>
      <c r="H48" s="1060"/>
      <c r="I48" s="1060"/>
      <c r="J48" s="1060"/>
      <c r="K48" s="1060"/>
      <c r="L48" s="1060"/>
      <c r="M48" s="1060"/>
      <c r="N48" s="1060"/>
      <c r="O48" s="1060"/>
      <c r="P48" s="1061"/>
      <c r="Q48" s="1067"/>
      <c r="R48" s="1068"/>
      <c r="S48" s="1068"/>
      <c r="T48" s="1068"/>
      <c r="U48" s="1068"/>
      <c r="V48" s="1068"/>
      <c r="W48" s="1068"/>
      <c r="X48" s="1068"/>
      <c r="Y48" s="1068"/>
      <c r="Z48" s="1068"/>
      <c r="AA48" s="1068"/>
      <c r="AB48" s="1068"/>
      <c r="AC48" s="1068"/>
      <c r="AD48" s="1068"/>
      <c r="AE48" s="1069"/>
      <c r="AF48" s="1064"/>
      <c r="AG48" s="1065"/>
      <c r="AH48" s="1065"/>
      <c r="AI48" s="1065"/>
      <c r="AJ48" s="1066"/>
      <c r="AK48" s="1009"/>
      <c r="AL48" s="1000"/>
      <c r="AM48" s="1000"/>
      <c r="AN48" s="1000"/>
      <c r="AO48" s="1000"/>
      <c r="AP48" s="1000"/>
      <c r="AQ48" s="1000"/>
      <c r="AR48" s="1000"/>
      <c r="AS48" s="1000"/>
      <c r="AT48" s="1000"/>
      <c r="AU48" s="1000"/>
      <c r="AV48" s="1000"/>
      <c r="AW48" s="1000"/>
      <c r="AX48" s="1000"/>
      <c r="AY48" s="1000"/>
      <c r="AZ48" s="1070"/>
      <c r="BA48" s="1070"/>
      <c r="BB48" s="1070"/>
      <c r="BC48" s="1070"/>
      <c r="BD48" s="1070"/>
      <c r="BE48" s="1001"/>
      <c r="BF48" s="1001"/>
      <c r="BG48" s="1001"/>
      <c r="BH48" s="1001"/>
      <c r="BI48" s="1002"/>
      <c r="BJ48" s="228"/>
      <c r="BK48" s="228"/>
      <c r="BL48" s="228"/>
      <c r="BM48" s="228"/>
      <c r="BN48" s="228"/>
      <c r="BO48" s="237"/>
      <c r="BP48" s="237"/>
      <c r="BQ48" s="234">
        <v>42</v>
      </c>
      <c r="BR48" s="235"/>
      <c r="BS48" s="1021"/>
      <c r="BT48" s="1022"/>
      <c r="BU48" s="1022"/>
      <c r="BV48" s="1022"/>
      <c r="BW48" s="1022"/>
      <c r="BX48" s="1022"/>
      <c r="BY48" s="1022"/>
      <c r="BZ48" s="1022"/>
      <c r="CA48" s="1022"/>
      <c r="CB48" s="1022"/>
      <c r="CC48" s="1022"/>
      <c r="CD48" s="1022"/>
      <c r="CE48" s="1022"/>
      <c r="CF48" s="1022"/>
      <c r="CG48" s="1043"/>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226"/>
    </row>
    <row r="49" spans="1:131" ht="26.25" customHeight="1" x14ac:dyDescent="0.15">
      <c r="A49" s="234">
        <v>22</v>
      </c>
      <c r="B49" s="1059"/>
      <c r="C49" s="1060"/>
      <c r="D49" s="1060"/>
      <c r="E49" s="1060"/>
      <c r="F49" s="1060"/>
      <c r="G49" s="1060"/>
      <c r="H49" s="1060"/>
      <c r="I49" s="1060"/>
      <c r="J49" s="1060"/>
      <c r="K49" s="1060"/>
      <c r="L49" s="1060"/>
      <c r="M49" s="1060"/>
      <c r="N49" s="1060"/>
      <c r="O49" s="1060"/>
      <c r="P49" s="1061"/>
      <c r="Q49" s="1067"/>
      <c r="R49" s="1068"/>
      <c r="S49" s="1068"/>
      <c r="T49" s="1068"/>
      <c r="U49" s="1068"/>
      <c r="V49" s="1068"/>
      <c r="W49" s="1068"/>
      <c r="X49" s="1068"/>
      <c r="Y49" s="1068"/>
      <c r="Z49" s="1068"/>
      <c r="AA49" s="1068"/>
      <c r="AB49" s="1068"/>
      <c r="AC49" s="1068"/>
      <c r="AD49" s="1068"/>
      <c r="AE49" s="1069"/>
      <c r="AF49" s="1064"/>
      <c r="AG49" s="1065"/>
      <c r="AH49" s="1065"/>
      <c r="AI49" s="1065"/>
      <c r="AJ49" s="1066"/>
      <c r="AK49" s="1009"/>
      <c r="AL49" s="1000"/>
      <c r="AM49" s="1000"/>
      <c r="AN49" s="1000"/>
      <c r="AO49" s="1000"/>
      <c r="AP49" s="1000"/>
      <c r="AQ49" s="1000"/>
      <c r="AR49" s="1000"/>
      <c r="AS49" s="1000"/>
      <c r="AT49" s="1000"/>
      <c r="AU49" s="1000"/>
      <c r="AV49" s="1000"/>
      <c r="AW49" s="1000"/>
      <c r="AX49" s="1000"/>
      <c r="AY49" s="1000"/>
      <c r="AZ49" s="1070"/>
      <c r="BA49" s="1070"/>
      <c r="BB49" s="1070"/>
      <c r="BC49" s="1070"/>
      <c r="BD49" s="1070"/>
      <c r="BE49" s="1001"/>
      <c r="BF49" s="1001"/>
      <c r="BG49" s="1001"/>
      <c r="BH49" s="1001"/>
      <c r="BI49" s="1002"/>
      <c r="BJ49" s="228"/>
      <c r="BK49" s="228"/>
      <c r="BL49" s="228"/>
      <c r="BM49" s="228"/>
      <c r="BN49" s="228"/>
      <c r="BO49" s="237"/>
      <c r="BP49" s="237"/>
      <c r="BQ49" s="234">
        <v>43</v>
      </c>
      <c r="BR49" s="235"/>
      <c r="BS49" s="1021"/>
      <c r="BT49" s="1022"/>
      <c r="BU49" s="1022"/>
      <c r="BV49" s="1022"/>
      <c r="BW49" s="1022"/>
      <c r="BX49" s="1022"/>
      <c r="BY49" s="1022"/>
      <c r="BZ49" s="1022"/>
      <c r="CA49" s="1022"/>
      <c r="CB49" s="1022"/>
      <c r="CC49" s="1022"/>
      <c r="CD49" s="1022"/>
      <c r="CE49" s="1022"/>
      <c r="CF49" s="1022"/>
      <c r="CG49" s="1043"/>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226"/>
    </row>
    <row r="50" spans="1:131" ht="26.25" customHeight="1" x14ac:dyDescent="0.15">
      <c r="A50" s="234">
        <v>23</v>
      </c>
      <c r="B50" s="1059"/>
      <c r="C50" s="1060"/>
      <c r="D50" s="1060"/>
      <c r="E50" s="1060"/>
      <c r="F50" s="1060"/>
      <c r="G50" s="1060"/>
      <c r="H50" s="1060"/>
      <c r="I50" s="1060"/>
      <c r="J50" s="1060"/>
      <c r="K50" s="1060"/>
      <c r="L50" s="1060"/>
      <c r="M50" s="1060"/>
      <c r="N50" s="1060"/>
      <c r="O50" s="1060"/>
      <c r="P50" s="1061"/>
      <c r="Q50" s="1062"/>
      <c r="R50" s="1054"/>
      <c r="S50" s="1054"/>
      <c r="T50" s="1054"/>
      <c r="U50" s="1054"/>
      <c r="V50" s="1054"/>
      <c r="W50" s="1054"/>
      <c r="X50" s="1054"/>
      <c r="Y50" s="1054"/>
      <c r="Z50" s="1054"/>
      <c r="AA50" s="1054"/>
      <c r="AB50" s="1054"/>
      <c r="AC50" s="1054"/>
      <c r="AD50" s="1054"/>
      <c r="AE50" s="1063"/>
      <c r="AF50" s="1064"/>
      <c r="AG50" s="1065"/>
      <c r="AH50" s="1065"/>
      <c r="AI50" s="1065"/>
      <c r="AJ50" s="1066"/>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01"/>
      <c r="BF50" s="1001"/>
      <c r="BG50" s="1001"/>
      <c r="BH50" s="1001"/>
      <c r="BI50" s="1002"/>
      <c r="BJ50" s="228"/>
      <c r="BK50" s="228"/>
      <c r="BL50" s="228"/>
      <c r="BM50" s="228"/>
      <c r="BN50" s="228"/>
      <c r="BO50" s="237"/>
      <c r="BP50" s="237"/>
      <c r="BQ50" s="234">
        <v>44</v>
      </c>
      <c r="BR50" s="235"/>
      <c r="BS50" s="1021"/>
      <c r="BT50" s="1022"/>
      <c r="BU50" s="1022"/>
      <c r="BV50" s="1022"/>
      <c r="BW50" s="1022"/>
      <c r="BX50" s="1022"/>
      <c r="BY50" s="1022"/>
      <c r="BZ50" s="1022"/>
      <c r="CA50" s="1022"/>
      <c r="CB50" s="1022"/>
      <c r="CC50" s="1022"/>
      <c r="CD50" s="1022"/>
      <c r="CE50" s="1022"/>
      <c r="CF50" s="1022"/>
      <c r="CG50" s="1043"/>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226"/>
    </row>
    <row r="51" spans="1:131" ht="26.25" customHeight="1" x14ac:dyDescent="0.15">
      <c r="A51" s="234">
        <v>24</v>
      </c>
      <c r="B51" s="1059"/>
      <c r="C51" s="1060"/>
      <c r="D51" s="1060"/>
      <c r="E51" s="1060"/>
      <c r="F51" s="1060"/>
      <c r="G51" s="1060"/>
      <c r="H51" s="1060"/>
      <c r="I51" s="1060"/>
      <c r="J51" s="1060"/>
      <c r="K51" s="1060"/>
      <c r="L51" s="1060"/>
      <c r="M51" s="1060"/>
      <c r="N51" s="1060"/>
      <c r="O51" s="1060"/>
      <c r="P51" s="1061"/>
      <c r="Q51" s="1062"/>
      <c r="R51" s="1054"/>
      <c r="S51" s="1054"/>
      <c r="T51" s="1054"/>
      <c r="U51" s="1054"/>
      <c r="V51" s="1054"/>
      <c r="W51" s="1054"/>
      <c r="X51" s="1054"/>
      <c r="Y51" s="1054"/>
      <c r="Z51" s="1054"/>
      <c r="AA51" s="1054"/>
      <c r="AB51" s="1054"/>
      <c r="AC51" s="1054"/>
      <c r="AD51" s="1054"/>
      <c r="AE51" s="1063"/>
      <c r="AF51" s="1064"/>
      <c r="AG51" s="1065"/>
      <c r="AH51" s="1065"/>
      <c r="AI51" s="1065"/>
      <c r="AJ51" s="1066"/>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01"/>
      <c r="BF51" s="1001"/>
      <c r="BG51" s="1001"/>
      <c r="BH51" s="1001"/>
      <c r="BI51" s="1002"/>
      <c r="BJ51" s="228"/>
      <c r="BK51" s="228"/>
      <c r="BL51" s="228"/>
      <c r="BM51" s="228"/>
      <c r="BN51" s="228"/>
      <c r="BO51" s="237"/>
      <c r="BP51" s="237"/>
      <c r="BQ51" s="234">
        <v>45</v>
      </c>
      <c r="BR51" s="235"/>
      <c r="BS51" s="1021"/>
      <c r="BT51" s="1022"/>
      <c r="BU51" s="1022"/>
      <c r="BV51" s="1022"/>
      <c r="BW51" s="1022"/>
      <c r="BX51" s="1022"/>
      <c r="BY51" s="1022"/>
      <c r="BZ51" s="1022"/>
      <c r="CA51" s="1022"/>
      <c r="CB51" s="1022"/>
      <c r="CC51" s="1022"/>
      <c r="CD51" s="1022"/>
      <c r="CE51" s="1022"/>
      <c r="CF51" s="1022"/>
      <c r="CG51" s="1043"/>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226"/>
    </row>
    <row r="52" spans="1:131" ht="26.25" customHeight="1" x14ac:dyDescent="0.15">
      <c r="A52" s="234">
        <v>25</v>
      </c>
      <c r="B52" s="1059"/>
      <c r="C52" s="1060"/>
      <c r="D52" s="1060"/>
      <c r="E52" s="1060"/>
      <c r="F52" s="1060"/>
      <c r="G52" s="1060"/>
      <c r="H52" s="1060"/>
      <c r="I52" s="1060"/>
      <c r="J52" s="1060"/>
      <c r="K52" s="1060"/>
      <c r="L52" s="1060"/>
      <c r="M52" s="1060"/>
      <c r="N52" s="1060"/>
      <c r="O52" s="1060"/>
      <c r="P52" s="1061"/>
      <c r="Q52" s="1062"/>
      <c r="R52" s="1054"/>
      <c r="S52" s="1054"/>
      <c r="T52" s="1054"/>
      <c r="U52" s="1054"/>
      <c r="V52" s="1054"/>
      <c r="W52" s="1054"/>
      <c r="X52" s="1054"/>
      <c r="Y52" s="1054"/>
      <c r="Z52" s="1054"/>
      <c r="AA52" s="1054"/>
      <c r="AB52" s="1054"/>
      <c r="AC52" s="1054"/>
      <c r="AD52" s="1054"/>
      <c r="AE52" s="1063"/>
      <c r="AF52" s="1064"/>
      <c r="AG52" s="1065"/>
      <c r="AH52" s="1065"/>
      <c r="AI52" s="1065"/>
      <c r="AJ52" s="1066"/>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01"/>
      <c r="BF52" s="1001"/>
      <c r="BG52" s="1001"/>
      <c r="BH52" s="1001"/>
      <c r="BI52" s="1002"/>
      <c r="BJ52" s="228"/>
      <c r="BK52" s="228"/>
      <c r="BL52" s="228"/>
      <c r="BM52" s="228"/>
      <c r="BN52" s="228"/>
      <c r="BO52" s="237"/>
      <c r="BP52" s="237"/>
      <c r="BQ52" s="234">
        <v>46</v>
      </c>
      <c r="BR52" s="235"/>
      <c r="BS52" s="1021"/>
      <c r="BT52" s="1022"/>
      <c r="BU52" s="1022"/>
      <c r="BV52" s="1022"/>
      <c r="BW52" s="1022"/>
      <c r="BX52" s="1022"/>
      <c r="BY52" s="1022"/>
      <c r="BZ52" s="1022"/>
      <c r="CA52" s="1022"/>
      <c r="CB52" s="1022"/>
      <c r="CC52" s="1022"/>
      <c r="CD52" s="1022"/>
      <c r="CE52" s="1022"/>
      <c r="CF52" s="1022"/>
      <c r="CG52" s="1043"/>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226"/>
    </row>
    <row r="53" spans="1:131" ht="26.25" customHeight="1" x14ac:dyDescent="0.15">
      <c r="A53" s="234">
        <v>26</v>
      </c>
      <c r="B53" s="1059"/>
      <c r="C53" s="1060"/>
      <c r="D53" s="1060"/>
      <c r="E53" s="1060"/>
      <c r="F53" s="1060"/>
      <c r="G53" s="1060"/>
      <c r="H53" s="1060"/>
      <c r="I53" s="1060"/>
      <c r="J53" s="1060"/>
      <c r="K53" s="1060"/>
      <c r="L53" s="1060"/>
      <c r="M53" s="1060"/>
      <c r="N53" s="1060"/>
      <c r="O53" s="1060"/>
      <c r="P53" s="1061"/>
      <c r="Q53" s="1062"/>
      <c r="R53" s="1054"/>
      <c r="S53" s="1054"/>
      <c r="T53" s="1054"/>
      <c r="U53" s="1054"/>
      <c r="V53" s="1054"/>
      <c r="W53" s="1054"/>
      <c r="X53" s="1054"/>
      <c r="Y53" s="1054"/>
      <c r="Z53" s="1054"/>
      <c r="AA53" s="1054"/>
      <c r="AB53" s="1054"/>
      <c r="AC53" s="1054"/>
      <c r="AD53" s="1054"/>
      <c r="AE53" s="1063"/>
      <c r="AF53" s="1064"/>
      <c r="AG53" s="1065"/>
      <c r="AH53" s="1065"/>
      <c r="AI53" s="1065"/>
      <c r="AJ53" s="1066"/>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01"/>
      <c r="BF53" s="1001"/>
      <c r="BG53" s="1001"/>
      <c r="BH53" s="1001"/>
      <c r="BI53" s="1002"/>
      <c r="BJ53" s="228"/>
      <c r="BK53" s="228"/>
      <c r="BL53" s="228"/>
      <c r="BM53" s="228"/>
      <c r="BN53" s="228"/>
      <c r="BO53" s="237"/>
      <c r="BP53" s="237"/>
      <c r="BQ53" s="234">
        <v>47</v>
      </c>
      <c r="BR53" s="235"/>
      <c r="BS53" s="1021"/>
      <c r="BT53" s="1022"/>
      <c r="BU53" s="1022"/>
      <c r="BV53" s="1022"/>
      <c r="BW53" s="1022"/>
      <c r="BX53" s="1022"/>
      <c r="BY53" s="1022"/>
      <c r="BZ53" s="1022"/>
      <c r="CA53" s="1022"/>
      <c r="CB53" s="1022"/>
      <c r="CC53" s="1022"/>
      <c r="CD53" s="1022"/>
      <c r="CE53" s="1022"/>
      <c r="CF53" s="1022"/>
      <c r="CG53" s="1043"/>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226"/>
    </row>
    <row r="54" spans="1:131" ht="26.25" customHeight="1" x14ac:dyDescent="0.15">
      <c r="A54" s="234">
        <v>27</v>
      </c>
      <c r="B54" s="1059"/>
      <c r="C54" s="1060"/>
      <c r="D54" s="1060"/>
      <c r="E54" s="1060"/>
      <c r="F54" s="1060"/>
      <c r="G54" s="1060"/>
      <c r="H54" s="1060"/>
      <c r="I54" s="1060"/>
      <c r="J54" s="1060"/>
      <c r="K54" s="1060"/>
      <c r="L54" s="1060"/>
      <c r="M54" s="1060"/>
      <c r="N54" s="1060"/>
      <c r="O54" s="1060"/>
      <c r="P54" s="1061"/>
      <c r="Q54" s="1062"/>
      <c r="R54" s="1054"/>
      <c r="S54" s="1054"/>
      <c r="T54" s="1054"/>
      <c r="U54" s="1054"/>
      <c r="V54" s="1054"/>
      <c r="W54" s="1054"/>
      <c r="X54" s="1054"/>
      <c r="Y54" s="1054"/>
      <c r="Z54" s="1054"/>
      <c r="AA54" s="1054"/>
      <c r="AB54" s="1054"/>
      <c r="AC54" s="1054"/>
      <c r="AD54" s="1054"/>
      <c r="AE54" s="1063"/>
      <c r="AF54" s="1064"/>
      <c r="AG54" s="1065"/>
      <c r="AH54" s="1065"/>
      <c r="AI54" s="1065"/>
      <c r="AJ54" s="1066"/>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01"/>
      <c r="BF54" s="1001"/>
      <c r="BG54" s="1001"/>
      <c r="BH54" s="1001"/>
      <c r="BI54" s="1002"/>
      <c r="BJ54" s="228"/>
      <c r="BK54" s="228"/>
      <c r="BL54" s="228"/>
      <c r="BM54" s="228"/>
      <c r="BN54" s="228"/>
      <c r="BO54" s="237"/>
      <c r="BP54" s="237"/>
      <c r="BQ54" s="234">
        <v>48</v>
      </c>
      <c r="BR54" s="235"/>
      <c r="BS54" s="1021"/>
      <c r="BT54" s="1022"/>
      <c r="BU54" s="1022"/>
      <c r="BV54" s="1022"/>
      <c r="BW54" s="1022"/>
      <c r="BX54" s="1022"/>
      <c r="BY54" s="1022"/>
      <c r="BZ54" s="1022"/>
      <c r="CA54" s="1022"/>
      <c r="CB54" s="1022"/>
      <c r="CC54" s="1022"/>
      <c r="CD54" s="1022"/>
      <c r="CE54" s="1022"/>
      <c r="CF54" s="1022"/>
      <c r="CG54" s="1043"/>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226"/>
    </row>
    <row r="55" spans="1:131" ht="26.25" customHeight="1" x14ac:dyDescent="0.15">
      <c r="A55" s="234">
        <v>28</v>
      </c>
      <c r="B55" s="1059"/>
      <c r="C55" s="1060"/>
      <c r="D55" s="1060"/>
      <c r="E55" s="1060"/>
      <c r="F55" s="1060"/>
      <c r="G55" s="1060"/>
      <c r="H55" s="1060"/>
      <c r="I55" s="1060"/>
      <c r="J55" s="1060"/>
      <c r="K55" s="1060"/>
      <c r="L55" s="1060"/>
      <c r="M55" s="1060"/>
      <c r="N55" s="1060"/>
      <c r="O55" s="1060"/>
      <c r="P55" s="1061"/>
      <c r="Q55" s="1062"/>
      <c r="R55" s="1054"/>
      <c r="S55" s="1054"/>
      <c r="T55" s="1054"/>
      <c r="U55" s="1054"/>
      <c r="V55" s="1054"/>
      <c r="W55" s="1054"/>
      <c r="X55" s="1054"/>
      <c r="Y55" s="1054"/>
      <c r="Z55" s="1054"/>
      <c r="AA55" s="1054"/>
      <c r="AB55" s="1054"/>
      <c r="AC55" s="1054"/>
      <c r="AD55" s="1054"/>
      <c r="AE55" s="1063"/>
      <c r="AF55" s="1064"/>
      <c r="AG55" s="1065"/>
      <c r="AH55" s="1065"/>
      <c r="AI55" s="1065"/>
      <c r="AJ55" s="1066"/>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01"/>
      <c r="BF55" s="1001"/>
      <c r="BG55" s="1001"/>
      <c r="BH55" s="1001"/>
      <c r="BI55" s="1002"/>
      <c r="BJ55" s="228"/>
      <c r="BK55" s="228"/>
      <c r="BL55" s="228"/>
      <c r="BM55" s="228"/>
      <c r="BN55" s="228"/>
      <c r="BO55" s="237"/>
      <c r="BP55" s="237"/>
      <c r="BQ55" s="234">
        <v>49</v>
      </c>
      <c r="BR55" s="235"/>
      <c r="BS55" s="1021"/>
      <c r="BT55" s="1022"/>
      <c r="BU55" s="1022"/>
      <c r="BV55" s="1022"/>
      <c r="BW55" s="1022"/>
      <c r="BX55" s="1022"/>
      <c r="BY55" s="1022"/>
      <c r="BZ55" s="1022"/>
      <c r="CA55" s="1022"/>
      <c r="CB55" s="1022"/>
      <c r="CC55" s="1022"/>
      <c r="CD55" s="1022"/>
      <c r="CE55" s="1022"/>
      <c r="CF55" s="1022"/>
      <c r="CG55" s="1043"/>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226"/>
    </row>
    <row r="56" spans="1:131" ht="26.25" customHeight="1" x14ac:dyDescent="0.15">
      <c r="A56" s="234">
        <v>29</v>
      </c>
      <c r="B56" s="1059"/>
      <c r="C56" s="1060"/>
      <c r="D56" s="1060"/>
      <c r="E56" s="1060"/>
      <c r="F56" s="1060"/>
      <c r="G56" s="1060"/>
      <c r="H56" s="1060"/>
      <c r="I56" s="1060"/>
      <c r="J56" s="1060"/>
      <c r="K56" s="1060"/>
      <c r="L56" s="1060"/>
      <c r="M56" s="1060"/>
      <c r="N56" s="1060"/>
      <c r="O56" s="1060"/>
      <c r="P56" s="1061"/>
      <c r="Q56" s="1062"/>
      <c r="R56" s="1054"/>
      <c r="S56" s="1054"/>
      <c r="T56" s="1054"/>
      <c r="U56" s="1054"/>
      <c r="V56" s="1054"/>
      <c r="W56" s="1054"/>
      <c r="X56" s="1054"/>
      <c r="Y56" s="1054"/>
      <c r="Z56" s="1054"/>
      <c r="AA56" s="1054"/>
      <c r="AB56" s="1054"/>
      <c r="AC56" s="1054"/>
      <c r="AD56" s="1054"/>
      <c r="AE56" s="1063"/>
      <c r="AF56" s="1064"/>
      <c r="AG56" s="1065"/>
      <c r="AH56" s="1065"/>
      <c r="AI56" s="1065"/>
      <c r="AJ56" s="1066"/>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01"/>
      <c r="BF56" s="1001"/>
      <c r="BG56" s="1001"/>
      <c r="BH56" s="1001"/>
      <c r="BI56" s="1002"/>
      <c r="BJ56" s="228"/>
      <c r="BK56" s="228"/>
      <c r="BL56" s="228"/>
      <c r="BM56" s="228"/>
      <c r="BN56" s="228"/>
      <c r="BO56" s="237"/>
      <c r="BP56" s="237"/>
      <c r="BQ56" s="234">
        <v>50</v>
      </c>
      <c r="BR56" s="235"/>
      <c r="BS56" s="1021"/>
      <c r="BT56" s="1022"/>
      <c r="BU56" s="1022"/>
      <c r="BV56" s="1022"/>
      <c r="BW56" s="1022"/>
      <c r="BX56" s="1022"/>
      <c r="BY56" s="1022"/>
      <c r="BZ56" s="1022"/>
      <c r="CA56" s="1022"/>
      <c r="CB56" s="1022"/>
      <c r="CC56" s="1022"/>
      <c r="CD56" s="1022"/>
      <c r="CE56" s="1022"/>
      <c r="CF56" s="1022"/>
      <c r="CG56" s="1043"/>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226"/>
    </row>
    <row r="57" spans="1:131" ht="26.25" customHeight="1" x14ac:dyDescent="0.15">
      <c r="A57" s="234">
        <v>30</v>
      </c>
      <c r="B57" s="1059"/>
      <c r="C57" s="1060"/>
      <c r="D57" s="1060"/>
      <c r="E57" s="1060"/>
      <c r="F57" s="1060"/>
      <c r="G57" s="1060"/>
      <c r="H57" s="1060"/>
      <c r="I57" s="1060"/>
      <c r="J57" s="1060"/>
      <c r="K57" s="1060"/>
      <c r="L57" s="1060"/>
      <c r="M57" s="1060"/>
      <c r="N57" s="1060"/>
      <c r="O57" s="1060"/>
      <c r="P57" s="1061"/>
      <c r="Q57" s="1062"/>
      <c r="R57" s="1054"/>
      <c r="S57" s="1054"/>
      <c r="T57" s="1054"/>
      <c r="U57" s="1054"/>
      <c r="V57" s="1054"/>
      <c r="W57" s="1054"/>
      <c r="X57" s="1054"/>
      <c r="Y57" s="1054"/>
      <c r="Z57" s="1054"/>
      <c r="AA57" s="1054"/>
      <c r="AB57" s="1054"/>
      <c r="AC57" s="1054"/>
      <c r="AD57" s="1054"/>
      <c r="AE57" s="1063"/>
      <c r="AF57" s="1064"/>
      <c r="AG57" s="1065"/>
      <c r="AH57" s="1065"/>
      <c r="AI57" s="1065"/>
      <c r="AJ57" s="1066"/>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01"/>
      <c r="BF57" s="1001"/>
      <c r="BG57" s="1001"/>
      <c r="BH57" s="1001"/>
      <c r="BI57" s="1002"/>
      <c r="BJ57" s="228"/>
      <c r="BK57" s="228"/>
      <c r="BL57" s="228"/>
      <c r="BM57" s="228"/>
      <c r="BN57" s="228"/>
      <c r="BO57" s="237"/>
      <c r="BP57" s="237"/>
      <c r="BQ57" s="234">
        <v>51</v>
      </c>
      <c r="BR57" s="235"/>
      <c r="BS57" s="1021"/>
      <c r="BT57" s="1022"/>
      <c r="BU57" s="1022"/>
      <c r="BV57" s="1022"/>
      <c r="BW57" s="1022"/>
      <c r="BX57" s="1022"/>
      <c r="BY57" s="1022"/>
      <c r="BZ57" s="1022"/>
      <c r="CA57" s="1022"/>
      <c r="CB57" s="1022"/>
      <c r="CC57" s="1022"/>
      <c r="CD57" s="1022"/>
      <c r="CE57" s="1022"/>
      <c r="CF57" s="1022"/>
      <c r="CG57" s="1043"/>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226"/>
    </row>
    <row r="58" spans="1:131" ht="26.25" customHeight="1" x14ac:dyDescent="0.15">
      <c r="A58" s="234">
        <v>31</v>
      </c>
      <c r="B58" s="1059"/>
      <c r="C58" s="1060"/>
      <c r="D58" s="1060"/>
      <c r="E58" s="1060"/>
      <c r="F58" s="1060"/>
      <c r="G58" s="1060"/>
      <c r="H58" s="1060"/>
      <c r="I58" s="1060"/>
      <c r="J58" s="1060"/>
      <c r="K58" s="1060"/>
      <c r="L58" s="1060"/>
      <c r="M58" s="1060"/>
      <c r="N58" s="1060"/>
      <c r="O58" s="1060"/>
      <c r="P58" s="1061"/>
      <c r="Q58" s="1062"/>
      <c r="R58" s="1054"/>
      <c r="S58" s="1054"/>
      <c r="T58" s="1054"/>
      <c r="U58" s="1054"/>
      <c r="V58" s="1054"/>
      <c r="W58" s="1054"/>
      <c r="X58" s="1054"/>
      <c r="Y58" s="1054"/>
      <c r="Z58" s="1054"/>
      <c r="AA58" s="1054"/>
      <c r="AB58" s="1054"/>
      <c r="AC58" s="1054"/>
      <c r="AD58" s="1054"/>
      <c r="AE58" s="1063"/>
      <c r="AF58" s="1064"/>
      <c r="AG58" s="1065"/>
      <c r="AH58" s="1065"/>
      <c r="AI58" s="1065"/>
      <c r="AJ58" s="1066"/>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01"/>
      <c r="BF58" s="1001"/>
      <c r="BG58" s="1001"/>
      <c r="BH58" s="1001"/>
      <c r="BI58" s="1002"/>
      <c r="BJ58" s="228"/>
      <c r="BK58" s="228"/>
      <c r="BL58" s="228"/>
      <c r="BM58" s="228"/>
      <c r="BN58" s="228"/>
      <c r="BO58" s="237"/>
      <c r="BP58" s="237"/>
      <c r="BQ58" s="234">
        <v>52</v>
      </c>
      <c r="BR58" s="235"/>
      <c r="BS58" s="1021"/>
      <c r="BT58" s="1022"/>
      <c r="BU58" s="1022"/>
      <c r="BV58" s="1022"/>
      <c r="BW58" s="1022"/>
      <c r="BX58" s="1022"/>
      <c r="BY58" s="1022"/>
      <c r="BZ58" s="1022"/>
      <c r="CA58" s="1022"/>
      <c r="CB58" s="1022"/>
      <c r="CC58" s="1022"/>
      <c r="CD58" s="1022"/>
      <c r="CE58" s="1022"/>
      <c r="CF58" s="1022"/>
      <c r="CG58" s="1043"/>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226"/>
    </row>
    <row r="59" spans="1:131" ht="26.25" customHeight="1" x14ac:dyDescent="0.15">
      <c r="A59" s="234">
        <v>32</v>
      </c>
      <c r="B59" s="1059"/>
      <c r="C59" s="1060"/>
      <c r="D59" s="1060"/>
      <c r="E59" s="1060"/>
      <c r="F59" s="1060"/>
      <c r="G59" s="1060"/>
      <c r="H59" s="1060"/>
      <c r="I59" s="1060"/>
      <c r="J59" s="1060"/>
      <c r="K59" s="1060"/>
      <c r="L59" s="1060"/>
      <c r="M59" s="1060"/>
      <c r="N59" s="1060"/>
      <c r="O59" s="1060"/>
      <c r="P59" s="1061"/>
      <c r="Q59" s="1062"/>
      <c r="R59" s="1054"/>
      <c r="S59" s="1054"/>
      <c r="T59" s="1054"/>
      <c r="U59" s="1054"/>
      <c r="V59" s="1054"/>
      <c r="W59" s="1054"/>
      <c r="X59" s="1054"/>
      <c r="Y59" s="1054"/>
      <c r="Z59" s="1054"/>
      <c r="AA59" s="1054"/>
      <c r="AB59" s="1054"/>
      <c r="AC59" s="1054"/>
      <c r="AD59" s="1054"/>
      <c r="AE59" s="1063"/>
      <c r="AF59" s="1064"/>
      <c r="AG59" s="1065"/>
      <c r="AH59" s="1065"/>
      <c r="AI59" s="1065"/>
      <c r="AJ59" s="1066"/>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01"/>
      <c r="BF59" s="1001"/>
      <c r="BG59" s="1001"/>
      <c r="BH59" s="1001"/>
      <c r="BI59" s="1002"/>
      <c r="BJ59" s="228"/>
      <c r="BK59" s="228"/>
      <c r="BL59" s="228"/>
      <c r="BM59" s="228"/>
      <c r="BN59" s="228"/>
      <c r="BO59" s="237"/>
      <c r="BP59" s="237"/>
      <c r="BQ59" s="234">
        <v>53</v>
      </c>
      <c r="BR59" s="235"/>
      <c r="BS59" s="1021"/>
      <c r="BT59" s="1022"/>
      <c r="BU59" s="1022"/>
      <c r="BV59" s="1022"/>
      <c r="BW59" s="1022"/>
      <c r="BX59" s="1022"/>
      <c r="BY59" s="1022"/>
      <c r="BZ59" s="1022"/>
      <c r="CA59" s="1022"/>
      <c r="CB59" s="1022"/>
      <c r="CC59" s="1022"/>
      <c r="CD59" s="1022"/>
      <c r="CE59" s="1022"/>
      <c r="CF59" s="1022"/>
      <c r="CG59" s="1043"/>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226"/>
    </row>
    <row r="60" spans="1:131" ht="26.25" customHeight="1" x14ac:dyDescent="0.15">
      <c r="A60" s="234">
        <v>33</v>
      </c>
      <c r="B60" s="1059"/>
      <c r="C60" s="1060"/>
      <c r="D60" s="1060"/>
      <c r="E60" s="1060"/>
      <c r="F60" s="1060"/>
      <c r="G60" s="1060"/>
      <c r="H60" s="1060"/>
      <c r="I60" s="1060"/>
      <c r="J60" s="1060"/>
      <c r="K60" s="1060"/>
      <c r="L60" s="1060"/>
      <c r="M60" s="1060"/>
      <c r="N60" s="1060"/>
      <c r="O60" s="1060"/>
      <c r="P60" s="1061"/>
      <c r="Q60" s="1062"/>
      <c r="R60" s="1054"/>
      <c r="S60" s="1054"/>
      <c r="T60" s="1054"/>
      <c r="U60" s="1054"/>
      <c r="V60" s="1054"/>
      <c r="W60" s="1054"/>
      <c r="X60" s="1054"/>
      <c r="Y60" s="1054"/>
      <c r="Z60" s="1054"/>
      <c r="AA60" s="1054"/>
      <c r="AB60" s="1054"/>
      <c r="AC60" s="1054"/>
      <c r="AD60" s="1054"/>
      <c r="AE60" s="1063"/>
      <c r="AF60" s="1064"/>
      <c r="AG60" s="1065"/>
      <c r="AH60" s="1065"/>
      <c r="AI60" s="1065"/>
      <c r="AJ60" s="1066"/>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01"/>
      <c r="BF60" s="1001"/>
      <c r="BG60" s="1001"/>
      <c r="BH60" s="1001"/>
      <c r="BI60" s="1002"/>
      <c r="BJ60" s="228"/>
      <c r="BK60" s="228"/>
      <c r="BL60" s="228"/>
      <c r="BM60" s="228"/>
      <c r="BN60" s="228"/>
      <c r="BO60" s="237"/>
      <c r="BP60" s="237"/>
      <c r="BQ60" s="234">
        <v>54</v>
      </c>
      <c r="BR60" s="235"/>
      <c r="BS60" s="1021"/>
      <c r="BT60" s="1022"/>
      <c r="BU60" s="1022"/>
      <c r="BV60" s="1022"/>
      <c r="BW60" s="1022"/>
      <c r="BX60" s="1022"/>
      <c r="BY60" s="1022"/>
      <c r="BZ60" s="1022"/>
      <c r="CA60" s="1022"/>
      <c r="CB60" s="1022"/>
      <c r="CC60" s="1022"/>
      <c r="CD60" s="1022"/>
      <c r="CE60" s="1022"/>
      <c r="CF60" s="1022"/>
      <c r="CG60" s="1043"/>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226"/>
    </row>
    <row r="61" spans="1:131" ht="26.25" customHeight="1" thickBot="1" x14ac:dyDescent="0.2">
      <c r="A61" s="234">
        <v>34</v>
      </c>
      <c r="B61" s="1059"/>
      <c r="C61" s="1060"/>
      <c r="D61" s="1060"/>
      <c r="E61" s="1060"/>
      <c r="F61" s="1060"/>
      <c r="G61" s="1060"/>
      <c r="H61" s="1060"/>
      <c r="I61" s="1060"/>
      <c r="J61" s="1060"/>
      <c r="K61" s="1060"/>
      <c r="L61" s="1060"/>
      <c r="M61" s="1060"/>
      <c r="N61" s="1060"/>
      <c r="O61" s="1060"/>
      <c r="P61" s="1061"/>
      <c r="Q61" s="1062"/>
      <c r="R61" s="1054"/>
      <c r="S61" s="1054"/>
      <c r="T61" s="1054"/>
      <c r="U61" s="1054"/>
      <c r="V61" s="1054"/>
      <c r="W61" s="1054"/>
      <c r="X61" s="1054"/>
      <c r="Y61" s="1054"/>
      <c r="Z61" s="1054"/>
      <c r="AA61" s="1054"/>
      <c r="AB61" s="1054"/>
      <c r="AC61" s="1054"/>
      <c r="AD61" s="1054"/>
      <c r="AE61" s="1063"/>
      <c r="AF61" s="1064"/>
      <c r="AG61" s="1065"/>
      <c r="AH61" s="1065"/>
      <c r="AI61" s="1065"/>
      <c r="AJ61" s="1066"/>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01"/>
      <c r="BF61" s="1001"/>
      <c r="BG61" s="1001"/>
      <c r="BH61" s="1001"/>
      <c r="BI61" s="1002"/>
      <c r="BJ61" s="228"/>
      <c r="BK61" s="228"/>
      <c r="BL61" s="228"/>
      <c r="BM61" s="228"/>
      <c r="BN61" s="228"/>
      <c r="BO61" s="237"/>
      <c r="BP61" s="237"/>
      <c r="BQ61" s="234">
        <v>55</v>
      </c>
      <c r="BR61" s="235"/>
      <c r="BS61" s="1021"/>
      <c r="BT61" s="1022"/>
      <c r="BU61" s="1022"/>
      <c r="BV61" s="1022"/>
      <c r="BW61" s="1022"/>
      <c r="BX61" s="1022"/>
      <c r="BY61" s="1022"/>
      <c r="BZ61" s="1022"/>
      <c r="CA61" s="1022"/>
      <c r="CB61" s="1022"/>
      <c r="CC61" s="1022"/>
      <c r="CD61" s="1022"/>
      <c r="CE61" s="1022"/>
      <c r="CF61" s="1022"/>
      <c r="CG61" s="1043"/>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226"/>
    </row>
    <row r="62" spans="1:131" ht="26.25" customHeight="1" x14ac:dyDescent="0.15">
      <c r="A62" s="234">
        <v>35</v>
      </c>
      <c r="B62" s="1059"/>
      <c r="C62" s="1060"/>
      <c r="D62" s="1060"/>
      <c r="E62" s="1060"/>
      <c r="F62" s="1060"/>
      <c r="G62" s="1060"/>
      <c r="H62" s="1060"/>
      <c r="I62" s="1060"/>
      <c r="J62" s="1060"/>
      <c r="K62" s="1060"/>
      <c r="L62" s="1060"/>
      <c r="M62" s="1060"/>
      <c r="N62" s="1060"/>
      <c r="O62" s="1060"/>
      <c r="P62" s="1061"/>
      <c r="Q62" s="1062"/>
      <c r="R62" s="1054"/>
      <c r="S62" s="1054"/>
      <c r="T62" s="1054"/>
      <c r="U62" s="1054"/>
      <c r="V62" s="1054"/>
      <c r="W62" s="1054"/>
      <c r="X62" s="1054"/>
      <c r="Y62" s="1054"/>
      <c r="Z62" s="1054"/>
      <c r="AA62" s="1054"/>
      <c r="AB62" s="1054"/>
      <c r="AC62" s="1054"/>
      <c r="AD62" s="1054"/>
      <c r="AE62" s="1063"/>
      <c r="AF62" s="1064"/>
      <c r="AG62" s="1065"/>
      <c r="AH62" s="1065"/>
      <c r="AI62" s="1065"/>
      <c r="AJ62" s="1066"/>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01"/>
      <c r="BF62" s="1001"/>
      <c r="BG62" s="1001"/>
      <c r="BH62" s="1001"/>
      <c r="BI62" s="1002"/>
      <c r="BJ62" s="1056" t="s">
        <v>413</v>
      </c>
      <c r="BK62" s="1057"/>
      <c r="BL62" s="1057"/>
      <c r="BM62" s="1057"/>
      <c r="BN62" s="1058"/>
      <c r="BO62" s="237"/>
      <c r="BP62" s="237"/>
      <c r="BQ62" s="234">
        <v>56</v>
      </c>
      <c r="BR62" s="235"/>
      <c r="BS62" s="1021"/>
      <c r="BT62" s="1022"/>
      <c r="BU62" s="1022"/>
      <c r="BV62" s="1022"/>
      <c r="BW62" s="1022"/>
      <c r="BX62" s="1022"/>
      <c r="BY62" s="1022"/>
      <c r="BZ62" s="1022"/>
      <c r="CA62" s="1022"/>
      <c r="CB62" s="1022"/>
      <c r="CC62" s="1022"/>
      <c r="CD62" s="1022"/>
      <c r="CE62" s="1022"/>
      <c r="CF62" s="1022"/>
      <c r="CG62" s="1043"/>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226"/>
    </row>
    <row r="63" spans="1:131" ht="26.25" customHeight="1" thickBot="1" x14ac:dyDescent="0.2">
      <c r="A63" s="236" t="s">
        <v>394</v>
      </c>
      <c r="B63" s="966" t="s">
        <v>414</v>
      </c>
      <c r="C63" s="967"/>
      <c r="D63" s="967"/>
      <c r="E63" s="967"/>
      <c r="F63" s="967"/>
      <c r="G63" s="967"/>
      <c r="H63" s="967"/>
      <c r="I63" s="967"/>
      <c r="J63" s="967"/>
      <c r="K63" s="967"/>
      <c r="L63" s="967"/>
      <c r="M63" s="967"/>
      <c r="N63" s="967"/>
      <c r="O63" s="967"/>
      <c r="P63" s="977"/>
      <c r="Q63" s="991"/>
      <c r="R63" s="992"/>
      <c r="S63" s="992"/>
      <c r="T63" s="992"/>
      <c r="U63" s="992"/>
      <c r="V63" s="992"/>
      <c r="W63" s="992"/>
      <c r="X63" s="992"/>
      <c r="Y63" s="992"/>
      <c r="Z63" s="992"/>
      <c r="AA63" s="992"/>
      <c r="AB63" s="992"/>
      <c r="AC63" s="992"/>
      <c r="AD63" s="992"/>
      <c r="AE63" s="1049"/>
      <c r="AF63" s="1050">
        <v>1552</v>
      </c>
      <c r="AG63" s="988"/>
      <c r="AH63" s="988"/>
      <c r="AI63" s="988"/>
      <c r="AJ63" s="1051"/>
      <c r="AK63" s="1052"/>
      <c r="AL63" s="992"/>
      <c r="AM63" s="992"/>
      <c r="AN63" s="992"/>
      <c r="AO63" s="992"/>
      <c r="AP63" s="988"/>
      <c r="AQ63" s="988"/>
      <c r="AR63" s="988"/>
      <c r="AS63" s="988"/>
      <c r="AT63" s="988"/>
      <c r="AU63" s="988"/>
      <c r="AV63" s="988"/>
      <c r="AW63" s="988"/>
      <c r="AX63" s="988"/>
      <c r="AY63" s="988"/>
      <c r="AZ63" s="1046"/>
      <c r="BA63" s="1046"/>
      <c r="BB63" s="1046"/>
      <c r="BC63" s="1046"/>
      <c r="BD63" s="1046"/>
      <c r="BE63" s="989"/>
      <c r="BF63" s="989"/>
      <c r="BG63" s="989"/>
      <c r="BH63" s="989"/>
      <c r="BI63" s="990"/>
      <c r="BJ63" s="1047" t="s">
        <v>415</v>
      </c>
      <c r="BK63" s="982"/>
      <c r="BL63" s="982"/>
      <c r="BM63" s="982"/>
      <c r="BN63" s="1048"/>
      <c r="BO63" s="237"/>
      <c r="BP63" s="237"/>
      <c r="BQ63" s="234">
        <v>57</v>
      </c>
      <c r="BR63" s="235"/>
      <c r="BS63" s="1021"/>
      <c r="BT63" s="1022"/>
      <c r="BU63" s="1022"/>
      <c r="BV63" s="1022"/>
      <c r="BW63" s="1022"/>
      <c r="BX63" s="1022"/>
      <c r="BY63" s="1022"/>
      <c r="BZ63" s="1022"/>
      <c r="CA63" s="1022"/>
      <c r="CB63" s="1022"/>
      <c r="CC63" s="1022"/>
      <c r="CD63" s="1022"/>
      <c r="CE63" s="1022"/>
      <c r="CF63" s="1022"/>
      <c r="CG63" s="1043"/>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21"/>
      <c r="BT64" s="1022"/>
      <c r="BU64" s="1022"/>
      <c r="BV64" s="1022"/>
      <c r="BW64" s="1022"/>
      <c r="BX64" s="1022"/>
      <c r="BY64" s="1022"/>
      <c r="BZ64" s="1022"/>
      <c r="CA64" s="1022"/>
      <c r="CB64" s="1022"/>
      <c r="CC64" s="1022"/>
      <c r="CD64" s="1022"/>
      <c r="CE64" s="1022"/>
      <c r="CF64" s="1022"/>
      <c r="CG64" s="1043"/>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226"/>
    </row>
    <row r="65" spans="1:131" ht="26.25" customHeight="1" thickBot="1" x14ac:dyDescent="0.2">
      <c r="A65" s="228" t="s">
        <v>416</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21"/>
      <c r="BT65" s="1022"/>
      <c r="BU65" s="1022"/>
      <c r="BV65" s="1022"/>
      <c r="BW65" s="1022"/>
      <c r="BX65" s="1022"/>
      <c r="BY65" s="1022"/>
      <c r="BZ65" s="1022"/>
      <c r="CA65" s="1022"/>
      <c r="CB65" s="1022"/>
      <c r="CC65" s="1022"/>
      <c r="CD65" s="1022"/>
      <c r="CE65" s="1022"/>
      <c r="CF65" s="1022"/>
      <c r="CG65" s="1043"/>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226"/>
    </row>
    <row r="66" spans="1:131" ht="26.25" customHeight="1" x14ac:dyDescent="0.15">
      <c r="A66" s="1024" t="s">
        <v>417</v>
      </c>
      <c r="B66" s="1025"/>
      <c r="C66" s="1025"/>
      <c r="D66" s="1025"/>
      <c r="E66" s="1025"/>
      <c r="F66" s="1025"/>
      <c r="G66" s="1025"/>
      <c r="H66" s="1025"/>
      <c r="I66" s="1025"/>
      <c r="J66" s="1025"/>
      <c r="K66" s="1025"/>
      <c r="L66" s="1025"/>
      <c r="M66" s="1025"/>
      <c r="N66" s="1025"/>
      <c r="O66" s="1025"/>
      <c r="P66" s="1026"/>
      <c r="Q66" s="1030" t="s">
        <v>418</v>
      </c>
      <c r="R66" s="1031"/>
      <c r="S66" s="1031"/>
      <c r="T66" s="1031"/>
      <c r="U66" s="1032"/>
      <c r="V66" s="1030" t="s">
        <v>419</v>
      </c>
      <c r="W66" s="1031"/>
      <c r="X66" s="1031"/>
      <c r="Y66" s="1031"/>
      <c r="Z66" s="1032"/>
      <c r="AA66" s="1030" t="s">
        <v>420</v>
      </c>
      <c r="AB66" s="1031"/>
      <c r="AC66" s="1031"/>
      <c r="AD66" s="1031"/>
      <c r="AE66" s="1032"/>
      <c r="AF66" s="1036" t="s">
        <v>402</v>
      </c>
      <c r="AG66" s="1037"/>
      <c r="AH66" s="1037"/>
      <c r="AI66" s="1037"/>
      <c r="AJ66" s="1038"/>
      <c r="AK66" s="1030" t="s">
        <v>421</v>
      </c>
      <c r="AL66" s="1025"/>
      <c r="AM66" s="1025"/>
      <c r="AN66" s="1025"/>
      <c r="AO66" s="1026"/>
      <c r="AP66" s="1030" t="s">
        <v>422</v>
      </c>
      <c r="AQ66" s="1031"/>
      <c r="AR66" s="1031"/>
      <c r="AS66" s="1031"/>
      <c r="AT66" s="1032"/>
      <c r="AU66" s="1030" t="s">
        <v>423</v>
      </c>
      <c r="AV66" s="1031"/>
      <c r="AW66" s="1031"/>
      <c r="AX66" s="1031"/>
      <c r="AY66" s="1032"/>
      <c r="AZ66" s="1030" t="s">
        <v>380</v>
      </c>
      <c r="BA66" s="1031"/>
      <c r="BB66" s="1031"/>
      <c r="BC66" s="1031"/>
      <c r="BD66" s="1044"/>
      <c r="BE66" s="237"/>
      <c r="BF66" s="237"/>
      <c r="BG66" s="237"/>
      <c r="BH66" s="237"/>
      <c r="BI66" s="237"/>
      <c r="BJ66" s="237"/>
      <c r="BK66" s="237"/>
      <c r="BL66" s="237"/>
      <c r="BM66" s="237"/>
      <c r="BN66" s="237"/>
      <c r="BO66" s="237"/>
      <c r="BP66" s="237"/>
      <c r="BQ66" s="234">
        <v>60</v>
      </c>
      <c r="BR66" s="239"/>
      <c r="BS66" s="974"/>
      <c r="BT66" s="975"/>
      <c r="BU66" s="975"/>
      <c r="BV66" s="975"/>
      <c r="BW66" s="975"/>
      <c r="BX66" s="975"/>
      <c r="BY66" s="975"/>
      <c r="BZ66" s="975"/>
      <c r="CA66" s="975"/>
      <c r="CB66" s="975"/>
      <c r="CC66" s="975"/>
      <c r="CD66" s="975"/>
      <c r="CE66" s="975"/>
      <c r="CF66" s="975"/>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4"/>
      <c r="DW66" s="975"/>
      <c r="DX66" s="975"/>
      <c r="DY66" s="975"/>
      <c r="DZ66" s="976"/>
      <c r="EA66" s="226"/>
    </row>
    <row r="67" spans="1:13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5"/>
      <c r="BE67" s="237"/>
      <c r="BF67" s="237"/>
      <c r="BG67" s="237"/>
      <c r="BH67" s="237"/>
      <c r="BI67" s="237"/>
      <c r="BJ67" s="237"/>
      <c r="BK67" s="237"/>
      <c r="BL67" s="237"/>
      <c r="BM67" s="237"/>
      <c r="BN67" s="237"/>
      <c r="BO67" s="237"/>
      <c r="BP67" s="237"/>
      <c r="BQ67" s="234">
        <v>61</v>
      </c>
      <c r="BR67" s="239"/>
      <c r="BS67" s="974"/>
      <c r="BT67" s="975"/>
      <c r="BU67" s="975"/>
      <c r="BV67" s="975"/>
      <c r="BW67" s="975"/>
      <c r="BX67" s="975"/>
      <c r="BY67" s="975"/>
      <c r="BZ67" s="975"/>
      <c r="CA67" s="975"/>
      <c r="CB67" s="975"/>
      <c r="CC67" s="975"/>
      <c r="CD67" s="975"/>
      <c r="CE67" s="975"/>
      <c r="CF67" s="975"/>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4"/>
      <c r="DW67" s="975"/>
      <c r="DX67" s="975"/>
      <c r="DY67" s="975"/>
      <c r="DZ67" s="976"/>
      <c r="EA67" s="226"/>
    </row>
    <row r="68" spans="1:131" ht="26.25" customHeight="1" thickTop="1" x14ac:dyDescent="0.15">
      <c r="A68" s="232">
        <v>1</v>
      </c>
      <c r="B68" s="1014" t="s">
        <v>586</v>
      </c>
      <c r="C68" s="1015"/>
      <c r="D68" s="1015"/>
      <c r="E68" s="1015"/>
      <c r="F68" s="1015"/>
      <c r="G68" s="1015"/>
      <c r="H68" s="1015"/>
      <c r="I68" s="1015"/>
      <c r="J68" s="1015"/>
      <c r="K68" s="1015"/>
      <c r="L68" s="1015"/>
      <c r="M68" s="1015"/>
      <c r="N68" s="1015"/>
      <c r="O68" s="1015"/>
      <c r="P68" s="1016"/>
      <c r="Q68" s="1017">
        <v>511</v>
      </c>
      <c r="R68" s="1011"/>
      <c r="S68" s="1011"/>
      <c r="T68" s="1011"/>
      <c r="U68" s="1011"/>
      <c r="V68" s="1011">
        <v>476</v>
      </c>
      <c r="W68" s="1011"/>
      <c r="X68" s="1011"/>
      <c r="Y68" s="1011"/>
      <c r="Z68" s="1011"/>
      <c r="AA68" s="1011">
        <v>35</v>
      </c>
      <c r="AB68" s="1011"/>
      <c r="AC68" s="1011"/>
      <c r="AD68" s="1011"/>
      <c r="AE68" s="1011"/>
      <c r="AF68" s="1011">
        <v>35</v>
      </c>
      <c r="AG68" s="1011"/>
      <c r="AH68" s="1011"/>
      <c r="AI68" s="1011"/>
      <c r="AJ68" s="1011"/>
      <c r="AK68" s="1011">
        <v>0</v>
      </c>
      <c r="AL68" s="1011"/>
      <c r="AM68" s="1011"/>
      <c r="AN68" s="1011"/>
      <c r="AO68" s="1011"/>
      <c r="AP68" s="1011">
        <v>0</v>
      </c>
      <c r="AQ68" s="1011"/>
      <c r="AR68" s="1011"/>
      <c r="AS68" s="1011"/>
      <c r="AT68" s="1011"/>
      <c r="AU68" s="1011">
        <v>0</v>
      </c>
      <c r="AV68" s="1011"/>
      <c r="AW68" s="1011"/>
      <c r="AX68" s="1011"/>
      <c r="AY68" s="1011"/>
      <c r="AZ68" s="1012"/>
      <c r="BA68" s="1012"/>
      <c r="BB68" s="1012"/>
      <c r="BC68" s="1012"/>
      <c r="BD68" s="1013"/>
      <c r="BE68" s="237"/>
      <c r="BF68" s="237"/>
      <c r="BG68" s="237"/>
      <c r="BH68" s="237"/>
      <c r="BI68" s="237"/>
      <c r="BJ68" s="237"/>
      <c r="BK68" s="237"/>
      <c r="BL68" s="237"/>
      <c r="BM68" s="237"/>
      <c r="BN68" s="237"/>
      <c r="BO68" s="237"/>
      <c r="BP68" s="237"/>
      <c r="BQ68" s="234">
        <v>62</v>
      </c>
      <c r="BR68" s="239"/>
      <c r="BS68" s="974"/>
      <c r="BT68" s="975"/>
      <c r="BU68" s="975"/>
      <c r="BV68" s="975"/>
      <c r="BW68" s="975"/>
      <c r="BX68" s="975"/>
      <c r="BY68" s="975"/>
      <c r="BZ68" s="975"/>
      <c r="CA68" s="975"/>
      <c r="CB68" s="975"/>
      <c r="CC68" s="975"/>
      <c r="CD68" s="975"/>
      <c r="CE68" s="975"/>
      <c r="CF68" s="975"/>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4"/>
      <c r="DW68" s="975"/>
      <c r="DX68" s="975"/>
      <c r="DY68" s="975"/>
      <c r="DZ68" s="976"/>
      <c r="EA68" s="226"/>
    </row>
    <row r="69" spans="1:131" ht="26.25" customHeight="1" x14ac:dyDescent="0.15">
      <c r="A69" s="234">
        <v>2</v>
      </c>
      <c r="B69" s="1003" t="s">
        <v>587</v>
      </c>
      <c r="C69" s="1004"/>
      <c r="D69" s="1004"/>
      <c r="E69" s="1004"/>
      <c r="F69" s="1004"/>
      <c r="G69" s="1004"/>
      <c r="H69" s="1004"/>
      <c r="I69" s="1004"/>
      <c r="J69" s="1004"/>
      <c r="K69" s="1004"/>
      <c r="L69" s="1004"/>
      <c r="M69" s="1004"/>
      <c r="N69" s="1004"/>
      <c r="O69" s="1004"/>
      <c r="P69" s="1005"/>
      <c r="Q69" s="1006">
        <v>12683</v>
      </c>
      <c r="R69" s="1000"/>
      <c r="S69" s="1000"/>
      <c r="T69" s="1000"/>
      <c r="U69" s="1000"/>
      <c r="V69" s="1000">
        <v>10355</v>
      </c>
      <c r="W69" s="1000"/>
      <c r="X69" s="1000"/>
      <c r="Y69" s="1000"/>
      <c r="Z69" s="1000"/>
      <c r="AA69" s="1000">
        <v>2328</v>
      </c>
      <c r="AB69" s="1000"/>
      <c r="AC69" s="1000"/>
      <c r="AD69" s="1000"/>
      <c r="AE69" s="1000"/>
      <c r="AF69" s="1000">
        <v>2328</v>
      </c>
      <c r="AG69" s="1000"/>
      <c r="AH69" s="1000"/>
      <c r="AI69" s="1000"/>
      <c r="AJ69" s="1000"/>
      <c r="AK69" s="1000">
        <v>0</v>
      </c>
      <c r="AL69" s="1000"/>
      <c r="AM69" s="1000"/>
      <c r="AN69" s="1000"/>
      <c r="AO69" s="1000"/>
      <c r="AP69" s="1000">
        <v>0</v>
      </c>
      <c r="AQ69" s="1000"/>
      <c r="AR69" s="1000"/>
      <c r="AS69" s="1000"/>
      <c r="AT69" s="1000"/>
      <c r="AU69" s="1000">
        <v>0</v>
      </c>
      <c r="AV69" s="1000"/>
      <c r="AW69" s="1000"/>
      <c r="AX69" s="1000"/>
      <c r="AY69" s="1000"/>
      <c r="AZ69" s="1001"/>
      <c r="BA69" s="1001"/>
      <c r="BB69" s="1001"/>
      <c r="BC69" s="1001"/>
      <c r="BD69" s="1002"/>
      <c r="BE69" s="237"/>
      <c r="BF69" s="237"/>
      <c r="BG69" s="237"/>
      <c r="BH69" s="237"/>
      <c r="BI69" s="237"/>
      <c r="BJ69" s="237"/>
      <c r="BK69" s="237"/>
      <c r="BL69" s="237"/>
      <c r="BM69" s="237"/>
      <c r="BN69" s="237"/>
      <c r="BO69" s="237"/>
      <c r="BP69" s="237"/>
      <c r="BQ69" s="234">
        <v>63</v>
      </c>
      <c r="BR69" s="239"/>
      <c r="BS69" s="974"/>
      <c r="BT69" s="975"/>
      <c r="BU69" s="975"/>
      <c r="BV69" s="975"/>
      <c r="BW69" s="975"/>
      <c r="BX69" s="975"/>
      <c r="BY69" s="975"/>
      <c r="BZ69" s="975"/>
      <c r="CA69" s="975"/>
      <c r="CB69" s="975"/>
      <c r="CC69" s="975"/>
      <c r="CD69" s="975"/>
      <c r="CE69" s="975"/>
      <c r="CF69" s="975"/>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4"/>
      <c r="DW69" s="975"/>
      <c r="DX69" s="975"/>
      <c r="DY69" s="975"/>
      <c r="DZ69" s="976"/>
      <c r="EA69" s="226"/>
    </row>
    <row r="70" spans="1:131" ht="26.25" customHeight="1" x14ac:dyDescent="0.15">
      <c r="A70" s="234">
        <v>3</v>
      </c>
      <c r="B70" s="1003" t="s">
        <v>588</v>
      </c>
      <c r="C70" s="1004"/>
      <c r="D70" s="1004"/>
      <c r="E70" s="1004"/>
      <c r="F70" s="1004"/>
      <c r="G70" s="1004"/>
      <c r="H70" s="1004"/>
      <c r="I70" s="1004"/>
      <c r="J70" s="1004"/>
      <c r="K70" s="1004"/>
      <c r="L70" s="1004"/>
      <c r="M70" s="1004"/>
      <c r="N70" s="1004"/>
      <c r="O70" s="1004"/>
      <c r="P70" s="1005"/>
      <c r="Q70" s="1006">
        <v>21</v>
      </c>
      <c r="R70" s="1000"/>
      <c r="S70" s="1000"/>
      <c r="T70" s="1000"/>
      <c r="U70" s="1000"/>
      <c r="V70" s="1000">
        <v>21</v>
      </c>
      <c r="W70" s="1000"/>
      <c r="X70" s="1000"/>
      <c r="Y70" s="1000"/>
      <c r="Z70" s="1000"/>
      <c r="AA70" s="1000">
        <v>0</v>
      </c>
      <c r="AB70" s="1000"/>
      <c r="AC70" s="1000"/>
      <c r="AD70" s="1000"/>
      <c r="AE70" s="1000"/>
      <c r="AF70" s="1000">
        <v>0</v>
      </c>
      <c r="AG70" s="1000"/>
      <c r="AH70" s="1000"/>
      <c r="AI70" s="1000"/>
      <c r="AJ70" s="1000"/>
      <c r="AK70" s="1000">
        <v>21</v>
      </c>
      <c r="AL70" s="1000"/>
      <c r="AM70" s="1000"/>
      <c r="AN70" s="1000"/>
      <c r="AO70" s="1000"/>
      <c r="AP70" s="1000">
        <v>0</v>
      </c>
      <c r="AQ70" s="1000"/>
      <c r="AR70" s="1000"/>
      <c r="AS70" s="1000"/>
      <c r="AT70" s="1000"/>
      <c r="AU70" s="1000">
        <v>0</v>
      </c>
      <c r="AV70" s="1000"/>
      <c r="AW70" s="1000"/>
      <c r="AX70" s="1000"/>
      <c r="AY70" s="1000"/>
      <c r="AZ70" s="1001"/>
      <c r="BA70" s="1001"/>
      <c r="BB70" s="1001"/>
      <c r="BC70" s="1001"/>
      <c r="BD70" s="1002"/>
      <c r="BE70" s="237"/>
      <c r="BF70" s="237"/>
      <c r="BG70" s="237"/>
      <c r="BH70" s="237"/>
      <c r="BI70" s="237"/>
      <c r="BJ70" s="237"/>
      <c r="BK70" s="237"/>
      <c r="BL70" s="237"/>
      <c r="BM70" s="237"/>
      <c r="BN70" s="237"/>
      <c r="BO70" s="237"/>
      <c r="BP70" s="237"/>
      <c r="BQ70" s="234">
        <v>64</v>
      </c>
      <c r="BR70" s="239"/>
      <c r="BS70" s="974"/>
      <c r="BT70" s="975"/>
      <c r="BU70" s="975"/>
      <c r="BV70" s="975"/>
      <c r="BW70" s="975"/>
      <c r="BX70" s="975"/>
      <c r="BY70" s="975"/>
      <c r="BZ70" s="975"/>
      <c r="CA70" s="975"/>
      <c r="CB70" s="975"/>
      <c r="CC70" s="975"/>
      <c r="CD70" s="975"/>
      <c r="CE70" s="975"/>
      <c r="CF70" s="975"/>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4"/>
      <c r="DW70" s="975"/>
      <c r="DX70" s="975"/>
      <c r="DY70" s="975"/>
      <c r="DZ70" s="976"/>
      <c r="EA70" s="226"/>
    </row>
    <row r="71" spans="1:131" ht="26.25" customHeight="1" x14ac:dyDescent="0.15">
      <c r="A71" s="234">
        <v>4</v>
      </c>
      <c r="B71" s="1003" t="s">
        <v>589</v>
      </c>
      <c r="C71" s="1004"/>
      <c r="D71" s="1004"/>
      <c r="E71" s="1004"/>
      <c r="F71" s="1004"/>
      <c r="G71" s="1004"/>
      <c r="H71" s="1004"/>
      <c r="I71" s="1004"/>
      <c r="J71" s="1004"/>
      <c r="K71" s="1004"/>
      <c r="L71" s="1004"/>
      <c r="M71" s="1004"/>
      <c r="N71" s="1004"/>
      <c r="O71" s="1004"/>
      <c r="P71" s="1005"/>
      <c r="Q71" s="1006">
        <v>12</v>
      </c>
      <c r="R71" s="1000"/>
      <c r="S71" s="1000"/>
      <c r="T71" s="1000"/>
      <c r="U71" s="1000"/>
      <c r="V71" s="1000">
        <v>11</v>
      </c>
      <c r="W71" s="1000"/>
      <c r="X71" s="1000"/>
      <c r="Y71" s="1000"/>
      <c r="Z71" s="1000"/>
      <c r="AA71" s="1000">
        <v>1</v>
      </c>
      <c r="AB71" s="1000"/>
      <c r="AC71" s="1000"/>
      <c r="AD71" s="1000"/>
      <c r="AE71" s="1000"/>
      <c r="AF71" s="1000">
        <v>1</v>
      </c>
      <c r="AG71" s="1000"/>
      <c r="AH71" s="1000"/>
      <c r="AI71" s="1000"/>
      <c r="AJ71" s="1000"/>
      <c r="AK71" s="1000">
        <v>0</v>
      </c>
      <c r="AL71" s="1000"/>
      <c r="AM71" s="1000"/>
      <c r="AN71" s="1000"/>
      <c r="AO71" s="1000"/>
      <c r="AP71" s="1000">
        <v>0</v>
      </c>
      <c r="AQ71" s="1000"/>
      <c r="AR71" s="1000"/>
      <c r="AS71" s="1000"/>
      <c r="AT71" s="1000"/>
      <c r="AU71" s="1000">
        <v>0</v>
      </c>
      <c r="AV71" s="1000"/>
      <c r="AW71" s="1000"/>
      <c r="AX71" s="1000"/>
      <c r="AY71" s="1000"/>
      <c r="AZ71" s="1001"/>
      <c r="BA71" s="1001"/>
      <c r="BB71" s="1001"/>
      <c r="BC71" s="1001"/>
      <c r="BD71" s="1002"/>
      <c r="BE71" s="237"/>
      <c r="BF71" s="237"/>
      <c r="BG71" s="237"/>
      <c r="BH71" s="237"/>
      <c r="BI71" s="237"/>
      <c r="BJ71" s="237"/>
      <c r="BK71" s="237"/>
      <c r="BL71" s="237"/>
      <c r="BM71" s="237"/>
      <c r="BN71" s="237"/>
      <c r="BO71" s="237"/>
      <c r="BP71" s="237"/>
      <c r="BQ71" s="234">
        <v>65</v>
      </c>
      <c r="BR71" s="239"/>
      <c r="BS71" s="974"/>
      <c r="BT71" s="975"/>
      <c r="BU71" s="975"/>
      <c r="BV71" s="975"/>
      <c r="BW71" s="975"/>
      <c r="BX71" s="975"/>
      <c r="BY71" s="975"/>
      <c r="BZ71" s="975"/>
      <c r="CA71" s="975"/>
      <c r="CB71" s="975"/>
      <c r="CC71" s="975"/>
      <c r="CD71" s="975"/>
      <c r="CE71" s="975"/>
      <c r="CF71" s="975"/>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4"/>
      <c r="DW71" s="975"/>
      <c r="DX71" s="975"/>
      <c r="DY71" s="975"/>
      <c r="DZ71" s="976"/>
      <c r="EA71" s="226"/>
    </row>
    <row r="72" spans="1:131" ht="26.25" customHeight="1" x14ac:dyDescent="0.15">
      <c r="A72" s="234">
        <v>5</v>
      </c>
      <c r="B72" s="1003" t="s">
        <v>590</v>
      </c>
      <c r="C72" s="1004"/>
      <c r="D72" s="1004"/>
      <c r="E72" s="1004"/>
      <c r="F72" s="1004"/>
      <c r="G72" s="1004"/>
      <c r="H72" s="1004"/>
      <c r="I72" s="1004"/>
      <c r="J72" s="1004"/>
      <c r="K72" s="1004"/>
      <c r="L72" s="1004"/>
      <c r="M72" s="1004"/>
      <c r="N72" s="1004"/>
      <c r="O72" s="1004"/>
      <c r="P72" s="1005"/>
      <c r="Q72" s="1006">
        <v>661</v>
      </c>
      <c r="R72" s="1000"/>
      <c r="S72" s="1000"/>
      <c r="T72" s="1000"/>
      <c r="U72" s="1000"/>
      <c r="V72" s="1000">
        <v>535</v>
      </c>
      <c r="W72" s="1000"/>
      <c r="X72" s="1000"/>
      <c r="Y72" s="1000"/>
      <c r="Z72" s="1000"/>
      <c r="AA72" s="1000">
        <v>126</v>
      </c>
      <c r="AB72" s="1000"/>
      <c r="AC72" s="1000"/>
      <c r="AD72" s="1000"/>
      <c r="AE72" s="1000"/>
      <c r="AF72" s="1000">
        <v>126</v>
      </c>
      <c r="AG72" s="1000"/>
      <c r="AH72" s="1000"/>
      <c r="AI72" s="1000"/>
      <c r="AJ72" s="1000"/>
      <c r="AK72" s="1000">
        <v>0</v>
      </c>
      <c r="AL72" s="1000"/>
      <c r="AM72" s="1000"/>
      <c r="AN72" s="1000"/>
      <c r="AO72" s="1000"/>
      <c r="AP72" s="1000">
        <v>0</v>
      </c>
      <c r="AQ72" s="1000"/>
      <c r="AR72" s="1000"/>
      <c r="AS72" s="1000"/>
      <c r="AT72" s="1000"/>
      <c r="AU72" s="1000">
        <v>0</v>
      </c>
      <c r="AV72" s="1000"/>
      <c r="AW72" s="1000"/>
      <c r="AX72" s="1000"/>
      <c r="AY72" s="1000"/>
      <c r="AZ72" s="1001"/>
      <c r="BA72" s="1001"/>
      <c r="BB72" s="1001"/>
      <c r="BC72" s="1001"/>
      <c r="BD72" s="1002"/>
      <c r="BE72" s="237"/>
      <c r="BF72" s="237"/>
      <c r="BG72" s="237"/>
      <c r="BH72" s="237"/>
      <c r="BI72" s="237"/>
      <c r="BJ72" s="237"/>
      <c r="BK72" s="237"/>
      <c r="BL72" s="237"/>
      <c r="BM72" s="237"/>
      <c r="BN72" s="237"/>
      <c r="BO72" s="237"/>
      <c r="BP72" s="237"/>
      <c r="BQ72" s="234">
        <v>66</v>
      </c>
      <c r="BR72" s="239"/>
      <c r="BS72" s="974"/>
      <c r="BT72" s="975"/>
      <c r="BU72" s="975"/>
      <c r="BV72" s="975"/>
      <c r="BW72" s="975"/>
      <c r="BX72" s="975"/>
      <c r="BY72" s="975"/>
      <c r="BZ72" s="975"/>
      <c r="CA72" s="975"/>
      <c r="CB72" s="975"/>
      <c r="CC72" s="975"/>
      <c r="CD72" s="975"/>
      <c r="CE72" s="975"/>
      <c r="CF72" s="975"/>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4"/>
      <c r="DW72" s="975"/>
      <c r="DX72" s="975"/>
      <c r="DY72" s="975"/>
      <c r="DZ72" s="976"/>
      <c r="EA72" s="226"/>
    </row>
    <row r="73" spans="1:131" ht="26.25" customHeight="1" x14ac:dyDescent="0.15">
      <c r="A73" s="234">
        <v>6</v>
      </c>
      <c r="B73" s="1003" t="s">
        <v>591</v>
      </c>
      <c r="C73" s="1004"/>
      <c r="D73" s="1004"/>
      <c r="E73" s="1004"/>
      <c r="F73" s="1004"/>
      <c r="G73" s="1004"/>
      <c r="H73" s="1004"/>
      <c r="I73" s="1004"/>
      <c r="J73" s="1004"/>
      <c r="K73" s="1004"/>
      <c r="L73" s="1004"/>
      <c r="M73" s="1004"/>
      <c r="N73" s="1004"/>
      <c r="O73" s="1004"/>
      <c r="P73" s="1005"/>
      <c r="Q73" s="1006">
        <v>835177</v>
      </c>
      <c r="R73" s="1000"/>
      <c r="S73" s="1000"/>
      <c r="T73" s="1000"/>
      <c r="U73" s="1000"/>
      <c r="V73" s="1000">
        <v>803839</v>
      </c>
      <c r="W73" s="1000"/>
      <c r="X73" s="1000"/>
      <c r="Y73" s="1000"/>
      <c r="Z73" s="1000"/>
      <c r="AA73" s="1000">
        <v>31338</v>
      </c>
      <c r="AB73" s="1000"/>
      <c r="AC73" s="1000"/>
      <c r="AD73" s="1000"/>
      <c r="AE73" s="1000"/>
      <c r="AF73" s="1000">
        <v>31338</v>
      </c>
      <c r="AG73" s="1000"/>
      <c r="AH73" s="1000"/>
      <c r="AI73" s="1000"/>
      <c r="AJ73" s="1000"/>
      <c r="AK73" s="1000">
        <v>7164</v>
      </c>
      <c r="AL73" s="1000"/>
      <c r="AM73" s="1000"/>
      <c r="AN73" s="1000"/>
      <c r="AO73" s="1000"/>
      <c r="AP73" s="1000">
        <v>0</v>
      </c>
      <c r="AQ73" s="1000"/>
      <c r="AR73" s="1000"/>
      <c r="AS73" s="1000"/>
      <c r="AT73" s="1000"/>
      <c r="AU73" s="1000">
        <v>0</v>
      </c>
      <c r="AV73" s="1000"/>
      <c r="AW73" s="1000"/>
      <c r="AX73" s="1000"/>
      <c r="AY73" s="1000"/>
      <c r="AZ73" s="1001"/>
      <c r="BA73" s="1001"/>
      <c r="BB73" s="1001"/>
      <c r="BC73" s="1001"/>
      <c r="BD73" s="1002"/>
      <c r="BE73" s="237"/>
      <c r="BF73" s="237"/>
      <c r="BG73" s="237"/>
      <c r="BH73" s="237"/>
      <c r="BI73" s="237"/>
      <c r="BJ73" s="237"/>
      <c r="BK73" s="237"/>
      <c r="BL73" s="237"/>
      <c r="BM73" s="237"/>
      <c r="BN73" s="237"/>
      <c r="BO73" s="237"/>
      <c r="BP73" s="237"/>
      <c r="BQ73" s="234">
        <v>67</v>
      </c>
      <c r="BR73" s="239"/>
      <c r="BS73" s="974"/>
      <c r="BT73" s="975"/>
      <c r="BU73" s="975"/>
      <c r="BV73" s="975"/>
      <c r="BW73" s="975"/>
      <c r="BX73" s="975"/>
      <c r="BY73" s="975"/>
      <c r="BZ73" s="975"/>
      <c r="CA73" s="975"/>
      <c r="CB73" s="975"/>
      <c r="CC73" s="975"/>
      <c r="CD73" s="975"/>
      <c r="CE73" s="975"/>
      <c r="CF73" s="975"/>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4"/>
      <c r="DW73" s="975"/>
      <c r="DX73" s="975"/>
      <c r="DY73" s="975"/>
      <c r="DZ73" s="976"/>
      <c r="EA73" s="226"/>
    </row>
    <row r="74" spans="1:131" ht="26.25" customHeight="1" x14ac:dyDescent="0.15">
      <c r="A74" s="23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37"/>
      <c r="BF74" s="237"/>
      <c r="BG74" s="237"/>
      <c r="BH74" s="237"/>
      <c r="BI74" s="237"/>
      <c r="BJ74" s="237"/>
      <c r="BK74" s="237"/>
      <c r="BL74" s="237"/>
      <c r="BM74" s="237"/>
      <c r="BN74" s="237"/>
      <c r="BO74" s="237"/>
      <c r="BP74" s="237"/>
      <c r="BQ74" s="234">
        <v>68</v>
      </c>
      <c r="BR74" s="239"/>
      <c r="BS74" s="974"/>
      <c r="BT74" s="975"/>
      <c r="BU74" s="975"/>
      <c r="BV74" s="975"/>
      <c r="BW74" s="975"/>
      <c r="BX74" s="975"/>
      <c r="BY74" s="975"/>
      <c r="BZ74" s="975"/>
      <c r="CA74" s="975"/>
      <c r="CB74" s="975"/>
      <c r="CC74" s="975"/>
      <c r="CD74" s="975"/>
      <c r="CE74" s="975"/>
      <c r="CF74" s="975"/>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4"/>
      <c r="DW74" s="975"/>
      <c r="DX74" s="975"/>
      <c r="DY74" s="975"/>
      <c r="DZ74" s="976"/>
      <c r="EA74" s="226"/>
    </row>
    <row r="75" spans="1:131" ht="26.25" customHeight="1" x14ac:dyDescent="0.15">
      <c r="A75" s="23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37"/>
      <c r="BF75" s="237"/>
      <c r="BG75" s="237"/>
      <c r="BH75" s="237"/>
      <c r="BI75" s="237"/>
      <c r="BJ75" s="237"/>
      <c r="BK75" s="237"/>
      <c r="BL75" s="237"/>
      <c r="BM75" s="237"/>
      <c r="BN75" s="237"/>
      <c r="BO75" s="237"/>
      <c r="BP75" s="237"/>
      <c r="BQ75" s="234">
        <v>69</v>
      </c>
      <c r="BR75" s="239"/>
      <c r="BS75" s="974"/>
      <c r="BT75" s="975"/>
      <c r="BU75" s="975"/>
      <c r="BV75" s="975"/>
      <c r="BW75" s="975"/>
      <c r="BX75" s="975"/>
      <c r="BY75" s="975"/>
      <c r="BZ75" s="975"/>
      <c r="CA75" s="975"/>
      <c r="CB75" s="975"/>
      <c r="CC75" s="975"/>
      <c r="CD75" s="975"/>
      <c r="CE75" s="975"/>
      <c r="CF75" s="975"/>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4"/>
      <c r="DW75" s="975"/>
      <c r="DX75" s="975"/>
      <c r="DY75" s="975"/>
      <c r="DZ75" s="976"/>
      <c r="EA75" s="226"/>
    </row>
    <row r="76" spans="1:131" ht="26.25" customHeight="1" x14ac:dyDescent="0.15">
      <c r="A76" s="23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37"/>
      <c r="BF76" s="237"/>
      <c r="BG76" s="237"/>
      <c r="BH76" s="237"/>
      <c r="BI76" s="237"/>
      <c r="BJ76" s="237"/>
      <c r="BK76" s="237"/>
      <c r="BL76" s="237"/>
      <c r="BM76" s="237"/>
      <c r="BN76" s="237"/>
      <c r="BO76" s="237"/>
      <c r="BP76" s="237"/>
      <c r="BQ76" s="234">
        <v>70</v>
      </c>
      <c r="BR76" s="239"/>
      <c r="BS76" s="974"/>
      <c r="BT76" s="975"/>
      <c r="BU76" s="975"/>
      <c r="BV76" s="975"/>
      <c r="BW76" s="975"/>
      <c r="BX76" s="975"/>
      <c r="BY76" s="975"/>
      <c r="BZ76" s="975"/>
      <c r="CA76" s="975"/>
      <c r="CB76" s="975"/>
      <c r="CC76" s="975"/>
      <c r="CD76" s="975"/>
      <c r="CE76" s="975"/>
      <c r="CF76" s="975"/>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4"/>
      <c r="DW76" s="975"/>
      <c r="DX76" s="975"/>
      <c r="DY76" s="975"/>
      <c r="DZ76" s="976"/>
      <c r="EA76" s="226"/>
    </row>
    <row r="77" spans="1:131" ht="26.25" customHeight="1" x14ac:dyDescent="0.15">
      <c r="A77" s="23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37"/>
      <c r="BF77" s="237"/>
      <c r="BG77" s="237"/>
      <c r="BH77" s="237"/>
      <c r="BI77" s="237"/>
      <c r="BJ77" s="237"/>
      <c r="BK77" s="237"/>
      <c r="BL77" s="237"/>
      <c r="BM77" s="237"/>
      <c r="BN77" s="237"/>
      <c r="BO77" s="237"/>
      <c r="BP77" s="237"/>
      <c r="BQ77" s="234">
        <v>71</v>
      </c>
      <c r="BR77" s="239"/>
      <c r="BS77" s="974"/>
      <c r="BT77" s="975"/>
      <c r="BU77" s="975"/>
      <c r="BV77" s="975"/>
      <c r="BW77" s="975"/>
      <c r="BX77" s="975"/>
      <c r="BY77" s="975"/>
      <c r="BZ77" s="975"/>
      <c r="CA77" s="975"/>
      <c r="CB77" s="975"/>
      <c r="CC77" s="975"/>
      <c r="CD77" s="975"/>
      <c r="CE77" s="975"/>
      <c r="CF77" s="975"/>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4"/>
      <c r="DW77" s="975"/>
      <c r="DX77" s="975"/>
      <c r="DY77" s="975"/>
      <c r="DZ77" s="976"/>
      <c r="EA77" s="226"/>
    </row>
    <row r="78" spans="1:131" ht="26.25" customHeight="1" x14ac:dyDescent="0.15">
      <c r="A78" s="23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37"/>
      <c r="BF78" s="237"/>
      <c r="BG78" s="237"/>
      <c r="BH78" s="237"/>
      <c r="BI78" s="237"/>
      <c r="BJ78" s="226"/>
      <c r="BK78" s="226"/>
      <c r="BL78" s="226"/>
      <c r="BM78" s="226"/>
      <c r="BN78" s="226"/>
      <c r="BO78" s="237"/>
      <c r="BP78" s="237"/>
      <c r="BQ78" s="234">
        <v>72</v>
      </c>
      <c r="BR78" s="239"/>
      <c r="BS78" s="974"/>
      <c r="BT78" s="975"/>
      <c r="BU78" s="975"/>
      <c r="BV78" s="975"/>
      <c r="BW78" s="975"/>
      <c r="BX78" s="975"/>
      <c r="BY78" s="975"/>
      <c r="BZ78" s="975"/>
      <c r="CA78" s="975"/>
      <c r="CB78" s="975"/>
      <c r="CC78" s="975"/>
      <c r="CD78" s="975"/>
      <c r="CE78" s="975"/>
      <c r="CF78" s="975"/>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4"/>
      <c r="DW78" s="975"/>
      <c r="DX78" s="975"/>
      <c r="DY78" s="975"/>
      <c r="DZ78" s="976"/>
      <c r="EA78" s="226"/>
    </row>
    <row r="79" spans="1:131" ht="26.25" customHeight="1" x14ac:dyDescent="0.15">
      <c r="A79" s="23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37"/>
      <c r="BF79" s="237"/>
      <c r="BG79" s="237"/>
      <c r="BH79" s="237"/>
      <c r="BI79" s="237"/>
      <c r="BJ79" s="226"/>
      <c r="BK79" s="226"/>
      <c r="BL79" s="226"/>
      <c r="BM79" s="226"/>
      <c r="BN79" s="226"/>
      <c r="BO79" s="237"/>
      <c r="BP79" s="237"/>
      <c r="BQ79" s="234">
        <v>73</v>
      </c>
      <c r="BR79" s="239"/>
      <c r="BS79" s="974"/>
      <c r="BT79" s="975"/>
      <c r="BU79" s="975"/>
      <c r="BV79" s="975"/>
      <c r="BW79" s="975"/>
      <c r="BX79" s="975"/>
      <c r="BY79" s="975"/>
      <c r="BZ79" s="975"/>
      <c r="CA79" s="975"/>
      <c r="CB79" s="975"/>
      <c r="CC79" s="975"/>
      <c r="CD79" s="975"/>
      <c r="CE79" s="975"/>
      <c r="CF79" s="975"/>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4"/>
      <c r="DW79" s="975"/>
      <c r="DX79" s="975"/>
      <c r="DY79" s="975"/>
      <c r="DZ79" s="976"/>
      <c r="EA79" s="226"/>
    </row>
    <row r="80" spans="1:131" ht="26.25" customHeight="1" x14ac:dyDescent="0.15">
      <c r="A80" s="23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37"/>
      <c r="BF80" s="237"/>
      <c r="BG80" s="237"/>
      <c r="BH80" s="237"/>
      <c r="BI80" s="237"/>
      <c r="BJ80" s="237"/>
      <c r="BK80" s="237"/>
      <c r="BL80" s="237"/>
      <c r="BM80" s="237"/>
      <c r="BN80" s="237"/>
      <c r="BO80" s="237"/>
      <c r="BP80" s="237"/>
      <c r="BQ80" s="234">
        <v>74</v>
      </c>
      <c r="BR80" s="239"/>
      <c r="BS80" s="974"/>
      <c r="BT80" s="975"/>
      <c r="BU80" s="975"/>
      <c r="BV80" s="975"/>
      <c r="BW80" s="975"/>
      <c r="BX80" s="975"/>
      <c r="BY80" s="975"/>
      <c r="BZ80" s="975"/>
      <c r="CA80" s="975"/>
      <c r="CB80" s="975"/>
      <c r="CC80" s="975"/>
      <c r="CD80" s="975"/>
      <c r="CE80" s="975"/>
      <c r="CF80" s="975"/>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4"/>
      <c r="DW80" s="975"/>
      <c r="DX80" s="975"/>
      <c r="DY80" s="975"/>
      <c r="DZ80" s="976"/>
      <c r="EA80" s="226"/>
    </row>
    <row r="81" spans="1:131" ht="26.25" customHeight="1" x14ac:dyDescent="0.15">
      <c r="A81" s="23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37"/>
      <c r="BF81" s="237"/>
      <c r="BG81" s="237"/>
      <c r="BH81" s="237"/>
      <c r="BI81" s="237"/>
      <c r="BJ81" s="237"/>
      <c r="BK81" s="237"/>
      <c r="BL81" s="237"/>
      <c r="BM81" s="237"/>
      <c r="BN81" s="237"/>
      <c r="BO81" s="237"/>
      <c r="BP81" s="237"/>
      <c r="BQ81" s="234">
        <v>75</v>
      </c>
      <c r="BR81" s="239"/>
      <c r="BS81" s="974"/>
      <c r="BT81" s="975"/>
      <c r="BU81" s="975"/>
      <c r="BV81" s="975"/>
      <c r="BW81" s="975"/>
      <c r="BX81" s="975"/>
      <c r="BY81" s="975"/>
      <c r="BZ81" s="975"/>
      <c r="CA81" s="975"/>
      <c r="CB81" s="975"/>
      <c r="CC81" s="975"/>
      <c r="CD81" s="975"/>
      <c r="CE81" s="975"/>
      <c r="CF81" s="975"/>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4"/>
      <c r="DW81" s="975"/>
      <c r="DX81" s="975"/>
      <c r="DY81" s="975"/>
      <c r="DZ81" s="976"/>
      <c r="EA81" s="226"/>
    </row>
    <row r="82" spans="1:131" ht="26.25" customHeight="1" x14ac:dyDescent="0.15">
      <c r="A82" s="23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37"/>
      <c r="BF82" s="237"/>
      <c r="BG82" s="237"/>
      <c r="BH82" s="237"/>
      <c r="BI82" s="237"/>
      <c r="BJ82" s="237"/>
      <c r="BK82" s="237"/>
      <c r="BL82" s="237"/>
      <c r="BM82" s="237"/>
      <c r="BN82" s="237"/>
      <c r="BO82" s="237"/>
      <c r="BP82" s="237"/>
      <c r="BQ82" s="234">
        <v>76</v>
      </c>
      <c r="BR82" s="239"/>
      <c r="BS82" s="974"/>
      <c r="BT82" s="975"/>
      <c r="BU82" s="975"/>
      <c r="BV82" s="975"/>
      <c r="BW82" s="975"/>
      <c r="BX82" s="975"/>
      <c r="BY82" s="975"/>
      <c r="BZ82" s="975"/>
      <c r="CA82" s="975"/>
      <c r="CB82" s="975"/>
      <c r="CC82" s="975"/>
      <c r="CD82" s="975"/>
      <c r="CE82" s="975"/>
      <c r="CF82" s="975"/>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4"/>
      <c r="DW82" s="975"/>
      <c r="DX82" s="975"/>
      <c r="DY82" s="975"/>
      <c r="DZ82" s="976"/>
      <c r="EA82" s="226"/>
    </row>
    <row r="83" spans="1:131" ht="26.25" customHeight="1" x14ac:dyDescent="0.15">
      <c r="A83" s="23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37"/>
      <c r="BF83" s="237"/>
      <c r="BG83" s="237"/>
      <c r="BH83" s="237"/>
      <c r="BI83" s="237"/>
      <c r="BJ83" s="237"/>
      <c r="BK83" s="237"/>
      <c r="BL83" s="237"/>
      <c r="BM83" s="237"/>
      <c r="BN83" s="237"/>
      <c r="BO83" s="237"/>
      <c r="BP83" s="237"/>
      <c r="BQ83" s="234">
        <v>77</v>
      </c>
      <c r="BR83" s="239"/>
      <c r="BS83" s="974"/>
      <c r="BT83" s="975"/>
      <c r="BU83" s="975"/>
      <c r="BV83" s="975"/>
      <c r="BW83" s="975"/>
      <c r="BX83" s="975"/>
      <c r="BY83" s="975"/>
      <c r="BZ83" s="975"/>
      <c r="CA83" s="975"/>
      <c r="CB83" s="975"/>
      <c r="CC83" s="975"/>
      <c r="CD83" s="975"/>
      <c r="CE83" s="975"/>
      <c r="CF83" s="975"/>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4"/>
      <c r="DW83" s="975"/>
      <c r="DX83" s="975"/>
      <c r="DY83" s="975"/>
      <c r="DZ83" s="976"/>
      <c r="EA83" s="226"/>
    </row>
    <row r="84" spans="1:131" ht="26.25" customHeight="1" x14ac:dyDescent="0.15">
      <c r="A84" s="23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37"/>
      <c r="BF84" s="237"/>
      <c r="BG84" s="237"/>
      <c r="BH84" s="237"/>
      <c r="BI84" s="237"/>
      <c r="BJ84" s="237"/>
      <c r="BK84" s="237"/>
      <c r="BL84" s="237"/>
      <c r="BM84" s="237"/>
      <c r="BN84" s="237"/>
      <c r="BO84" s="237"/>
      <c r="BP84" s="237"/>
      <c r="BQ84" s="234">
        <v>78</v>
      </c>
      <c r="BR84" s="239"/>
      <c r="BS84" s="974"/>
      <c r="BT84" s="975"/>
      <c r="BU84" s="975"/>
      <c r="BV84" s="975"/>
      <c r="BW84" s="975"/>
      <c r="BX84" s="975"/>
      <c r="BY84" s="975"/>
      <c r="BZ84" s="975"/>
      <c r="CA84" s="975"/>
      <c r="CB84" s="975"/>
      <c r="CC84" s="975"/>
      <c r="CD84" s="975"/>
      <c r="CE84" s="975"/>
      <c r="CF84" s="975"/>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4"/>
      <c r="DW84" s="975"/>
      <c r="DX84" s="975"/>
      <c r="DY84" s="975"/>
      <c r="DZ84" s="976"/>
      <c r="EA84" s="226"/>
    </row>
    <row r="85" spans="1:131" ht="26.25" customHeight="1" x14ac:dyDescent="0.15">
      <c r="A85" s="23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37"/>
      <c r="BF85" s="237"/>
      <c r="BG85" s="237"/>
      <c r="BH85" s="237"/>
      <c r="BI85" s="237"/>
      <c r="BJ85" s="237"/>
      <c r="BK85" s="237"/>
      <c r="BL85" s="237"/>
      <c r="BM85" s="237"/>
      <c r="BN85" s="237"/>
      <c r="BO85" s="237"/>
      <c r="BP85" s="237"/>
      <c r="BQ85" s="234">
        <v>79</v>
      </c>
      <c r="BR85" s="239"/>
      <c r="BS85" s="974"/>
      <c r="BT85" s="975"/>
      <c r="BU85" s="975"/>
      <c r="BV85" s="975"/>
      <c r="BW85" s="975"/>
      <c r="BX85" s="975"/>
      <c r="BY85" s="975"/>
      <c r="BZ85" s="975"/>
      <c r="CA85" s="975"/>
      <c r="CB85" s="975"/>
      <c r="CC85" s="975"/>
      <c r="CD85" s="975"/>
      <c r="CE85" s="975"/>
      <c r="CF85" s="975"/>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4"/>
      <c r="DW85" s="975"/>
      <c r="DX85" s="975"/>
      <c r="DY85" s="975"/>
      <c r="DZ85" s="976"/>
      <c r="EA85" s="226"/>
    </row>
    <row r="86" spans="1:131" ht="26.25" customHeight="1" x14ac:dyDescent="0.15">
      <c r="A86" s="23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37"/>
      <c r="BF86" s="237"/>
      <c r="BG86" s="237"/>
      <c r="BH86" s="237"/>
      <c r="BI86" s="237"/>
      <c r="BJ86" s="237"/>
      <c r="BK86" s="237"/>
      <c r="BL86" s="237"/>
      <c r="BM86" s="237"/>
      <c r="BN86" s="237"/>
      <c r="BO86" s="237"/>
      <c r="BP86" s="237"/>
      <c r="BQ86" s="234">
        <v>80</v>
      </c>
      <c r="BR86" s="239"/>
      <c r="BS86" s="974"/>
      <c r="BT86" s="975"/>
      <c r="BU86" s="975"/>
      <c r="BV86" s="975"/>
      <c r="BW86" s="975"/>
      <c r="BX86" s="975"/>
      <c r="BY86" s="975"/>
      <c r="BZ86" s="975"/>
      <c r="CA86" s="975"/>
      <c r="CB86" s="975"/>
      <c r="CC86" s="975"/>
      <c r="CD86" s="975"/>
      <c r="CE86" s="975"/>
      <c r="CF86" s="975"/>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4"/>
      <c r="DW86" s="975"/>
      <c r="DX86" s="975"/>
      <c r="DY86" s="975"/>
      <c r="DZ86" s="976"/>
      <c r="EA86" s="226"/>
    </row>
    <row r="87" spans="1:131" ht="26.25" customHeight="1" x14ac:dyDescent="0.15">
      <c r="A87" s="240">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37"/>
      <c r="BF87" s="237"/>
      <c r="BG87" s="237"/>
      <c r="BH87" s="237"/>
      <c r="BI87" s="237"/>
      <c r="BJ87" s="237"/>
      <c r="BK87" s="237"/>
      <c r="BL87" s="237"/>
      <c r="BM87" s="237"/>
      <c r="BN87" s="237"/>
      <c r="BO87" s="237"/>
      <c r="BP87" s="237"/>
      <c r="BQ87" s="234">
        <v>81</v>
      </c>
      <c r="BR87" s="239"/>
      <c r="BS87" s="974"/>
      <c r="BT87" s="975"/>
      <c r="BU87" s="975"/>
      <c r="BV87" s="975"/>
      <c r="BW87" s="975"/>
      <c r="BX87" s="975"/>
      <c r="BY87" s="975"/>
      <c r="BZ87" s="975"/>
      <c r="CA87" s="975"/>
      <c r="CB87" s="975"/>
      <c r="CC87" s="975"/>
      <c r="CD87" s="975"/>
      <c r="CE87" s="975"/>
      <c r="CF87" s="975"/>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4"/>
      <c r="DW87" s="975"/>
      <c r="DX87" s="975"/>
      <c r="DY87" s="975"/>
      <c r="DZ87" s="976"/>
      <c r="EA87" s="226"/>
    </row>
    <row r="88" spans="1:131" ht="26.25" customHeight="1" thickBot="1" x14ac:dyDescent="0.2">
      <c r="A88" s="236" t="s">
        <v>394</v>
      </c>
      <c r="B88" s="966" t="s">
        <v>424</v>
      </c>
      <c r="C88" s="967"/>
      <c r="D88" s="967"/>
      <c r="E88" s="967"/>
      <c r="F88" s="967"/>
      <c r="G88" s="967"/>
      <c r="H88" s="967"/>
      <c r="I88" s="967"/>
      <c r="J88" s="967"/>
      <c r="K88" s="967"/>
      <c r="L88" s="967"/>
      <c r="M88" s="967"/>
      <c r="N88" s="967"/>
      <c r="O88" s="967"/>
      <c r="P88" s="977"/>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37"/>
      <c r="BF88" s="237"/>
      <c r="BG88" s="237"/>
      <c r="BH88" s="237"/>
      <c r="BI88" s="237"/>
      <c r="BJ88" s="237"/>
      <c r="BK88" s="237"/>
      <c r="BL88" s="237"/>
      <c r="BM88" s="237"/>
      <c r="BN88" s="237"/>
      <c r="BO88" s="237"/>
      <c r="BP88" s="237"/>
      <c r="BQ88" s="234">
        <v>82</v>
      </c>
      <c r="BR88" s="239"/>
      <c r="BS88" s="974"/>
      <c r="BT88" s="975"/>
      <c r="BU88" s="975"/>
      <c r="BV88" s="975"/>
      <c r="BW88" s="975"/>
      <c r="BX88" s="975"/>
      <c r="BY88" s="975"/>
      <c r="BZ88" s="975"/>
      <c r="CA88" s="975"/>
      <c r="CB88" s="975"/>
      <c r="CC88" s="975"/>
      <c r="CD88" s="975"/>
      <c r="CE88" s="975"/>
      <c r="CF88" s="975"/>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4"/>
      <c r="DW88" s="975"/>
      <c r="DX88" s="975"/>
      <c r="DY88" s="975"/>
      <c r="DZ88" s="976"/>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74"/>
      <c r="BT89" s="975"/>
      <c r="BU89" s="975"/>
      <c r="BV89" s="975"/>
      <c r="BW89" s="975"/>
      <c r="BX89" s="975"/>
      <c r="BY89" s="975"/>
      <c r="BZ89" s="975"/>
      <c r="CA89" s="975"/>
      <c r="CB89" s="975"/>
      <c r="CC89" s="975"/>
      <c r="CD89" s="975"/>
      <c r="CE89" s="975"/>
      <c r="CF89" s="975"/>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4"/>
      <c r="DW89" s="975"/>
      <c r="DX89" s="975"/>
      <c r="DY89" s="975"/>
      <c r="DZ89" s="976"/>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74"/>
      <c r="BT90" s="975"/>
      <c r="BU90" s="975"/>
      <c r="BV90" s="975"/>
      <c r="BW90" s="975"/>
      <c r="BX90" s="975"/>
      <c r="BY90" s="975"/>
      <c r="BZ90" s="975"/>
      <c r="CA90" s="975"/>
      <c r="CB90" s="975"/>
      <c r="CC90" s="975"/>
      <c r="CD90" s="975"/>
      <c r="CE90" s="975"/>
      <c r="CF90" s="975"/>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4"/>
      <c r="DW90" s="975"/>
      <c r="DX90" s="975"/>
      <c r="DY90" s="975"/>
      <c r="DZ90" s="976"/>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74"/>
      <c r="BT91" s="975"/>
      <c r="BU91" s="975"/>
      <c r="BV91" s="975"/>
      <c r="BW91" s="975"/>
      <c r="BX91" s="975"/>
      <c r="BY91" s="975"/>
      <c r="BZ91" s="975"/>
      <c r="CA91" s="975"/>
      <c r="CB91" s="975"/>
      <c r="CC91" s="975"/>
      <c r="CD91" s="975"/>
      <c r="CE91" s="975"/>
      <c r="CF91" s="975"/>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4"/>
      <c r="DW91" s="975"/>
      <c r="DX91" s="975"/>
      <c r="DY91" s="975"/>
      <c r="DZ91" s="976"/>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74"/>
      <c r="BT92" s="975"/>
      <c r="BU92" s="975"/>
      <c r="BV92" s="975"/>
      <c r="BW92" s="975"/>
      <c r="BX92" s="975"/>
      <c r="BY92" s="975"/>
      <c r="BZ92" s="975"/>
      <c r="CA92" s="975"/>
      <c r="CB92" s="975"/>
      <c r="CC92" s="975"/>
      <c r="CD92" s="975"/>
      <c r="CE92" s="975"/>
      <c r="CF92" s="975"/>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4"/>
      <c r="DW92" s="975"/>
      <c r="DX92" s="975"/>
      <c r="DY92" s="975"/>
      <c r="DZ92" s="976"/>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74"/>
      <c r="BT93" s="975"/>
      <c r="BU93" s="975"/>
      <c r="BV93" s="975"/>
      <c r="BW93" s="975"/>
      <c r="BX93" s="975"/>
      <c r="BY93" s="975"/>
      <c r="BZ93" s="975"/>
      <c r="CA93" s="975"/>
      <c r="CB93" s="975"/>
      <c r="CC93" s="975"/>
      <c r="CD93" s="975"/>
      <c r="CE93" s="975"/>
      <c r="CF93" s="975"/>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4"/>
      <c r="DW93" s="975"/>
      <c r="DX93" s="975"/>
      <c r="DY93" s="975"/>
      <c r="DZ93" s="976"/>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74"/>
      <c r="BT94" s="975"/>
      <c r="BU94" s="975"/>
      <c r="BV94" s="975"/>
      <c r="BW94" s="975"/>
      <c r="BX94" s="975"/>
      <c r="BY94" s="975"/>
      <c r="BZ94" s="975"/>
      <c r="CA94" s="975"/>
      <c r="CB94" s="975"/>
      <c r="CC94" s="975"/>
      <c r="CD94" s="975"/>
      <c r="CE94" s="975"/>
      <c r="CF94" s="975"/>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4"/>
      <c r="DW94" s="975"/>
      <c r="DX94" s="975"/>
      <c r="DY94" s="975"/>
      <c r="DZ94" s="976"/>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74"/>
      <c r="BT95" s="975"/>
      <c r="BU95" s="975"/>
      <c r="BV95" s="975"/>
      <c r="BW95" s="975"/>
      <c r="BX95" s="975"/>
      <c r="BY95" s="975"/>
      <c r="BZ95" s="975"/>
      <c r="CA95" s="975"/>
      <c r="CB95" s="975"/>
      <c r="CC95" s="975"/>
      <c r="CD95" s="975"/>
      <c r="CE95" s="975"/>
      <c r="CF95" s="975"/>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4"/>
      <c r="DW95" s="975"/>
      <c r="DX95" s="975"/>
      <c r="DY95" s="975"/>
      <c r="DZ95" s="976"/>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74"/>
      <c r="BT96" s="975"/>
      <c r="BU96" s="975"/>
      <c r="BV96" s="975"/>
      <c r="BW96" s="975"/>
      <c r="BX96" s="975"/>
      <c r="BY96" s="975"/>
      <c r="BZ96" s="975"/>
      <c r="CA96" s="975"/>
      <c r="CB96" s="975"/>
      <c r="CC96" s="975"/>
      <c r="CD96" s="975"/>
      <c r="CE96" s="975"/>
      <c r="CF96" s="975"/>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4"/>
      <c r="DW96" s="975"/>
      <c r="DX96" s="975"/>
      <c r="DY96" s="975"/>
      <c r="DZ96" s="976"/>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74"/>
      <c r="BT97" s="975"/>
      <c r="BU97" s="975"/>
      <c r="BV97" s="975"/>
      <c r="BW97" s="975"/>
      <c r="BX97" s="975"/>
      <c r="BY97" s="975"/>
      <c r="BZ97" s="975"/>
      <c r="CA97" s="975"/>
      <c r="CB97" s="975"/>
      <c r="CC97" s="975"/>
      <c r="CD97" s="975"/>
      <c r="CE97" s="975"/>
      <c r="CF97" s="975"/>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4"/>
      <c r="DW97" s="975"/>
      <c r="DX97" s="975"/>
      <c r="DY97" s="975"/>
      <c r="DZ97" s="976"/>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74"/>
      <c r="BT98" s="975"/>
      <c r="BU98" s="975"/>
      <c r="BV98" s="975"/>
      <c r="BW98" s="975"/>
      <c r="BX98" s="975"/>
      <c r="BY98" s="975"/>
      <c r="BZ98" s="975"/>
      <c r="CA98" s="975"/>
      <c r="CB98" s="975"/>
      <c r="CC98" s="975"/>
      <c r="CD98" s="975"/>
      <c r="CE98" s="975"/>
      <c r="CF98" s="975"/>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4"/>
      <c r="DW98" s="975"/>
      <c r="DX98" s="975"/>
      <c r="DY98" s="975"/>
      <c r="DZ98" s="976"/>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74"/>
      <c r="BT99" s="975"/>
      <c r="BU99" s="975"/>
      <c r="BV99" s="975"/>
      <c r="BW99" s="975"/>
      <c r="BX99" s="975"/>
      <c r="BY99" s="975"/>
      <c r="BZ99" s="975"/>
      <c r="CA99" s="975"/>
      <c r="CB99" s="975"/>
      <c r="CC99" s="975"/>
      <c r="CD99" s="975"/>
      <c r="CE99" s="975"/>
      <c r="CF99" s="975"/>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4"/>
      <c r="DW99" s="975"/>
      <c r="DX99" s="975"/>
      <c r="DY99" s="975"/>
      <c r="DZ99" s="976"/>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74"/>
      <c r="BT100" s="975"/>
      <c r="BU100" s="975"/>
      <c r="BV100" s="975"/>
      <c r="BW100" s="975"/>
      <c r="BX100" s="975"/>
      <c r="BY100" s="975"/>
      <c r="BZ100" s="975"/>
      <c r="CA100" s="975"/>
      <c r="CB100" s="975"/>
      <c r="CC100" s="975"/>
      <c r="CD100" s="975"/>
      <c r="CE100" s="975"/>
      <c r="CF100" s="975"/>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4"/>
      <c r="DW100" s="975"/>
      <c r="DX100" s="975"/>
      <c r="DY100" s="975"/>
      <c r="DZ100" s="976"/>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74"/>
      <c r="BT101" s="975"/>
      <c r="BU101" s="975"/>
      <c r="BV101" s="975"/>
      <c r="BW101" s="975"/>
      <c r="BX101" s="975"/>
      <c r="BY101" s="975"/>
      <c r="BZ101" s="975"/>
      <c r="CA101" s="975"/>
      <c r="CB101" s="975"/>
      <c r="CC101" s="975"/>
      <c r="CD101" s="975"/>
      <c r="CE101" s="975"/>
      <c r="CF101" s="975"/>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4"/>
      <c r="DW101" s="975"/>
      <c r="DX101" s="975"/>
      <c r="DY101" s="975"/>
      <c r="DZ101" s="976"/>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394</v>
      </c>
      <c r="BR102" s="966" t="s">
        <v>425</v>
      </c>
      <c r="BS102" s="967"/>
      <c r="BT102" s="967"/>
      <c r="BU102" s="967"/>
      <c r="BV102" s="967"/>
      <c r="BW102" s="967"/>
      <c r="BX102" s="967"/>
      <c r="BY102" s="967"/>
      <c r="BZ102" s="967"/>
      <c r="CA102" s="967"/>
      <c r="CB102" s="967"/>
      <c r="CC102" s="967"/>
      <c r="CD102" s="967"/>
      <c r="CE102" s="967"/>
      <c r="CF102" s="967"/>
      <c r="CG102" s="977"/>
      <c r="CH102" s="978"/>
      <c r="CI102" s="979"/>
      <c r="CJ102" s="979"/>
      <c r="CK102" s="979"/>
      <c r="CL102" s="980"/>
      <c r="CM102" s="978"/>
      <c r="CN102" s="979"/>
      <c r="CO102" s="979"/>
      <c r="CP102" s="979"/>
      <c r="CQ102" s="980"/>
      <c r="CR102" s="981"/>
      <c r="CS102" s="982"/>
      <c r="CT102" s="982"/>
      <c r="CU102" s="982"/>
      <c r="CV102" s="983"/>
      <c r="CW102" s="981"/>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6"/>
      <c r="DW102" s="967"/>
      <c r="DX102" s="967"/>
      <c r="DY102" s="967"/>
      <c r="DZ102" s="968"/>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69" t="s">
        <v>426</v>
      </c>
      <c r="BR103" s="969"/>
      <c r="BS103" s="969"/>
      <c r="BT103" s="969"/>
      <c r="BU103" s="969"/>
      <c r="BV103" s="969"/>
      <c r="BW103" s="969"/>
      <c r="BX103" s="969"/>
      <c r="BY103" s="969"/>
      <c r="BZ103" s="969"/>
      <c r="CA103" s="969"/>
      <c r="CB103" s="969"/>
      <c r="CC103" s="969"/>
      <c r="CD103" s="969"/>
      <c r="CE103" s="969"/>
      <c r="CF103" s="969"/>
      <c r="CG103" s="969"/>
      <c r="CH103" s="969"/>
      <c r="CI103" s="969"/>
      <c r="CJ103" s="969"/>
      <c r="CK103" s="969"/>
      <c r="CL103" s="969"/>
      <c r="CM103" s="969"/>
      <c r="CN103" s="969"/>
      <c r="CO103" s="969"/>
      <c r="CP103" s="969"/>
      <c r="CQ103" s="969"/>
      <c r="CR103" s="969"/>
      <c r="CS103" s="969"/>
      <c r="CT103" s="969"/>
      <c r="CU103" s="969"/>
      <c r="CV103" s="969"/>
      <c r="CW103" s="969"/>
      <c r="CX103" s="969"/>
      <c r="CY103" s="969"/>
      <c r="CZ103" s="969"/>
      <c r="DA103" s="969"/>
      <c r="DB103" s="969"/>
      <c r="DC103" s="969"/>
      <c r="DD103" s="969"/>
      <c r="DE103" s="969"/>
      <c r="DF103" s="969"/>
      <c r="DG103" s="969"/>
      <c r="DH103" s="969"/>
      <c r="DI103" s="969"/>
      <c r="DJ103" s="969"/>
      <c r="DK103" s="969"/>
      <c r="DL103" s="969"/>
      <c r="DM103" s="969"/>
      <c r="DN103" s="969"/>
      <c r="DO103" s="969"/>
      <c r="DP103" s="969"/>
      <c r="DQ103" s="969"/>
      <c r="DR103" s="969"/>
      <c r="DS103" s="969"/>
      <c r="DT103" s="969"/>
      <c r="DU103" s="969"/>
      <c r="DV103" s="969"/>
      <c r="DW103" s="969"/>
      <c r="DX103" s="969"/>
      <c r="DY103" s="969"/>
      <c r="DZ103" s="969"/>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70" t="s">
        <v>427</v>
      </c>
      <c r="BR104" s="970"/>
      <c r="BS104" s="970"/>
      <c r="BT104" s="970"/>
      <c r="BU104" s="970"/>
      <c r="BV104" s="970"/>
      <c r="BW104" s="970"/>
      <c r="BX104" s="970"/>
      <c r="BY104" s="970"/>
      <c r="BZ104" s="970"/>
      <c r="CA104" s="970"/>
      <c r="CB104" s="970"/>
      <c r="CC104" s="970"/>
      <c r="CD104" s="970"/>
      <c r="CE104" s="970"/>
      <c r="CF104" s="970"/>
      <c r="CG104" s="970"/>
      <c r="CH104" s="970"/>
      <c r="CI104" s="970"/>
      <c r="CJ104" s="970"/>
      <c r="CK104" s="970"/>
      <c r="CL104" s="970"/>
      <c r="CM104" s="970"/>
      <c r="CN104" s="970"/>
      <c r="CO104" s="970"/>
      <c r="CP104" s="970"/>
      <c r="CQ104" s="970"/>
      <c r="CR104" s="970"/>
      <c r="CS104" s="970"/>
      <c r="CT104" s="970"/>
      <c r="CU104" s="970"/>
      <c r="CV104" s="970"/>
      <c r="CW104" s="970"/>
      <c r="CX104" s="970"/>
      <c r="CY104" s="970"/>
      <c r="CZ104" s="970"/>
      <c r="DA104" s="970"/>
      <c r="DB104" s="970"/>
      <c r="DC104" s="970"/>
      <c r="DD104" s="970"/>
      <c r="DE104" s="970"/>
      <c r="DF104" s="970"/>
      <c r="DG104" s="970"/>
      <c r="DH104" s="970"/>
      <c r="DI104" s="970"/>
      <c r="DJ104" s="970"/>
      <c r="DK104" s="970"/>
      <c r="DL104" s="970"/>
      <c r="DM104" s="970"/>
      <c r="DN104" s="970"/>
      <c r="DO104" s="970"/>
      <c r="DP104" s="970"/>
      <c r="DQ104" s="970"/>
      <c r="DR104" s="970"/>
      <c r="DS104" s="970"/>
      <c r="DT104" s="970"/>
      <c r="DU104" s="970"/>
      <c r="DV104" s="970"/>
      <c r="DW104" s="970"/>
      <c r="DX104" s="970"/>
      <c r="DY104" s="970"/>
      <c r="DZ104" s="970"/>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428</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429</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71" t="s">
        <v>430</v>
      </c>
      <c r="B108" s="972"/>
      <c r="C108" s="972"/>
      <c r="D108" s="972"/>
      <c r="E108" s="972"/>
      <c r="F108" s="972"/>
      <c r="G108" s="972"/>
      <c r="H108" s="972"/>
      <c r="I108" s="972"/>
      <c r="J108" s="972"/>
      <c r="K108" s="972"/>
      <c r="L108" s="972"/>
      <c r="M108" s="972"/>
      <c r="N108" s="972"/>
      <c r="O108" s="972"/>
      <c r="P108" s="972"/>
      <c r="Q108" s="972"/>
      <c r="R108" s="972"/>
      <c r="S108" s="972"/>
      <c r="T108" s="972"/>
      <c r="U108" s="972"/>
      <c r="V108" s="972"/>
      <c r="W108" s="972"/>
      <c r="X108" s="972"/>
      <c r="Y108" s="972"/>
      <c r="Z108" s="972"/>
      <c r="AA108" s="972"/>
      <c r="AB108" s="972"/>
      <c r="AC108" s="972"/>
      <c r="AD108" s="972"/>
      <c r="AE108" s="972"/>
      <c r="AF108" s="972"/>
      <c r="AG108" s="972"/>
      <c r="AH108" s="972"/>
      <c r="AI108" s="972"/>
      <c r="AJ108" s="972"/>
      <c r="AK108" s="972"/>
      <c r="AL108" s="972"/>
      <c r="AM108" s="972"/>
      <c r="AN108" s="972"/>
      <c r="AO108" s="972"/>
      <c r="AP108" s="972"/>
      <c r="AQ108" s="972"/>
      <c r="AR108" s="972"/>
      <c r="AS108" s="972"/>
      <c r="AT108" s="973"/>
      <c r="AU108" s="971" t="s">
        <v>431</v>
      </c>
      <c r="AV108" s="972"/>
      <c r="AW108" s="972"/>
      <c r="AX108" s="972"/>
      <c r="AY108" s="972"/>
      <c r="AZ108" s="972"/>
      <c r="BA108" s="972"/>
      <c r="BB108" s="972"/>
      <c r="BC108" s="972"/>
      <c r="BD108" s="972"/>
      <c r="BE108" s="972"/>
      <c r="BF108" s="972"/>
      <c r="BG108" s="972"/>
      <c r="BH108" s="972"/>
      <c r="BI108" s="972"/>
      <c r="BJ108" s="972"/>
      <c r="BK108" s="972"/>
      <c r="BL108" s="972"/>
      <c r="BM108" s="972"/>
      <c r="BN108" s="972"/>
      <c r="BO108" s="972"/>
      <c r="BP108" s="972"/>
      <c r="BQ108" s="972"/>
      <c r="BR108" s="972"/>
      <c r="BS108" s="972"/>
      <c r="BT108" s="972"/>
      <c r="BU108" s="972"/>
      <c r="BV108" s="972"/>
      <c r="BW108" s="972"/>
      <c r="BX108" s="972"/>
      <c r="BY108" s="972"/>
      <c r="BZ108" s="972"/>
      <c r="CA108" s="972"/>
      <c r="CB108" s="972"/>
      <c r="CC108" s="972"/>
      <c r="CD108" s="972"/>
      <c r="CE108" s="972"/>
      <c r="CF108" s="972"/>
      <c r="CG108" s="972"/>
      <c r="CH108" s="972"/>
      <c r="CI108" s="972"/>
      <c r="CJ108" s="972"/>
      <c r="CK108" s="972"/>
      <c r="CL108" s="972"/>
      <c r="CM108" s="972"/>
      <c r="CN108" s="972"/>
      <c r="CO108" s="972"/>
      <c r="CP108" s="972"/>
      <c r="CQ108" s="972"/>
      <c r="CR108" s="972"/>
      <c r="CS108" s="972"/>
      <c r="CT108" s="972"/>
      <c r="CU108" s="972"/>
      <c r="CV108" s="972"/>
      <c r="CW108" s="972"/>
      <c r="CX108" s="972"/>
      <c r="CY108" s="972"/>
      <c r="CZ108" s="972"/>
      <c r="DA108" s="972"/>
      <c r="DB108" s="972"/>
      <c r="DC108" s="972"/>
      <c r="DD108" s="972"/>
      <c r="DE108" s="972"/>
      <c r="DF108" s="972"/>
      <c r="DG108" s="972"/>
      <c r="DH108" s="972"/>
      <c r="DI108" s="972"/>
      <c r="DJ108" s="972"/>
      <c r="DK108" s="972"/>
      <c r="DL108" s="972"/>
      <c r="DM108" s="972"/>
      <c r="DN108" s="972"/>
      <c r="DO108" s="972"/>
      <c r="DP108" s="972"/>
      <c r="DQ108" s="972"/>
      <c r="DR108" s="972"/>
      <c r="DS108" s="972"/>
      <c r="DT108" s="972"/>
      <c r="DU108" s="972"/>
      <c r="DV108" s="972"/>
      <c r="DW108" s="972"/>
      <c r="DX108" s="972"/>
      <c r="DY108" s="972"/>
      <c r="DZ108" s="973"/>
    </row>
    <row r="109" spans="1:131" s="226" customFormat="1" ht="26.25" customHeight="1" x14ac:dyDescent="0.15">
      <c r="A109" s="924" t="s">
        <v>432</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433</v>
      </c>
      <c r="AB109" s="925"/>
      <c r="AC109" s="925"/>
      <c r="AD109" s="925"/>
      <c r="AE109" s="926"/>
      <c r="AF109" s="927" t="s">
        <v>434</v>
      </c>
      <c r="AG109" s="925"/>
      <c r="AH109" s="925"/>
      <c r="AI109" s="925"/>
      <c r="AJ109" s="926"/>
      <c r="AK109" s="927" t="s">
        <v>307</v>
      </c>
      <c r="AL109" s="925"/>
      <c r="AM109" s="925"/>
      <c r="AN109" s="925"/>
      <c r="AO109" s="926"/>
      <c r="AP109" s="927" t="s">
        <v>435</v>
      </c>
      <c r="AQ109" s="925"/>
      <c r="AR109" s="925"/>
      <c r="AS109" s="925"/>
      <c r="AT109" s="958"/>
      <c r="AU109" s="924" t="s">
        <v>432</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433</v>
      </c>
      <c r="BR109" s="925"/>
      <c r="BS109" s="925"/>
      <c r="BT109" s="925"/>
      <c r="BU109" s="926"/>
      <c r="BV109" s="927" t="s">
        <v>434</v>
      </c>
      <c r="BW109" s="925"/>
      <c r="BX109" s="925"/>
      <c r="BY109" s="925"/>
      <c r="BZ109" s="926"/>
      <c r="CA109" s="927" t="s">
        <v>307</v>
      </c>
      <c r="CB109" s="925"/>
      <c r="CC109" s="925"/>
      <c r="CD109" s="925"/>
      <c r="CE109" s="926"/>
      <c r="CF109" s="965" t="s">
        <v>435</v>
      </c>
      <c r="CG109" s="965"/>
      <c r="CH109" s="965"/>
      <c r="CI109" s="965"/>
      <c r="CJ109" s="965"/>
      <c r="CK109" s="927" t="s">
        <v>436</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433</v>
      </c>
      <c r="DH109" s="925"/>
      <c r="DI109" s="925"/>
      <c r="DJ109" s="925"/>
      <c r="DK109" s="926"/>
      <c r="DL109" s="927" t="s">
        <v>434</v>
      </c>
      <c r="DM109" s="925"/>
      <c r="DN109" s="925"/>
      <c r="DO109" s="925"/>
      <c r="DP109" s="926"/>
      <c r="DQ109" s="927" t="s">
        <v>307</v>
      </c>
      <c r="DR109" s="925"/>
      <c r="DS109" s="925"/>
      <c r="DT109" s="925"/>
      <c r="DU109" s="926"/>
      <c r="DV109" s="927" t="s">
        <v>435</v>
      </c>
      <c r="DW109" s="925"/>
      <c r="DX109" s="925"/>
      <c r="DY109" s="925"/>
      <c r="DZ109" s="958"/>
    </row>
    <row r="110" spans="1:131" s="226" customFormat="1" ht="26.25" customHeight="1" x14ac:dyDescent="0.15">
      <c r="A110" s="836" t="s">
        <v>437</v>
      </c>
      <c r="B110" s="837"/>
      <c r="C110" s="837"/>
      <c r="D110" s="837"/>
      <c r="E110" s="837"/>
      <c r="F110" s="837"/>
      <c r="G110" s="837"/>
      <c r="H110" s="837"/>
      <c r="I110" s="837"/>
      <c r="J110" s="837"/>
      <c r="K110" s="837"/>
      <c r="L110" s="837"/>
      <c r="M110" s="837"/>
      <c r="N110" s="837"/>
      <c r="O110" s="837"/>
      <c r="P110" s="837"/>
      <c r="Q110" s="837"/>
      <c r="R110" s="837"/>
      <c r="S110" s="837"/>
      <c r="T110" s="837"/>
      <c r="U110" s="837"/>
      <c r="V110" s="837"/>
      <c r="W110" s="837"/>
      <c r="X110" s="837"/>
      <c r="Y110" s="837"/>
      <c r="Z110" s="838"/>
      <c r="AA110" s="917">
        <v>864679</v>
      </c>
      <c r="AB110" s="918"/>
      <c r="AC110" s="918"/>
      <c r="AD110" s="918"/>
      <c r="AE110" s="919"/>
      <c r="AF110" s="920">
        <v>890964</v>
      </c>
      <c r="AG110" s="918"/>
      <c r="AH110" s="918"/>
      <c r="AI110" s="918"/>
      <c r="AJ110" s="919"/>
      <c r="AK110" s="920">
        <v>958312</v>
      </c>
      <c r="AL110" s="918"/>
      <c r="AM110" s="918"/>
      <c r="AN110" s="918"/>
      <c r="AO110" s="919"/>
      <c r="AP110" s="921">
        <v>14.3</v>
      </c>
      <c r="AQ110" s="922"/>
      <c r="AR110" s="922"/>
      <c r="AS110" s="922"/>
      <c r="AT110" s="923"/>
      <c r="AU110" s="959" t="s">
        <v>74</v>
      </c>
      <c r="AV110" s="960"/>
      <c r="AW110" s="960"/>
      <c r="AX110" s="960"/>
      <c r="AY110" s="960"/>
      <c r="AZ110" s="889" t="s">
        <v>438</v>
      </c>
      <c r="BA110" s="837"/>
      <c r="BB110" s="837"/>
      <c r="BC110" s="837"/>
      <c r="BD110" s="837"/>
      <c r="BE110" s="837"/>
      <c r="BF110" s="837"/>
      <c r="BG110" s="837"/>
      <c r="BH110" s="837"/>
      <c r="BI110" s="837"/>
      <c r="BJ110" s="837"/>
      <c r="BK110" s="837"/>
      <c r="BL110" s="837"/>
      <c r="BM110" s="837"/>
      <c r="BN110" s="837"/>
      <c r="BO110" s="837"/>
      <c r="BP110" s="838"/>
      <c r="BQ110" s="890">
        <v>9267041</v>
      </c>
      <c r="BR110" s="871"/>
      <c r="BS110" s="871"/>
      <c r="BT110" s="871"/>
      <c r="BU110" s="871"/>
      <c r="BV110" s="871">
        <v>10430350</v>
      </c>
      <c r="BW110" s="871"/>
      <c r="BX110" s="871"/>
      <c r="BY110" s="871"/>
      <c r="BZ110" s="871"/>
      <c r="CA110" s="871">
        <v>11635962</v>
      </c>
      <c r="CB110" s="871"/>
      <c r="CC110" s="871"/>
      <c r="CD110" s="871"/>
      <c r="CE110" s="871"/>
      <c r="CF110" s="895">
        <v>173.7</v>
      </c>
      <c r="CG110" s="896"/>
      <c r="CH110" s="896"/>
      <c r="CI110" s="896"/>
      <c r="CJ110" s="896"/>
      <c r="CK110" s="955" t="s">
        <v>439</v>
      </c>
      <c r="CL110" s="848"/>
      <c r="CM110" s="889" t="s">
        <v>440</v>
      </c>
      <c r="CN110" s="837"/>
      <c r="CO110" s="837"/>
      <c r="CP110" s="837"/>
      <c r="CQ110" s="837"/>
      <c r="CR110" s="837"/>
      <c r="CS110" s="837"/>
      <c r="CT110" s="837"/>
      <c r="CU110" s="837"/>
      <c r="CV110" s="837"/>
      <c r="CW110" s="837"/>
      <c r="CX110" s="837"/>
      <c r="CY110" s="837"/>
      <c r="CZ110" s="837"/>
      <c r="DA110" s="837"/>
      <c r="DB110" s="837"/>
      <c r="DC110" s="837"/>
      <c r="DD110" s="837"/>
      <c r="DE110" s="837"/>
      <c r="DF110" s="838"/>
      <c r="DG110" s="890" t="s">
        <v>415</v>
      </c>
      <c r="DH110" s="871"/>
      <c r="DI110" s="871"/>
      <c r="DJ110" s="871"/>
      <c r="DK110" s="871"/>
      <c r="DL110" s="871" t="s">
        <v>441</v>
      </c>
      <c r="DM110" s="871"/>
      <c r="DN110" s="871"/>
      <c r="DO110" s="871"/>
      <c r="DP110" s="871"/>
      <c r="DQ110" s="871" t="s">
        <v>415</v>
      </c>
      <c r="DR110" s="871"/>
      <c r="DS110" s="871"/>
      <c r="DT110" s="871"/>
      <c r="DU110" s="871"/>
      <c r="DV110" s="872" t="s">
        <v>442</v>
      </c>
      <c r="DW110" s="872"/>
      <c r="DX110" s="872"/>
      <c r="DY110" s="872"/>
      <c r="DZ110" s="873"/>
    </row>
    <row r="111" spans="1:131" s="226" customFormat="1" ht="26.25" customHeight="1" x14ac:dyDescent="0.15">
      <c r="A111" s="803" t="s">
        <v>443</v>
      </c>
      <c r="B111" s="804"/>
      <c r="C111" s="804"/>
      <c r="D111" s="804"/>
      <c r="E111" s="804"/>
      <c r="F111" s="804"/>
      <c r="G111" s="804"/>
      <c r="H111" s="804"/>
      <c r="I111" s="804"/>
      <c r="J111" s="804"/>
      <c r="K111" s="804"/>
      <c r="L111" s="804"/>
      <c r="M111" s="804"/>
      <c r="N111" s="804"/>
      <c r="O111" s="804"/>
      <c r="P111" s="804"/>
      <c r="Q111" s="804"/>
      <c r="R111" s="804"/>
      <c r="S111" s="804"/>
      <c r="T111" s="804"/>
      <c r="U111" s="804"/>
      <c r="V111" s="804"/>
      <c r="W111" s="804"/>
      <c r="X111" s="804"/>
      <c r="Y111" s="804"/>
      <c r="Z111" s="954"/>
      <c r="AA111" s="947" t="s">
        <v>415</v>
      </c>
      <c r="AB111" s="948"/>
      <c r="AC111" s="948"/>
      <c r="AD111" s="948"/>
      <c r="AE111" s="949"/>
      <c r="AF111" s="950" t="s">
        <v>441</v>
      </c>
      <c r="AG111" s="948"/>
      <c r="AH111" s="948"/>
      <c r="AI111" s="948"/>
      <c r="AJ111" s="949"/>
      <c r="AK111" s="950" t="s">
        <v>441</v>
      </c>
      <c r="AL111" s="948"/>
      <c r="AM111" s="948"/>
      <c r="AN111" s="948"/>
      <c r="AO111" s="949"/>
      <c r="AP111" s="951" t="s">
        <v>442</v>
      </c>
      <c r="AQ111" s="952"/>
      <c r="AR111" s="952"/>
      <c r="AS111" s="952"/>
      <c r="AT111" s="953"/>
      <c r="AU111" s="961"/>
      <c r="AV111" s="962"/>
      <c r="AW111" s="962"/>
      <c r="AX111" s="962"/>
      <c r="AY111" s="962"/>
      <c r="AZ111" s="844" t="s">
        <v>444</v>
      </c>
      <c r="BA111" s="781"/>
      <c r="BB111" s="781"/>
      <c r="BC111" s="781"/>
      <c r="BD111" s="781"/>
      <c r="BE111" s="781"/>
      <c r="BF111" s="781"/>
      <c r="BG111" s="781"/>
      <c r="BH111" s="781"/>
      <c r="BI111" s="781"/>
      <c r="BJ111" s="781"/>
      <c r="BK111" s="781"/>
      <c r="BL111" s="781"/>
      <c r="BM111" s="781"/>
      <c r="BN111" s="781"/>
      <c r="BO111" s="781"/>
      <c r="BP111" s="782"/>
      <c r="BQ111" s="845" t="s">
        <v>442</v>
      </c>
      <c r="BR111" s="846"/>
      <c r="BS111" s="846"/>
      <c r="BT111" s="846"/>
      <c r="BU111" s="846"/>
      <c r="BV111" s="846" t="s">
        <v>396</v>
      </c>
      <c r="BW111" s="846"/>
      <c r="BX111" s="846"/>
      <c r="BY111" s="846"/>
      <c r="BZ111" s="846"/>
      <c r="CA111" s="846" t="s">
        <v>441</v>
      </c>
      <c r="CB111" s="846"/>
      <c r="CC111" s="846"/>
      <c r="CD111" s="846"/>
      <c r="CE111" s="846"/>
      <c r="CF111" s="904" t="s">
        <v>442</v>
      </c>
      <c r="CG111" s="905"/>
      <c r="CH111" s="905"/>
      <c r="CI111" s="905"/>
      <c r="CJ111" s="905"/>
      <c r="CK111" s="956"/>
      <c r="CL111" s="850"/>
      <c r="CM111" s="844" t="s">
        <v>445</v>
      </c>
      <c r="CN111" s="781"/>
      <c r="CO111" s="781"/>
      <c r="CP111" s="781"/>
      <c r="CQ111" s="781"/>
      <c r="CR111" s="781"/>
      <c r="CS111" s="781"/>
      <c r="CT111" s="781"/>
      <c r="CU111" s="781"/>
      <c r="CV111" s="781"/>
      <c r="CW111" s="781"/>
      <c r="CX111" s="781"/>
      <c r="CY111" s="781"/>
      <c r="CZ111" s="781"/>
      <c r="DA111" s="781"/>
      <c r="DB111" s="781"/>
      <c r="DC111" s="781"/>
      <c r="DD111" s="781"/>
      <c r="DE111" s="781"/>
      <c r="DF111" s="782"/>
      <c r="DG111" s="845" t="s">
        <v>415</v>
      </c>
      <c r="DH111" s="846"/>
      <c r="DI111" s="846"/>
      <c r="DJ111" s="846"/>
      <c r="DK111" s="846"/>
      <c r="DL111" s="846" t="s">
        <v>446</v>
      </c>
      <c r="DM111" s="846"/>
      <c r="DN111" s="846"/>
      <c r="DO111" s="846"/>
      <c r="DP111" s="846"/>
      <c r="DQ111" s="846" t="s">
        <v>442</v>
      </c>
      <c r="DR111" s="846"/>
      <c r="DS111" s="846"/>
      <c r="DT111" s="846"/>
      <c r="DU111" s="846"/>
      <c r="DV111" s="823" t="s">
        <v>442</v>
      </c>
      <c r="DW111" s="823"/>
      <c r="DX111" s="823"/>
      <c r="DY111" s="823"/>
      <c r="DZ111" s="824"/>
    </row>
    <row r="112" spans="1:131" s="226" customFormat="1" ht="26.25" customHeight="1" x14ac:dyDescent="0.15">
      <c r="A112" s="941" t="s">
        <v>447</v>
      </c>
      <c r="B112" s="942"/>
      <c r="C112" s="781" t="s">
        <v>448</v>
      </c>
      <c r="D112" s="781"/>
      <c r="E112" s="781"/>
      <c r="F112" s="781"/>
      <c r="G112" s="781"/>
      <c r="H112" s="781"/>
      <c r="I112" s="781"/>
      <c r="J112" s="781"/>
      <c r="K112" s="781"/>
      <c r="L112" s="781"/>
      <c r="M112" s="781"/>
      <c r="N112" s="781"/>
      <c r="O112" s="781"/>
      <c r="P112" s="781"/>
      <c r="Q112" s="781"/>
      <c r="R112" s="781"/>
      <c r="S112" s="781"/>
      <c r="T112" s="781"/>
      <c r="U112" s="781"/>
      <c r="V112" s="781"/>
      <c r="W112" s="781"/>
      <c r="X112" s="781"/>
      <c r="Y112" s="781"/>
      <c r="Z112" s="782"/>
      <c r="AA112" s="808" t="s">
        <v>449</v>
      </c>
      <c r="AB112" s="809"/>
      <c r="AC112" s="809"/>
      <c r="AD112" s="809"/>
      <c r="AE112" s="810"/>
      <c r="AF112" s="811" t="s">
        <v>442</v>
      </c>
      <c r="AG112" s="809"/>
      <c r="AH112" s="809"/>
      <c r="AI112" s="809"/>
      <c r="AJ112" s="810"/>
      <c r="AK112" s="811" t="s">
        <v>446</v>
      </c>
      <c r="AL112" s="809"/>
      <c r="AM112" s="809"/>
      <c r="AN112" s="809"/>
      <c r="AO112" s="810"/>
      <c r="AP112" s="853" t="s">
        <v>446</v>
      </c>
      <c r="AQ112" s="854"/>
      <c r="AR112" s="854"/>
      <c r="AS112" s="854"/>
      <c r="AT112" s="855"/>
      <c r="AU112" s="961"/>
      <c r="AV112" s="962"/>
      <c r="AW112" s="962"/>
      <c r="AX112" s="962"/>
      <c r="AY112" s="962"/>
      <c r="AZ112" s="844" t="s">
        <v>450</v>
      </c>
      <c r="BA112" s="781"/>
      <c r="BB112" s="781"/>
      <c r="BC112" s="781"/>
      <c r="BD112" s="781"/>
      <c r="BE112" s="781"/>
      <c r="BF112" s="781"/>
      <c r="BG112" s="781"/>
      <c r="BH112" s="781"/>
      <c r="BI112" s="781"/>
      <c r="BJ112" s="781"/>
      <c r="BK112" s="781"/>
      <c r="BL112" s="781"/>
      <c r="BM112" s="781"/>
      <c r="BN112" s="781"/>
      <c r="BO112" s="781"/>
      <c r="BP112" s="782"/>
      <c r="BQ112" s="845">
        <v>3153788</v>
      </c>
      <c r="BR112" s="846"/>
      <c r="BS112" s="846"/>
      <c r="BT112" s="846"/>
      <c r="BU112" s="846"/>
      <c r="BV112" s="846">
        <v>2478203</v>
      </c>
      <c r="BW112" s="846"/>
      <c r="BX112" s="846"/>
      <c r="BY112" s="846"/>
      <c r="BZ112" s="846"/>
      <c r="CA112" s="846">
        <v>2190510</v>
      </c>
      <c r="CB112" s="846"/>
      <c r="CC112" s="846"/>
      <c r="CD112" s="846"/>
      <c r="CE112" s="846"/>
      <c r="CF112" s="904">
        <v>32.700000000000003</v>
      </c>
      <c r="CG112" s="905"/>
      <c r="CH112" s="905"/>
      <c r="CI112" s="905"/>
      <c r="CJ112" s="905"/>
      <c r="CK112" s="956"/>
      <c r="CL112" s="850"/>
      <c r="CM112" s="844" t="s">
        <v>451</v>
      </c>
      <c r="CN112" s="781"/>
      <c r="CO112" s="781"/>
      <c r="CP112" s="781"/>
      <c r="CQ112" s="781"/>
      <c r="CR112" s="781"/>
      <c r="CS112" s="781"/>
      <c r="CT112" s="781"/>
      <c r="CU112" s="781"/>
      <c r="CV112" s="781"/>
      <c r="CW112" s="781"/>
      <c r="CX112" s="781"/>
      <c r="CY112" s="781"/>
      <c r="CZ112" s="781"/>
      <c r="DA112" s="781"/>
      <c r="DB112" s="781"/>
      <c r="DC112" s="781"/>
      <c r="DD112" s="781"/>
      <c r="DE112" s="781"/>
      <c r="DF112" s="782"/>
      <c r="DG112" s="845" t="s">
        <v>441</v>
      </c>
      <c r="DH112" s="846"/>
      <c r="DI112" s="846"/>
      <c r="DJ112" s="846"/>
      <c r="DK112" s="846"/>
      <c r="DL112" s="846" t="s">
        <v>449</v>
      </c>
      <c r="DM112" s="846"/>
      <c r="DN112" s="846"/>
      <c r="DO112" s="846"/>
      <c r="DP112" s="846"/>
      <c r="DQ112" s="846" t="s">
        <v>441</v>
      </c>
      <c r="DR112" s="846"/>
      <c r="DS112" s="846"/>
      <c r="DT112" s="846"/>
      <c r="DU112" s="846"/>
      <c r="DV112" s="823" t="s">
        <v>452</v>
      </c>
      <c r="DW112" s="823"/>
      <c r="DX112" s="823"/>
      <c r="DY112" s="823"/>
      <c r="DZ112" s="824"/>
    </row>
    <row r="113" spans="1:130" s="226" customFormat="1" ht="26.25" customHeight="1" x14ac:dyDescent="0.15">
      <c r="A113" s="943"/>
      <c r="B113" s="944"/>
      <c r="C113" s="781" t="s">
        <v>453</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2"/>
      <c r="AA113" s="947">
        <v>306709</v>
      </c>
      <c r="AB113" s="948"/>
      <c r="AC113" s="948"/>
      <c r="AD113" s="948"/>
      <c r="AE113" s="949"/>
      <c r="AF113" s="950">
        <v>277054</v>
      </c>
      <c r="AG113" s="948"/>
      <c r="AH113" s="948"/>
      <c r="AI113" s="948"/>
      <c r="AJ113" s="949"/>
      <c r="AK113" s="950">
        <v>299668</v>
      </c>
      <c r="AL113" s="948"/>
      <c r="AM113" s="948"/>
      <c r="AN113" s="948"/>
      <c r="AO113" s="949"/>
      <c r="AP113" s="951">
        <v>4.5</v>
      </c>
      <c r="AQ113" s="952"/>
      <c r="AR113" s="952"/>
      <c r="AS113" s="952"/>
      <c r="AT113" s="953"/>
      <c r="AU113" s="961"/>
      <c r="AV113" s="962"/>
      <c r="AW113" s="962"/>
      <c r="AX113" s="962"/>
      <c r="AY113" s="962"/>
      <c r="AZ113" s="844" t="s">
        <v>454</v>
      </c>
      <c r="BA113" s="781"/>
      <c r="BB113" s="781"/>
      <c r="BC113" s="781"/>
      <c r="BD113" s="781"/>
      <c r="BE113" s="781"/>
      <c r="BF113" s="781"/>
      <c r="BG113" s="781"/>
      <c r="BH113" s="781"/>
      <c r="BI113" s="781"/>
      <c r="BJ113" s="781"/>
      <c r="BK113" s="781"/>
      <c r="BL113" s="781"/>
      <c r="BM113" s="781"/>
      <c r="BN113" s="781"/>
      <c r="BO113" s="781"/>
      <c r="BP113" s="782"/>
      <c r="BQ113" s="845" t="s">
        <v>441</v>
      </c>
      <c r="BR113" s="846"/>
      <c r="BS113" s="846"/>
      <c r="BT113" s="846"/>
      <c r="BU113" s="846"/>
      <c r="BV113" s="846" t="s">
        <v>415</v>
      </c>
      <c r="BW113" s="846"/>
      <c r="BX113" s="846"/>
      <c r="BY113" s="846"/>
      <c r="BZ113" s="846"/>
      <c r="CA113" s="846" t="s">
        <v>441</v>
      </c>
      <c r="CB113" s="846"/>
      <c r="CC113" s="846"/>
      <c r="CD113" s="846"/>
      <c r="CE113" s="846"/>
      <c r="CF113" s="904" t="s">
        <v>452</v>
      </c>
      <c r="CG113" s="905"/>
      <c r="CH113" s="905"/>
      <c r="CI113" s="905"/>
      <c r="CJ113" s="905"/>
      <c r="CK113" s="956"/>
      <c r="CL113" s="850"/>
      <c r="CM113" s="844" t="s">
        <v>455</v>
      </c>
      <c r="CN113" s="781"/>
      <c r="CO113" s="781"/>
      <c r="CP113" s="781"/>
      <c r="CQ113" s="781"/>
      <c r="CR113" s="781"/>
      <c r="CS113" s="781"/>
      <c r="CT113" s="781"/>
      <c r="CU113" s="781"/>
      <c r="CV113" s="781"/>
      <c r="CW113" s="781"/>
      <c r="CX113" s="781"/>
      <c r="CY113" s="781"/>
      <c r="CZ113" s="781"/>
      <c r="DA113" s="781"/>
      <c r="DB113" s="781"/>
      <c r="DC113" s="781"/>
      <c r="DD113" s="781"/>
      <c r="DE113" s="781"/>
      <c r="DF113" s="782"/>
      <c r="DG113" s="808" t="s">
        <v>415</v>
      </c>
      <c r="DH113" s="809"/>
      <c r="DI113" s="809"/>
      <c r="DJ113" s="809"/>
      <c r="DK113" s="810"/>
      <c r="DL113" s="811" t="s">
        <v>415</v>
      </c>
      <c r="DM113" s="809"/>
      <c r="DN113" s="809"/>
      <c r="DO113" s="809"/>
      <c r="DP113" s="810"/>
      <c r="DQ113" s="811" t="s">
        <v>452</v>
      </c>
      <c r="DR113" s="809"/>
      <c r="DS113" s="809"/>
      <c r="DT113" s="809"/>
      <c r="DU113" s="810"/>
      <c r="DV113" s="853" t="s">
        <v>442</v>
      </c>
      <c r="DW113" s="854"/>
      <c r="DX113" s="854"/>
      <c r="DY113" s="854"/>
      <c r="DZ113" s="855"/>
    </row>
    <row r="114" spans="1:130" s="226" customFormat="1" ht="26.25" customHeight="1" x14ac:dyDescent="0.15">
      <c r="A114" s="943"/>
      <c r="B114" s="944"/>
      <c r="C114" s="781" t="s">
        <v>456</v>
      </c>
      <c r="D114" s="781"/>
      <c r="E114" s="781"/>
      <c r="F114" s="781"/>
      <c r="G114" s="781"/>
      <c r="H114" s="781"/>
      <c r="I114" s="781"/>
      <c r="J114" s="781"/>
      <c r="K114" s="781"/>
      <c r="L114" s="781"/>
      <c r="M114" s="781"/>
      <c r="N114" s="781"/>
      <c r="O114" s="781"/>
      <c r="P114" s="781"/>
      <c r="Q114" s="781"/>
      <c r="R114" s="781"/>
      <c r="S114" s="781"/>
      <c r="T114" s="781"/>
      <c r="U114" s="781"/>
      <c r="V114" s="781"/>
      <c r="W114" s="781"/>
      <c r="X114" s="781"/>
      <c r="Y114" s="781"/>
      <c r="Z114" s="782"/>
      <c r="AA114" s="808" t="s">
        <v>415</v>
      </c>
      <c r="AB114" s="809"/>
      <c r="AC114" s="809"/>
      <c r="AD114" s="809"/>
      <c r="AE114" s="810"/>
      <c r="AF114" s="811" t="s">
        <v>396</v>
      </c>
      <c r="AG114" s="809"/>
      <c r="AH114" s="809"/>
      <c r="AI114" s="809"/>
      <c r="AJ114" s="810"/>
      <c r="AK114" s="811" t="s">
        <v>415</v>
      </c>
      <c r="AL114" s="809"/>
      <c r="AM114" s="809"/>
      <c r="AN114" s="809"/>
      <c r="AO114" s="810"/>
      <c r="AP114" s="853" t="s">
        <v>452</v>
      </c>
      <c r="AQ114" s="854"/>
      <c r="AR114" s="854"/>
      <c r="AS114" s="854"/>
      <c r="AT114" s="855"/>
      <c r="AU114" s="961"/>
      <c r="AV114" s="962"/>
      <c r="AW114" s="962"/>
      <c r="AX114" s="962"/>
      <c r="AY114" s="962"/>
      <c r="AZ114" s="844" t="s">
        <v>457</v>
      </c>
      <c r="BA114" s="781"/>
      <c r="BB114" s="781"/>
      <c r="BC114" s="781"/>
      <c r="BD114" s="781"/>
      <c r="BE114" s="781"/>
      <c r="BF114" s="781"/>
      <c r="BG114" s="781"/>
      <c r="BH114" s="781"/>
      <c r="BI114" s="781"/>
      <c r="BJ114" s="781"/>
      <c r="BK114" s="781"/>
      <c r="BL114" s="781"/>
      <c r="BM114" s="781"/>
      <c r="BN114" s="781"/>
      <c r="BO114" s="781"/>
      <c r="BP114" s="782"/>
      <c r="BQ114" s="845">
        <v>812333</v>
      </c>
      <c r="BR114" s="846"/>
      <c r="BS114" s="846"/>
      <c r="BT114" s="846"/>
      <c r="BU114" s="846"/>
      <c r="BV114" s="846">
        <v>735588</v>
      </c>
      <c r="BW114" s="846"/>
      <c r="BX114" s="846"/>
      <c r="BY114" s="846"/>
      <c r="BZ114" s="846"/>
      <c r="CA114" s="846">
        <v>652278</v>
      </c>
      <c r="CB114" s="846"/>
      <c r="CC114" s="846"/>
      <c r="CD114" s="846"/>
      <c r="CE114" s="846"/>
      <c r="CF114" s="904">
        <v>9.6999999999999993</v>
      </c>
      <c r="CG114" s="905"/>
      <c r="CH114" s="905"/>
      <c r="CI114" s="905"/>
      <c r="CJ114" s="905"/>
      <c r="CK114" s="956"/>
      <c r="CL114" s="850"/>
      <c r="CM114" s="844" t="s">
        <v>458</v>
      </c>
      <c r="CN114" s="781"/>
      <c r="CO114" s="781"/>
      <c r="CP114" s="781"/>
      <c r="CQ114" s="781"/>
      <c r="CR114" s="781"/>
      <c r="CS114" s="781"/>
      <c r="CT114" s="781"/>
      <c r="CU114" s="781"/>
      <c r="CV114" s="781"/>
      <c r="CW114" s="781"/>
      <c r="CX114" s="781"/>
      <c r="CY114" s="781"/>
      <c r="CZ114" s="781"/>
      <c r="DA114" s="781"/>
      <c r="DB114" s="781"/>
      <c r="DC114" s="781"/>
      <c r="DD114" s="781"/>
      <c r="DE114" s="781"/>
      <c r="DF114" s="782"/>
      <c r="DG114" s="808" t="s">
        <v>452</v>
      </c>
      <c r="DH114" s="809"/>
      <c r="DI114" s="809"/>
      <c r="DJ114" s="809"/>
      <c r="DK114" s="810"/>
      <c r="DL114" s="811" t="s">
        <v>442</v>
      </c>
      <c r="DM114" s="809"/>
      <c r="DN114" s="809"/>
      <c r="DO114" s="809"/>
      <c r="DP114" s="810"/>
      <c r="DQ114" s="811" t="s">
        <v>415</v>
      </c>
      <c r="DR114" s="809"/>
      <c r="DS114" s="809"/>
      <c r="DT114" s="809"/>
      <c r="DU114" s="810"/>
      <c r="DV114" s="853" t="s">
        <v>396</v>
      </c>
      <c r="DW114" s="854"/>
      <c r="DX114" s="854"/>
      <c r="DY114" s="854"/>
      <c r="DZ114" s="855"/>
    </row>
    <row r="115" spans="1:130" s="226" customFormat="1" ht="26.25" customHeight="1" x14ac:dyDescent="0.15">
      <c r="A115" s="943"/>
      <c r="B115" s="944"/>
      <c r="C115" s="781" t="s">
        <v>459</v>
      </c>
      <c r="D115" s="781"/>
      <c r="E115" s="781"/>
      <c r="F115" s="781"/>
      <c r="G115" s="781"/>
      <c r="H115" s="781"/>
      <c r="I115" s="781"/>
      <c r="J115" s="781"/>
      <c r="K115" s="781"/>
      <c r="L115" s="781"/>
      <c r="M115" s="781"/>
      <c r="N115" s="781"/>
      <c r="O115" s="781"/>
      <c r="P115" s="781"/>
      <c r="Q115" s="781"/>
      <c r="R115" s="781"/>
      <c r="S115" s="781"/>
      <c r="T115" s="781"/>
      <c r="U115" s="781"/>
      <c r="V115" s="781"/>
      <c r="W115" s="781"/>
      <c r="X115" s="781"/>
      <c r="Y115" s="781"/>
      <c r="Z115" s="782"/>
      <c r="AA115" s="947" t="s">
        <v>415</v>
      </c>
      <c r="AB115" s="948"/>
      <c r="AC115" s="948"/>
      <c r="AD115" s="948"/>
      <c r="AE115" s="949"/>
      <c r="AF115" s="950" t="s">
        <v>415</v>
      </c>
      <c r="AG115" s="948"/>
      <c r="AH115" s="948"/>
      <c r="AI115" s="948"/>
      <c r="AJ115" s="949"/>
      <c r="AK115" s="950" t="s">
        <v>442</v>
      </c>
      <c r="AL115" s="948"/>
      <c r="AM115" s="948"/>
      <c r="AN115" s="948"/>
      <c r="AO115" s="949"/>
      <c r="AP115" s="951" t="s">
        <v>415</v>
      </c>
      <c r="AQ115" s="952"/>
      <c r="AR115" s="952"/>
      <c r="AS115" s="952"/>
      <c r="AT115" s="953"/>
      <c r="AU115" s="961"/>
      <c r="AV115" s="962"/>
      <c r="AW115" s="962"/>
      <c r="AX115" s="962"/>
      <c r="AY115" s="962"/>
      <c r="AZ115" s="844" t="s">
        <v>460</v>
      </c>
      <c r="BA115" s="781"/>
      <c r="BB115" s="781"/>
      <c r="BC115" s="781"/>
      <c r="BD115" s="781"/>
      <c r="BE115" s="781"/>
      <c r="BF115" s="781"/>
      <c r="BG115" s="781"/>
      <c r="BH115" s="781"/>
      <c r="BI115" s="781"/>
      <c r="BJ115" s="781"/>
      <c r="BK115" s="781"/>
      <c r="BL115" s="781"/>
      <c r="BM115" s="781"/>
      <c r="BN115" s="781"/>
      <c r="BO115" s="781"/>
      <c r="BP115" s="782"/>
      <c r="BQ115" s="845" t="s">
        <v>441</v>
      </c>
      <c r="BR115" s="846"/>
      <c r="BS115" s="846"/>
      <c r="BT115" s="846"/>
      <c r="BU115" s="846"/>
      <c r="BV115" s="846" t="s">
        <v>446</v>
      </c>
      <c r="BW115" s="846"/>
      <c r="BX115" s="846"/>
      <c r="BY115" s="846"/>
      <c r="BZ115" s="846"/>
      <c r="CA115" s="846" t="s">
        <v>442</v>
      </c>
      <c r="CB115" s="846"/>
      <c r="CC115" s="846"/>
      <c r="CD115" s="846"/>
      <c r="CE115" s="846"/>
      <c r="CF115" s="904" t="s">
        <v>415</v>
      </c>
      <c r="CG115" s="905"/>
      <c r="CH115" s="905"/>
      <c r="CI115" s="905"/>
      <c r="CJ115" s="905"/>
      <c r="CK115" s="956"/>
      <c r="CL115" s="850"/>
      <c r="CM115" s="844" t="s">
        <v>461</v>
      </c>
      <c r="CN115" s="781"/>
      <c r="CO115" s="781"/>
      <c r="CP115" s="781"/>
      <c r="CQ115" s="781"/>
      <c r="CR115" s="781"/>
      <c r="CS115" s="781"/>
      <c r="CT115" s="781"/>
      <c r="CU115" s="781"/>
      <c r="CV115" s="781"/>
      <c r="CW115" s="781"/>
      <c r="CX115" s="781"/>
      <c r="CY115" s="781"/>
      <c r="CZ115" s="781"/>
      <c r="DA115" s="781"/>
      <c r="DB115" s="781"/>
      <c r="DC115" s="781"/>
      <c r="DD115" s="781"/>
      <c r="DE115" s="781"/>
      <c r="DF115" s="782"/>
      <c r="DG115" s="808" t="s">
        <v>449</v>
      </c>
      <c r="DH115" s="809"/>
      <c r="DI115" s="809"/>
      <c r="DJ115" s="809"/>
      <c r="DK115" s="810"/>
      <c r="DL115" s="811" t="s">
        <v>452</v>
      </c>
      <c r="DM115" s="809"/>
      <c r="DN115" s="809"/>
      <c r="DO115" s="809"/>
      <c r="DP115" s="810"/>
      <c r="DQ115" s="811" t="s">
        <v>442</v>
      </c>
      <c r="DR115" s="809"/>
      <c r="DS115" s="809"/>
      <c r="DT115" s="809"/>
      <c r="DU115" s="810"/>
      <c r="DV115" s="853" t="s">
        <v>441</v>
      </c>
      <c r="DW115" s="854"/>
      <c r="DX115" s="854"/>
      <c r="DY115" s="854"/>
      <c r="DZ115" s="855"/>
    </row>
    <row r="116" spans="1:130" s="226" customFormat="1" ht="26.25" customHeight="1" x14ac:dyDescent="0.15">
      <c r="A116" s="945"/>
      <c r="B116" s="946"/>
      <c r="C116" s="868" t="s">
        <v>462</v>
      </c>
      <c r="D116" s="868"/>
      <c r="E116" s="868"/>
      <c r="F116" s="868"/>
      <c r="G116" s="868"/>
      <c r="H116" s="868"/>
      <c r="I116" s="868"/>
      <c r="J116" s="868"/>
      <c r="K116" s="868"/>
      <c r="L116" s="868"/>
      <c r="M116" s="868"/>
      <c r="N116" s="868"/>
      <c r="O116" s="868"/>
      <c r="P116" s="868"/>
      <c r="Q116" s="868"/>
      <c r="R116" s="868"/>
      <c r="S116" s="868"/>
      <c r="T116" s="868"/>
      <c r="U116" s="868"/>
      <c r="V116" s="868"/>
      <c r="W116" s="868"/>
      <c r="X116" s="868"/>
      <c r="Y116" s="868"/>
      <c r="Z116" s="869"/>
      <c r="AA116" s="808" t="s">
        <v>441</v>
      </c>
      <c r="AB116" s="809"/>
      <c r="AC116" s="809"/>
      <c r="AD116" s="809"/>
      <c r="AE116" s="810"/>
      <c r="AF116" s="811" t="s">
        <v>452</v>
      </c>
      <c r="AG116" s="809"/>
      <c r="AH116" s="809"/>
      <c r="AI116" s="809"/>
      <c r="AJ116" s="810"/>
      <c r="AK116" s="811" t="s">
        <v>463</v>
      </c>
      <c r="AL116" s="809"/>
      <c r="AM116" s="809"/>
      <c r="AN116" s="809"/>
      <c r="AO116" s="810"/>
      <c r="AP116" s="853" t="s">
        <v>442</v>
      </c>
      <c r="AQ116" s="854"/>
      <c r="AR116" s="854"/>
      <c r="AS116" s="854"/>
      <c r="AT116" s="855"/>
      <c r="AU116" s="961"/>
      <c r="AV116" s="962"/>
      <c r="AW116" s="962"/>
      <c r="AX116" s="962"/>
      <c r="AY116" s="962"/>
      <c r="AZ116" s="938" t="s">
        <v>464</v>
      </c>
      <c r="BA116" s="939"/>
      <c r="BB116" s="939"/>
      <c r="BC116" s="939"/>
      <c r="BD116" s="939"/>
      <c r="BE116" s="939"/>
      <c r="BF116" s="939"/>
      <c r="BG116" s="939"/>
      <c r="BH116" s="939"/>
      <c r="BI116" s="939"/>
      <c r="BJ116" s="939"/>
      <c r="BK116" s="939"/>
      <c r="BL116" s="939"/>
      <c r="BM116" s="939"/>
      <c r="BN116" s="939"/>
      <c r="BO116" s="939"/>
      <c r="BP116" s="940"/>
      <c r="BQ116" s="845" t="s">
        <v>452</v>
      </c>
      <c r="BR116" s="846"/>
      <c r="BS116" s="846"/>
      <c r="BT116" s="846"/>
      <c r="BU116" s="846"/>
      <c r="BV116" s="846" t="s">
        <v>446</v>
      </c>
      <c r="BW116" s="846"/>
      <c r="BX116" s="846"/>
      <c r="BY116" s="846"/>
      <c r="BZ116" s="846"/>
      <c r="CA116" s="846" t="s">
        <v>442</v>
      </c>
      <c r="CB116" s="846"/>
      <c r="CC116" s="846"/>
      <c r="CD116" s="846"/>
      <c r="CE116" s="846"/>
      <c r="CF116" s="904" t="s">
        <v>446</v>
      </c>
      <c r="CG116" s="905"/>
      <c r="CH116" s="905"/>
      <c r="CI116" s="905"/>
      <c r="CJ116" s="905"/>
      <c r="CK116" s="956"/>
      <c r="CL116" s="850"/>
      <c r="CM116" s="844" t="s">
        <v>465</v>
      </c>
      <c r="CN116" s="781"/>
      <c r="CO116" s="781"/>
      <c r="CP116" s="781"/>
      <c r="CQ116" s="781"/>
      <c r="CR116" s="781"/>
      <c r="CS116" s="781"/>
      <c r="CT116" s="781"/>
      <c r="CU116" s="781"/>
      <c r="CV116" s="781"/>
      <c r="CW116" s="781"/>
      <c r="CX116" s="781"/>
      <c r="CY116" s="781"/>
      <c r="CZ116" s="781"/>
      <c r="DA116" s="781"/>
      <c r="DB116" s="781"/>
      <c r="DC116" s="781"/>
      <c r="DD116" s="781"/>
      <c r="DE116" s="781"/>
      <c r="DF116" s="782"/>
      <c r="DG116" s="808" t="s">
        <v>442</v>
      </c>
      <c r="DH116" s="809"/>
      <c r="DI116" s="809"/>
      <c r="DJ116" s="809"/>
      <c r="DK116" s="810"/>
      <c r="DL116" s="811" t="s">
        <v>446</v>
      </c>
      <c r="DM116" s="809"/>
      <c r="DN116" s="809"/>
      <c r="DO116" s="809"/>
      <c r="DP116" s="810"/>
      <c r="DQ116" s="811" t="s">
        <v>446</v>
      </c>
      <c r="DR116" s="809"/>
      <c r="DS116" s="809"/>
      <c r="DT116" s="809"/>
      <c r="DU116" s="810"/>
      <c r="DV116" s="853" t="s">
        <v>415</v>
      </c>
      <c r="DW116" s="854"/>
      <c r="DX116" s="854"/>
      <c r="DY116" s="854"/>
      <c r="DZ116" s="855"/>
    </row>
    <row r="117" spans="1:130" s="226" customFormat="1" ht="26.25" customHeight="1" x14ac:dyDescent="0.15">
      <c r="A117" s="924" t="s">
        <v>190</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6" t="s">
        <v>466</v>
      </c>
      <c r="Z117" s="926"/>
      <c r="AA117" s="931">
        <v>1171388</v>
      </c>
      <c r="AB117" s="932"/>
      <c r="AC117" s="932"/>
      <c r="AD117" s="932"/>
      <c r="AE117" s="933"/>
      <c r="AF117" s="934">
        <v>1168018</v>
      </c>
      <c r="AG117" s="932"/>
      <c r="AH117" s="932"/>
      <c r="AI117" s="932"/>
      <c r="AJ117" s="933"/>
      <c r="AK117" s="934">
        <v>1257980</v>
      </c>
      <c r="AL117" s="932"/>
      <c r="AM117" s="932"/>
      <c r="AN117" s="932"/>
      <c r="AO117" s="933"/>
      <c r="AP117" s="935"/>
      <c r="AQ117" s="936"/>
      <c r="AR117" s="936"/>
      <c r="AS117" s="936"/>
      <c r="AT117" s="937"/>
      <c r="AU117" s="961"/>
      <c r="AV117" s="962"/>
      <c r="AW117" s="962"/>
      <c r="AX117" s="962"/>
      <c r="AY117" s="962"/>
      <c r="AZ117" s="892" t="s">
        <v>467</v>
      </c>
      <c r="BA117" s="893"/>
      <c r="BB117" s="893"/>
      <c r="BC117" s="893"/>
      <c r="BD117" s="893"/>
      <c r="BE117" s="893"/>
      <c r="BF117" s="893"/>
      <c r="BG117" s="893"/>
      <c r="BH117" s="893"/>
      <c r="BI117" s="893"/>
      <c r="BJ117" s="893"/>
      <c r="BK117" s="893"/>
      <c r="BL117" s="893"/>
      <c r="BM117" s="893"/>
      <c r="BN117" s="893"/>
      <c r="BO117" s="893"/>
      <c r="BP117" s="894"/>
      <c r="BQ117" s="845" t="s">
        <v>442</v>
      </c>
      <c r="BR117" s="846"/>
      <c r="BS117" s="846"/>
      <c r="BT117" s="846"/>
      <c r="BU117" s="846"/>
      <c r="BV117" s="846" t="s">
        <v>442</v>
      </c>
      <c r="BW117" s="846"/>
      <c r="BX117" s="846"/>
      <c r="BY117" s="846"/>
      <c r="BZ117" s="846"/>
      <c r="CA117" s="846" t="s">
        <v>442</v>
      </c>
      <c r="CB117" s="846"/>
      <c r="CC117" s="846"/>
      <c r="CD117" s="846"/>
      <c r="CE117" s="846"/>
      <c r="CF117" s="904" t="s">
        <v>442</v>
      </c>
      <c r="CG117" s="905"/>
      <c r="CH117" s="905"/>
      <c r="CI117" s="905"/>
      <c r="CJ117" s="905"/>
      <c r="CK117" s="956"/>
      <c r="CL117" s="850"/>
      <c r="CM117" s="844" t="s">
        <v>468</v>
      </c>
      <c r="CN117" s="781"/>
      <c r="CO117" s="781"/>
      <c r="CP117" s="781"/>
      <c r="CQ117" s="781"/>
      <c r="CR117" s="781"/>
      <c r="CS117" s="781"/>
      <c r="CT117" s="781"/>
      <c r="CU117" s="781"/>
      <c r="CV117" s="781"/>
      <c r="CW117" s="781"/>
      <c r="CX117" s="781"/>
      <c r="CY117" s="781"/>
      <c r="CZ117" s="781"/>
      <c r="DA117" s="781"/>
      <c r="DB117" s="781"/>
      <c r="DC117" s="781"/>
      <c r="DD117" s="781"/>
      <c r="DE117" s="781"/>
      <c r="DF117" s="782"/>
      <c r="DG117" s="808" t="s">
        <v>441</v>
      </c>
      <c r="DH117" s="809"/>
      <c r="DI117" s="809"/>
      <c r="DJ117" s="809"/>
      <c r="DK117" s="810"/>
      <c r="DL117" s="811" t="s">
        <v>396</v>
      </c>
      <c r="DM117" s="809"/>
      <c r="DN117" s="809"/>
      <c r="DO117" s="809"/>
      <c r="DP117" s="810"/>
      <c r="DQ117" s="811" t="s">
        <v>415</v>
      </c>
      <c r="DR117" s="809"/>
      <c r="DS117" s="809"/>
      <c r="DT117" s="809"/>
      <c r="DU117" s="810"/>
      <c r="DV117" s="853" t="s">
        <v>441</v>
      </c>
      <c r="DW117" s="854"/>
      <c r="DX117" s="854"/>
      <c r="DY117" s="854"/>
      <c r="DZ117" s="855"/>
    </row>
    <row r="118" spans="1:130" s="226" customFormat="1" ht="26.25" customHeight="1" x14ac:dyDescent="0.15">
      <c r="A118" s="924" t="s">
        <v>436</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433</v>
      </c>
      <c r="AB118" s="925"/>
      <c r="AC118" s="925"/>
      <c r="AD118" s="925"/>
      <c r="AE118" s="926"/>
      <c r="AF118" s="927" t="s">
        <v>434</v>
      </c>
      <c r="AG118" s="925"/>
      <c r="AH118" s="925"/>
      <c r="AI118" s="925"/>
      <c r="AJ118" s="926"/>
      <c r="AK118" s="927" t="s">
        <v>307</v>
      </c>
      <c r="AL118" s="925"/>
      <c r="AM118" s="925"/>
      <c r="AN118" s="925"/>
      <c r="AO118" s="926"/>
      <c r="AP118" s="928" t="s">
        <v>435</v>
      </c>
      <c r="AQ118" s="929"/>
      <c r="AR118" s="929"/>
      <c r="AS118" s="929"/>
      <c r="AT118" s="930"/>
      <c r="AU118" s="961"/>
      <c r="AV118" s="962"/>
      <c r="AW118" s="962"/>
      <c r="AX118" s="962"/>
      <c r="AY118" s="962"/>
      <c r="AZ118" s="867" t="s">
        <v>469</v>
      </c>
      <c r="BA118" s="868"/>
      <c r="BB118" s="868"/>
      <c r="BC118" s="868"/>
      <c r="BD118" s="868"/>
      <c r="BE118" s="868"/>
      <c r="BF118" s="868"/>
      <c r="BG118" s="868"/>
      <c r="BH118" s="868"/>
      <c r="BI118" s="868"/>
      <c r="BJ118" s="868"/>
      <c r="BK118" s="868"/>
      <c r="BL118" s="868"/>
      <c r="BM118" s="868"/>
      <c r="BN118" s="868"/>
      <c r="BO118" s="868"/>
      <c r="BP118" s="869"/>
      <c r="BQ118" s="908" t="s">
        <v>452</v>
      </c>
      <c r="BR118" s="874"/>
      <c r="BS118" s="874"/>
      <c r="BT118" s="874"/>
      <c r="BU118" s="874"/>
      <c r="BV118" s="874" t="s">
        <v>452</v>
      </c>
      <c r="BW118" s="874"/>
      <c r="BX118" s="874"/>
      <c r="BY118" s="874"/>
      <c r="BZ118" s="874"/>
      <c r="CA118" s="874" t="s">
        <v>442</v>
      </c>
      <c r="CB118" s="874"/>
      <c r="CC118" s="874"/>
      <c r="CD118" s="874"/>
      <c r="CE118" s="874"/>
      <c r="CF118" s="904" t="s">
        <v>441</v>
      </c>
      <c r="CG118" s="905"/>
      <c r="CH118" s="905"/>
      <c r="CI118" s="905"/>
      <c r="CJ118" s="905"/>
      <c r="CK118" s="956"/>
      <c r="CL118" s="850"/>
      <c r="CM118" s="844" t="s">
        <v>470</v>
      </c>
      <c r="CN118" s="781"/>
      <c r="CO118" s="781"/>
      <c r="CP118" s="781"/>
      <c r="CQ118" s="781"/>
      <c r="CR118" s="781"/>
      <c r="CS118" s="781"/>
      <c r="CT118" s="781"/>
      <c r="CU118" s="781"/>
      <c r="CV118" s="781"/>
      <c r="CW118" s="781"/>
      <c r="CX118" s="781"/>
      <c r="CY118" s="781"/>
      <c r="CZ118" s="781"/>
      <c r="DA118" s="781"/>
      <c r="DB118" s="781"/>
      <c r="DC118" s="781"/>
      <c r="DD118" s="781"/>
      <c r="DE118" s="781"/>
      <c r="DF118" s="782"/>
      <c r="DG118" s="808" t="s">
        <v>415</v>
      </c>
      <c r="DH118" s="809"/>
      <c r="DI118" s="809"/>
      <c r="DJ118" s="809"/>
      <c r="DK118" s="810"/>
      <c r="DL118" s="811" t="s">
        <v>442</v>
      </c>
      <c r="DM118" s="809"/>
      <c r="DN118" s="809"/>
      <c r="DO118" s="809"/>
      <c r="DP118" s="810"/>
      <c r="DQ118" s="811" t="s">
        <v>442</v>
      </c>
      <c r="DR118" s="809"/>
      <c r="DS118" s="809"/>
      <c r="DT118" s="809"/>
      <c r="DU118" s="810"/>
      <c r="DV118" s="853" t="s">
        <v>452</v>
      </c>
      <c r="DW118" s="854"/>
      <c r="DX118" s="854"/>
      <c r="DY118" s="854"/>
      <c r="DZ118" s="855"/>
    </row>
    <row r="119" spans="1:130" s="226" customFormat="1" ht="26.25" customHeight="1" x14ac:dyDescent="0.15">
      <c r="A119" s="847" t="s">
        <v>439</v>
      </c>
      <c r="B119" s="848"/>
      <c r="C119" s="889" t="s">
        <v>440</v>
      </c>
      <c r="D119" s="837"/>
      <c r="E119" s="837"/>
      <c r="F119" s="837"/>
      <c r="G119" s="837"/>
      <c r="H119" s="837"/>
      <c r="I119" s="837"/>
      <c r="J119" s="837"/>
      <c r="K119" s="837"/>
      <c r="L119" s="837"/>
      <c r="M119" s="837"/>
      <c r="N119" s="837"/>
      <c r="O119" s="837"/>
      <c r="P119" s="837"/>
      <c r="Q119" s="837"/>
      <c r="R119" s="837"/>
      <c r="S119" s="837"/>
      <c r="T119" s="837"/>
      <c r="U119" s="837"/>
      <c r="V119" s="837"/>
      <c r="W119" s="837"/>
      <c r="X119" s="837"/>
      <c r="Y119" s="837"/>
      <c r="Z119" s="838"/>
      <c r="AA119" s="917" t="s">
        <v>415</v>
      </c>
      <c r="AB119" s="918"/>
      <c r="AC119" s="918"/>
      <c r="AD119" s="918"/>
      <c r="AE119" s="919"/>
      <c r="AF119" s="920" t="s">
        <v>415</v>
      </c>
      <c r="AG119" s="918"/>
      <c r="AH119" s="918"/>
      <c r="AI119" s="918"/>
      <c r="AJ119" s="919"/>
      <c r="AK119" s="920" t="s">
        <v>442</v>
      </c>
      <c r="AL119" s="918"/>
      <c r="AM119" s="918"/>
      <c r="AN119" s="918"/>
      <c r="AO119" s="919"/>
      <c r="AP119" s="921" t="s">
        <v>442</v>
      </c>
      <c r="AQ119" s="922"/>
      <c r="AR119" s="922"/>
      <c r="AS119" s="922"/>
      <c r="AT119" s="923"/>
      <c r="AU119" s="963"/>
      <c r="AV119" s="964"/>
      <c r="AW119" s="964"/>
      <c r="AX119" s="964"/>
      <c r="AY119" s="964"/>
      <c r="AZ119" s="247" t="s">
        <v>190</v>
      </c>
      <c r="BA119" s="247"/>
      <c r="BB119" s="247"/>
      <c r="BC119" s="247"/>
      <c r="BD119" s="247"/>
      <c r="BE119" s="247"/>
      <c r="BF119" s="247"/>
      <c r="BG119" s="247"/>
      <c r="BH119" s="247"/>
      <c r="BI119" s="247"/>
      <c r="BJ119" s="247"/>
      <c r="BK119" s="247"/>
      <c r="BL119" s="247"/>
      <c r="BM119" s="247"/>
      <c r="BN119" s="247"/>
      <c r="BO119" s="906" t="s">
        <v>471</v>
      </c>
      <c r="BP119" s="907"/>
      <c r="BQ119" s="908">
        <v>13233162</v>
      </c>
      <c r="BR119" s="874"/>
      <c r="BS119" s="874"/>
      <c r="BT119" s="874"/>
      <c r="BU119" s="874"/>
      <c r="BV119" s="874">
        <v>13644141</v>
      </c>
      <c r="BW119" s="874"/>
      <c r="BX119" s="874"/>
      <c r="BY119" s="874"/>
      <c r="BZ119" s="874"/>
      <c r="CA119" s="874">
        <v>14478750</v>
      </c>
      <c r="CB119" s="874"/>
      <c r="CC119" s="874"/>
      <c r="CD119" s="874"/>
      <c r="CE119" s="874"/>
      <c r="CF119" s="777"/>
      <c r="CG119" s="778"/>
      <c r="CH119" s="778"/>
      <c r="CI119" s="778"/>
      <c r="CJ119" s="863"/>
      <c r="CK119" s="957"/>
      <c r="CL119" s="852"/>
      <c r="CM119" s="867" t="s">
        <v>472</v>
      </c>
      <c r="CN119" s="868"/>
      <c r="CO119" s="868"/>
      <c r="CP119" s="868"/>
      <c r="CQ119" s="868"/>
      <c r="CR119" s="868"/>
      <c r="CS119" s="868"/>
      <c r="CT119" s="868"/>
      <c r="CU119" s="868"/>
      <c r="CV119" s="868"/>
      <c r="CW119" s="868"/>
      <c r="CX119" s="868"/>
      <c r="CY119" s="868"/>
      <c r="CZ119" s="868"/>
      <c r="DA119" s="868"/>
      <c r="DB119" s="868"/>
      <c r="DC119" s="868"/>
      <c r="DD119" s="868"/>
      <c r="DE119" s="868"/>
      <c r="DF119" s="869"/>
      <c r="DG119" s="792" t="s">
        <v>441</v>
      </c>
      <c r="DH119" s="793"/>
      <c r="DI119" s="793"/>
      <c r="DJ119" s="793"/>
      <c r="DK119" s="794"/>
      <c r="DL119" s="795" t="s">
        <v>441</v>
      </c>
      <c r="DM119" s="793"/>
      <c r="DN119" s="793"/>
      <c r="DO119" s="793"/>
      <c r="DP119" s="794"/>
      <c r="DQ119" s="795" t="s">
        <v>415</v>
      </c>
      <c r="DR119" s="793"/>
      <c r="DS119" s="793"/>
      <c r="DT119" s="793"/>
      <c r="DU119" s="794"/>
      <c r="DV119" s="877" t="s">
        <v>441</v>
      </c>
      <c r="DW119" s="878"/>
      <c r="DX119" s="878"/>
      <c r="DY119" s="878"/>
      <c r="DZ119" s="879"/>
    </row>
    <row r="120" spans="1:130" s="226" customFormat="1" ht="26.25" customHeight="1" x14ac:dyDescent="0.15">
      <c r="A120" s="849"/>
      <c r="B120" s="850"/>
      <c r="C120" s="844" t="s">
        <v>445</v>
      </c>
      <c r="D120" s="781"/>
      <c r="E120" s="781"/>
      <c r="F120" s="781"/>
      <c r="G120" s="781"/>
      <c r="H120" s="781"/>
      <c r="I120" s="781"/>
      <c r="J120" s="781"/>
      <c r="K120" s="781"/>
      <c r="L120" s="781"/>
      <c r="M120" s="781"/>
      <c r="N120" s="781"/>
      <c r="O120" s="781"/>
      <c r="P120" s="781"/>
      <c r="Q120" s="781"/>
      <c r="R120" s="781"/>
      <c r="S120" s="781"/>
      <c r="T120" s="781"/>
      <c r="U120" s="781"/>
      <c r="V120" s="781"/>
      <c r="W120" s="781"/>
      <c r="X120" s="781"/>
      <c r="Y120" s="781"/>
      <c r="Z120" s="782"/>
      <c r="AA120" s="808" t="s">
        <v>442</v>
      </c>
      <c r="AB120" s="809"/>
      <c r="AC120" s="809"/>
      <c r="AD120" s="809"/>
      <c r="AE120" s="810"/>
      <c r="AF120" s="811" t="s">
        <v>442</v>
      </c>
      <c r="AG120" s="809"/>
      <c r="AH120" s="809"/>
      <c r="AI120" s="809"/>
      <c r="AJ120" s="810"/>
      <c r="AK120" s="811" t="s">
        <v>415</v>
      </c>
      <c r="AL120" s="809"/>
      <c r="AM120" s="809"/>
      <c r="AN120" s="809"/>
      <c r="AO120" s="810"/>
      <c r="AP120" s="853" t="s">
        <v>442</v>
      </c>
      <c r="AQ120" s="854"/>
      <c r="AR120" s="854"/>
      <c r="AS120" s="854"/>
      <c r="AT120" s="855"/>
      <c r="AU120" s="909" t="s">
        <v>473</v>
      </c>
      <c r="AV120" s="910"/>
      <c r="AW120" s="910"/>
      <c r="AX120" s="910"/>
      <c r="AY120" s="911"/>
      <c r="AZ120" s="889" t="s">
        <v>474</v>
      </c>
      <c r="BA120" s="837"/>
      <c r="BB120" s="837"/>
      <c r="BC120" s="837"/>
      <c r="BD120" s="837"/>
      <c r="BE120" s="837"/>
      <c r="BF120" s="837"/>
      <c r="BG120" s="837"/>
      <c r="BH120" s="837"/>
      <c r="BI120" s="837"/>
      <c r="BJ120" s="837"/>
      <c r="BK120" s="837"/>
      <c r="BL120" s="837"/>
      <c r="BM120" s="837"/>
      <c r="BN120" s="837"/>
      <c r="BO120" s="837"/>
      <c r="BP120" s="838"/>
      <c r="BQ120" s="890">
        <v>8099005</v>
      </c>
      <c r="BR120" s="871"/>
      <c r="BS120" s="871"/>
      <c r="BT120" s="871"/>
      <c r="BU120" s="871"/>
      <c r="BV120" s="871">
        <v>7454259</v>
      </c>
      <c r="BW120" s="871"/>
      <c r="BX120" s="871"/>
      <c r="BY120" s="871"/>
      <c r="BZ120" s="871"/>
      <c r="CA120" s="871">
        <v>8232998</v>
      </c>
      <c r="CB120" s="871"/>
      <c r="CC120" s="871"/>
      <c r="CD120" s="871"/>
      <c r="CE120" s="871"/>
      <c r="CF120" s="895">
        <v>122.9</v>
      </c>
      <c r="CG120" s="896"/>
      <c r="CH120" s="896"/>
      <c r="CI120" s="896"/>
      <c r="CJ120" s="896"/>
      <c r="CK120" s="897" t="s">
        <v>475</v>
      </c>
      <c r="CL120" s="881"/>
      <c r="CM120" s="881"/>
      <c r="CN120" s="881"/>
      <c r="CO120" s="882"/>
      <c r="CP120" s="901" t="s">
        <v>476</v>
      </c>
      <c r="CQ120" s="902"/>
      <c r="CR120" s="902"/>
      <c r="CS120" s="902"/>
      <c r="CT120" s="902"/>
      <c r="CU120" s="902"/>
      <c r="CV120" s="902"/>
      <c r="CW120" s="902"/>
      <c r="CX120" s="902"/>
      <c r="CY120" s="902"/>
      <c r="CZ120" s="902"/>
      <c r="DA120" s="902"/>
      <c r="DB120" s="902"/>
      <c r="DC120" s="902"/>
      <c r="DD120" s="902"/>
      <c r="DE120" s="902"/>
      <c r="DF120" s="903"/>
      <c r="DG120" s="890">
        <v>3147942</v>
      </c>
      <c r="DH120" s="871"/>
      <c r="DI120" s="871"/>
      <c r="DJ120" s="871"/>
      <c r="DK120" s="871"/>
      <c r="DL120" s="871">
        <v>2470414</v>
      </c>
      <c r="DM120" s="871"/>
      <c r="DN120" s="871"/>
      <c r="DO120" s="871"/>
      <c r="DP120" s="871"/>
      <c r="DQ120" s="871">
        <v>2183839</v>
      </c>
      <c r="DR120" s="871"/>
      <c r="DS120" s="871"/>
      <c r="DT120" s="871"/>
      <c r="DU120" s="871"/>
      <c r="DV120" s="872">
        <v>32.6</v>
      </c>
      <c r="DW120" s="872"/>
      <c r="DX120" s="872"/>
      <c r="DY120" s="872"/>
      <c r="DZ120" s="873"/>
    </row>
    <row r="121" spans="1:130" s="226" customFormat="1" ht="26.25" customHeight="1" x14ac:dyDescent="0.15">
      <c r="A121" s="849"/>
      <c r="B121" s="850"/>
      <c r="C121" s="892" t="s">
        <v>477</v>
      </c>
      <c r="D121" s="893"/>
      <c r="E121" s="893"/>
      <c r="F121" s="893"/>
      <c r="G121" s="893"/>
      <c r="H121" s="893"/>
      <c r="I121" s="893"/>
      <c r="J121" s="893"/>
      <c r="K121" s="893"/>
      <c r="L121" s="893"/>
      <c r="M121" s="893"/>
      <c r="N121" s="893"/>
      <c r="O121" s="893"/>
      <c r="P121" s="893"/>
      <c r="Q121" s="893"/>
      <c r="R121" s="893"/>
      <c r="S121" s="893"/>
      <c r="T121" s="893"/>
      <c r="U121" s="893"/>
      <c r="V121" s="893"/>
      <c r="W121" s="893"/>
      <c r="X121" s="893"/>
      <c r="Y121" s="893"/>
      <c r="Z121" s="894"/>
      <c r="AA121" s="808" t="s">
        <v>441</v>
      </c>
      <c r="AB121" s="809"/>
      <c r="AC121" s="809"/>
      <c r="AD121" s="809"/>
      <c r="AE121" s="810"/>
      <c r="AF121" s="811" t="s">
        <v>415</v>
      </c>
      <c r="AG121" s="809"/>
      <c r="AH121" s="809"/>
      <c r="AI121" s="809"/>
      <c r="AJ121" s="810"/>
      <c r="AK121" s="811" t="s">
        <v>452</v>
      </c>
      <c r="AL121" s="809"/>
      <c r="AM121" s="809"/>
      <c r="AN121" s="809"/>
      <c r="AO121" s="810"/>
      <c r="AP121" s="853" t="s">
        <v>441</v>
      </c>
      <c r="AQ121" s="854"/>
      <c r="AR121" s="854"/>
      <c r="AS121" s="854"/>
      <c r="AT121" s="855"/>
      <c r="AU121" s="912"/>
      <c r="AV121" s="913"/>
      <c r="AW121" s="913"/>
      <c r="AX121" s="913"/>
      <c r="AY121" s="914"/>
      <c r="AZ121" s="844" t="s">
        <v>478</v>
      </c>
      <c r="BA121" s="781"/>
      <c r="BB121" s="781"/>
      <c r="BC121" s="781"/>
      <c r="BD121" s="781"/>
      <c r="BE121" s="781"/>
      <c r="BF121" s="781"/>
      <c r="BG121" s="781"/>
      <c r="BH121" s="781"/>
      <c r="BI121" s="781"/>
      <c r="BJ121" s="781"/>
      <c r="BK121" s="781"/>
      <c r="BL121" s="781"/>
      <c r="BM121" s="781"/>
      <c r="BN121" s="781"/>
      <c r="BO121" s="781"/>
      <c r="BP121" s="782"/>
      <c r="BQ121" s="845">
        <v>2396031</v>
      </c>
      <c r="BR121" s="846"/>
      <c r="BS121" s="846"/>
      <c r="BT121" s="846"/>
      <c r="BU121" s="846"/>
      <c r="BV121" s="846">
        <v>1988199</v>
      </c>
      <c r="BW121" s="846"/>
      <c r="BX121" s="846"/>
      <c r="BY121" s="846"/>
      <c r="BZ121" s="846"/>
      <c r="CA121" s="846">
        <v>1870509</v>
      </c>
      <c r="CB121" s="846"/>
      <c r="CC121" s="846"/>
      <c r="CD121" s="846"/>
      <c r="CE121" s="846"/>
      <c r="CF121" s="904">
        <v>27.9</v>
      </c>
      <c r="CG121" s="905"/>
      <c r="CH121" s="905"/>
      <c r="CI121" s="905"/>
      <c r="CJ121" s="905"/>
      <c r="CK121" s="898"/>
      <c r="CL121" s="884"/>
      <c r="CM121" s="884"/>
      <c r="CN121" s="884"/>
      <c r="CO121" s="885"/>
      <c r="CP121" s="864" t="s">
        <v>479</v>
      </c>
      <c r="CQ121" s="865"/>
      <c r="CR121" s="865"/>
      <c r="CS121" s="865"/>
      <c r="CT121" s="865"/>
      <c r="CU121" s="865"/>
      <c r="CV121" s="865"/>
      <c r="CW121" s="865"/>
      <c r="CX121" s="865"/>
      <c r="CY121" s="865"/>
      <c r="CZ121" s="865"/>
      <c r="DA121" s="865"/>
      <c r="DB121" s="865"/>
      <c r="DC121" s="865"/>
      <c r="DD121" s="865"/>
      <c r="DE121" s="865"/>
      <c r="DF121" s="866"/>
      <c r="DG121" s="845">
        <v>5846</v>
      </c>
      <c r="DH121" s="846"/>
      <c r="DI121" s="846"/>
      <c r="DJ121" s="846"/>
      <c r="DK121" s="846"/>
      <c r="DL121" s="846">
        <v>7789</v>
      </c>
      <c r="DM121" s="846"/>
      <c r="DN121" s="846"/>
      <c r="DO121" s="846"/>
      <c r="DP121" s="846"/>
      <c r="DQ121" s="846">
        <v>6671</v>
      </c>
      <c r="DR121" s="846"/>
      <c r="DS121" s="846"/>
      <c r="DT121" s="846"/>
      <c r="DU121" s="846"/>
      <c r="DV121" s="823">
        <v>0.1</v>
      </c>
      <c r="DW121" s="823"/>
      <c r="DX121" s="823"/>
      <c r="DY121" s="823"/>
      <c r="DZ121" s="824"/>
    </row>
    <row r="122" spans="1:130" s="226" customFormat="1" ht="26.25" customHeight="1" x14ac:dyDescent="0.15">
      <c r="A122" s="849"/>
      <c r="B122" s="850"/>
      <c r="C122" s="844" t="s">
        <v>458</v>
      </c>
      <c r="D122" s="781"/>
      <c r="E122" s="781"/>
      <c r="F122" s="781"/>
      <c r="G122" s="781"/>
      <c r="H122" s="781"/>
      <c r="I122" s="781"/>
      <c r="J122" s="781"/>
      <c r="K122" s="781"/>
      <c r="L122" s="781"/>
      <c r="M122" s="781"/>
      <c r="N122" s="781"/>
      <c r="O122" s="781"/>
      <c r="P122" s="781"/>
      <c r="Q122" s="781"/>
      <c r="R122" s="781"/>
      <c r="S122" s="781"/>
      <c r="T122" s="781"/>
      <c r="U122" s="781"/>
      <c r="V122" s="781"/>
      <c r="W122" s="781"/>
      <c r="X122" s="781"/>
      <c r="Y122" s="781"/>
      <c r="Z122" s="782"/>
      <c r="AA122" s="808" t="s">
        <v>442</v>
      </c>
      <c r="AB122" s="809"/>
      <c r="AC122" s="809"/>
      <c r="AD122" s="809"/>
      <c r="AE122" s="810"/>
      <c r="AF122" s="811" t="s">
        <v>442</v>
      </c>
      <c r="AG122" s="809"/>
      <c r="AH122" s="809"/>
      <c r="AI122" s="809"/>
      <c r="AJ122" s="810"/>
      <c r="AK122" s="811" t="s">
        <v>441</v>
      </c>
      <c r="AL122" s="809"/>
      <c r="AM122" s="809"/>
      <c r="AN122" s="809"/>
      <c r="AO122" s="810"/>
      <c r="AP122" s="853" t="s">
        <v>415</v>
      </c>
      <c r="AQ122" s="854"/>
      <c r="AR122" s="854"/>
      <c r="AS122" s="854"/>
      <c r="AT122" s="855"/>
      <c r="AU122" s="912"/>
      <c r="AV122" s="913"/>
      <c r="AW122" s="913"/>
      <c r="AX122" s="913"/>
      <c r="AY122" s="914"/>
      <c r="AZ122" s="867" t="s">
        <v>480</v>
      </c>
      <c r="BA122" s="868"/>
      <c r="BB122" s="868"/>
      <c r="BC122" s="868"/>
      <c r="BD122" s="868"/>
      <c r="BE122" s="868"/>
      <c r="BF122" s="868"/>
      <c r="BG122" s="868"/>
      <c r="BH122" s="868"/>
      <c r="BI122" s="868"/>
      <c r="BJ122" s="868"/>
      <c r="BK122" s="868"/>
      <c r="BL122" s="868"/>
      <c r="BM122" s="868"/>
      <c r="BN122" s="868"/>
      <c r="BO122" s="868"/>
      <c r="BP122" s="869"/>
      <c r="BQ122" s="908">
        <v>9524118</v>
      </c>
      <c r="BR122" s="874"/>
      <c r="BS122" s="874"/>
      <c r="BT122" s="874"/>
      <c r="BU122" s="874"/>
      <c r="BV122" s="874">
        <v>9624891</v>
      </c>
      <c r="BW122" s="874"/>
      <c r="BX122" s="874"/>
      <c r="BY122" s="874"/>
      <c r="BZ122" s="874"/>
      <c r="CA122" s="874">
        <v>9955729</v>
      </c>
      <c r="CB122" s="874"/>
      <c r="CC122" s="874"/>
      <c r="CD122" s="874"/>
      <c r="CE122" s="874"/>
      <c r="CF122" s="875">
        <v>148.6</v>
      </c>
      <c r="CG122" s="876"/>
      <c r="CH122" s="876"/>
      <c r="CI122" s="876"/>
      <c r="CJ122" s="876"/>
      <c r="CK122" s="898"/>
      <c r="CL122" s="884"/>
      <c r="CM122" s="884"/>
      <c r="CN122" s="884"/>
      <c r="CO122" s="885"/>
      <c r="CP122" s="864" t="s">
        <v>481</v>
      </c>
      <c r="CQ122" s="865"/>
      <c r="CR122" s="865"/>
      <c r="CS122" s="865"/>
      <c r="CT122" s="865"/>
      <c r="CU122" s="865"/>
      <c r="CV122" s="865"/>
      <c r="CW122" s="865"/>
      <c r="CX122" s="865"/>
      <c r="CY122" s="865"/>
      <c r="CZ122" s="865"/>
      <c r="DA122" s="865"/>
      <c r="DB122" s="865"/>
      <c r="DC122" s="865"/>
      <c r="DD122" s="865"/>
      <c r="DE122" s="865"/>
      <c r="DF122" s="866"/>
      <c r="DG122" s="845" t="s">
        <v>452</v>
      </c>
      <c r="DH122" s="846"/>
      <c r="DI122" s="846"/>
      <c r="DJ122" s="846"/>
      <c r="DK122" s="846"/>
      <c r="DL122" s="846" t="s">
        <v>415</v>
      </c>
      <c r="DM122" s="846"/>
      <c r="DN122" s="846"/>
      <c r="DO122" s="846"/>
      <c r="DP122" s="846"/>
      <c r="DQ122" s="846" t="s">
        <v>452</v>
      </c>
      <c r="DR122" s="846"/>
      <c r="DS122" s="846"/>
      <c r="DT122" s="846"/>
      <c r="DU122" s="846"/>
      <c r="DV122" s="823" t="s">
        <v>442</v>
      </c>
      <c r="DW122" s="823"/>
      <c r="DX122" s="823"/>
      <c r="DY122" s="823"/>
      <c r="DZ122" s="824"/>
    </row>
    <row r="123" spans="1:130" s="226" customFormat="1" ht="26.25" customHeight="1" x14ac:dyDescent="0.15">
      <c r="A123" s="849"/>
      <c r="B123" s="850"/>
      <c r="C123" s="844" t="s">
        <v>465</v>
      </c>
      <c r="D123" s="781"/>
      <c r="E123" s="781"/>
      <c r="F123" s="781"/>
      <c r="G123" s="781"/>
      <c r="H123" s="781"/>
      <c r="I123" s="781"/>
      <c r="J123" s="781"/>
      <c r="K123" s="781"/>
      <c r="L123" s="781"/>
      <c r="M123" s="781"/>
      <c r="N123" s="781"/>
      <c r="O123" s="781"/>
      <c r="P123" s="781"/>
      <c r="Q123" s="781"/>
      <c r="R123" s="781"/>
      <c r="S123" s="781"/>
      <c r="T123" s="781"/>
      <c r="U123" s="781"/>
      <c r="V123" s="781"/>
      <c r="W123" s="781"/>
      <c r="X123" s="781"/>
      <c r="Y123" s="781"/>
      <c r="Z123" s="782"/>
      <c r="AA123" s="808" t="s">
        <v>452</v>
      </c>
      <c r="AB123" s="809"/>
      <c r="AC123" s="809"/>
      <c r="AD123" s="809"/>
      <c r="AE123" s="810"/>
      <c r="AF123" s="811" t="s">
        <v>442</v>
      </c>
      <c r="AG123" s="809"/>
      <c r="AH123" s="809"/>
      <c r="AI123" s="809"/>
      <c r="AJ123" s="810"/>
      <c r="AK123" s="811" t="s">
        <v>452</v>
      </c>
      <c r="AL123" s="809"/>
      <c r="AM123" s="809"/>
      <c r="AN123" s="809"/>
      <c r="AO123" s="810"/>
      <c r="AP123" s="853" t="s">
        <v>442</v>
      </c>
      <c r="AQ123" s="854"/>
      <c r="AR123" s="854"/>
      <c r="AS123" s="854"/>
      <c r="AT123" s="855"/>
      <c r="AU123" s="915"/>
      <c r="AV123" s="916"/>
      <c r="AW123" s="916"/>
      <c r="AX123" s="916"/>
      <c r="AY123" s="916"/>
      <c r="AZ123" s="247" t="s">
        <v>190</v>
      </c>
      <c r="BA123" s="247"/>
      <c r="BB123" s="247"/>
      <c r="BC123" s="247"/>
      <c r="BD123" s="247"/>
      <c r="BE123" s="247"/>
      <c r="BF123" s="247"/>
      <c r="BG123" s="247"/>
      <c r="BH123" s="247"/>
      <c r="BI123" s="247"/>
      <c r="BJ123" s="247"/>
      <c r="BK123" s="247"/>
      <c r="BL123" s="247"/>
      <c r="BM123" s="247"/>
      <c r="BN123" s="247"/>
      <c r="BO123" s="906" t="s">
        <v>482</v>
      </c>
      <c r="BP123" s="907"/>
      <c r="BQ123" s="861">
        <v>20019154</v>
      </c>
      <c r="BR123" s="862"/>
      <c r="BS123" s="862"/>
      <c r="BT123" s="862"/>
      <c r="BU123" s="862"/>
      <c r="BV123" s="862">
        <v>19067349</v>
      </c>
      <c r="BW123" s="862"/>
      <c r="BX123" s="862"/>
      <c r="BY123" s="862"/>
      <c r="BZ123" s="862"/>
      <c r="CA123" s="862">
        <v>20059236</v>
      </c>
      <c r="CB123" s="862"/>
      <c r="CC123" s="862"/>
      <c r="CD123" s="862"/>
      <c r="CE123" s="862"/>
      <c r="CF123" s="777"/>
      <c r="CG123" s="778"/>
      <c r="CH123" s="778"/>
      <c r="CI123" s="778"/>
      <c r="CJ123" s="863"/>
      <c r="CK123" s="898"/>
      <c r="CL123" s="884"/>
      <c r="CM123" s="884"/>
      <c r="CN123" s="884"/>
      <c r="CO123" s="885"/>
      <c r="CP123" s="864" t="s">
        <v>483</v>
      </c>
      <c r="CQ123" s="865"/>
      <c r="CR123" s="865"/>
      <c r="CS123" s="865"/>
      <c r="CT123" s="865"/>
      <c r="CU123" s="865"/>
      <c r="CV123" s="865"/>
      <c r="CW123" s="865"/>
      <c r="CX123" s="865"/>
      <c r="CY123" s="865"/>
      <c r="CZ123" s="865"/>
      <c r="DA123" s="865"/>
      <c r="DB123" s="865"/>
      <c r="DC123" s="865"/>
      <c r="DD123" s="865"/>
      <c r="DE123" s="865"/>
      <c r="DF123" s="866"/>
      <c r="DG123" s="808" t="s">
        <v>452</v>
      </c>
      <c r="DH123" s="809"/>
      <c r="DI123" s="809"/>
      <c r="DJ123" s="809"/>
      <c r="DK123" s="810"/>
      <c r="DL123" s="811" t="s">
        <v>415</v>
      </c>
      <c r="DM123" s="809"/>
      <c r="DN123" s="809"/>
      <c r="DO123" s="809"/>
      <c r="DP123" s="810"/>
      <c r="DQ123" s="811" t="s">
        <v>442</v>
      </c>
      <c r="DR123" s="809"/>
      <c r="DS123" s="809"/>
      <c r="DT123" s="809"/>
      <c r="DU123" s="810"/>
      <c r="DV123" s="853" t="s">
        <v>442</v>
      </c>
      <c r="DW123" s="854"/>
      <c r="DX123" s="854"/>
      <c r="DY123" s="854"/>
      <c r="DZ123" s="855"/>
    </row>
    <row r="124" spans="1:130" s="226" customFormat="1" ht="26.25" customHeight="1" thickBot="1" x14ac:dyDescent="0.2">
      <c r="A124" s="849"/>
      <c r="B124" s="850"/>
      <c r="C124" s="844" t="s">
        <v>468</v>
      </c>
      <c r="D124" s="781"/>
      <c r="E124" s="781"/>
      <c r="F124" s="781"/>
      <c r="G124" s="781"/>
      <c r="H124" s="781"/>
      <c r="I124" s="781"/>
      <c r="J124" s="781"/>
      <c r="K124" s="781"/>
      <c r="L124" s="781"/>
      <c r="M124" s="781"/>
      <c r="N124" s="781"/>
      <c r="O124" s="781"/>
      <c r="P124" s="781"/>
      <c r="Q124" s="781"/>
      <c r="R124" s="781"/>
      <c r="S124" s="781"/>
      <c r="T124" s="781"/>
      <c r="U124" s="781"/>
      <c r="V124" s="781"/>
      <c r="W124" s="781"/>
      <c r="X124" s="781"/>
      <c r="Y124" s="781"/>
      <c r="Z124" s="782"/>
      <c r="AA124" s="808" t="s">
        <v>396</v>
      </c>
      <c r="AB124" s="809"/>
      <c r="AC124" s="809"/>
      <c r="AD124" s="809"/>
      <c r="AE124" s="810"/>
      <c r="AF124" s="811" t="s">
        <v>441</v>
      </c>
      <c r="AG124" s="809"/>
      <c r="AH124" s="809"/>
      <c r="AI124" s="809"/>
      <c r="AJ124" s="810"/>
      <c r="AK124" s="811" t="s">
        <v>415</v>
      </c>
      <c r="AL124" s="809"/>
      <c r="AM124" s="809"/>
      <c r="AN124" s="809"/>
      <c r="AO124" s="810"/>
      <c r="AP124" s="853" t="s">
        <v>442</v>
      </c>
      <c r="AQ124" s="854"/>
      <c r="AR124" s="854"/>
      <c r="AS124" s="854"/>
      <c r="AT124" s="855"/>
      <c r="AU124" s="856" t="s">
        <v>484</v>
      </c>
      <c r="AV124" s="857"/>
      <c r="AW124" s="857"/>
      <c r="AX124" s="857"/>
      <c r="AY124" s="857"/>
      <c r="AZ124" s="857"/>
      <c r="BA124" s="857"/>
      <c r="BB124" s="857"/>
      <c r="BC124" s="857"/>
      <c r="BD124" s="857"/>
      <c r="BE124" s="857"/>
      <c r="BF124" s="857"/>
      <c r="BG124" s="857"/>
      <c r="BH124" s="857"/>
      <c r="BI124" s="857"/>
      <c r="BJ124" s="857"/>
      <c r="BK124" s="857"/>
      <c r="BL124" s="857"/>
      <c r="BM124" s="857"/>
      <c r="BN124" s="857"/>
      <c r="BO124" s="857"/>
      <c r="BP124" s="858"/>
      <c r="BQ124" s="859" t="s">
        <v>452</v>
      </c>
      <c r="BR124" s="860"/>
      <c r="BS124" s="860"/>
      <c r="BT124" s="860"/>
      <c r="BU124" s="860"/>
      <c r="BV124" s="860" t="s">
        <v>415</v>
      </c>
      <c r="BW124" s="860"/>
      <c r="BX124" s="860"/>
      <c r="BY124" s="860"/>
      <c r="BZ124" s="860"/>
      <c r="CA124" s="860" t="s">
        <v>442</v>
      </c>
      <c r="CB124" s="860"/>
      <c r="CC124" s="860"/>
      <c r="CD124" s="860"/>
      <c r="CE124" s="860"/>
      <c r="CF124" s="755"/>
      <c r="CG124" s="756"/>
      <c r="CH124" s="756"/>
      <c r="CI124" s="756"/>
      <c r="CJ124" s="891"/>
      <c r="CK124" s="899"/>
      <c r="CL124" s="899"/>
      <c r="CM124" s="899"/>
      <c r="CN124" s="899"/>
      <c r="CO124" s="900"/>
      <c r="CP124" s="864" t="s">
        <v>485</v>
      </c>
      <c r="CQ124" s="865"/>
      <c r="CR124" s="865"/>
      <c r="CS124" s="865"/>
      <c r="CT124" s="865"/>
      <c r="CU124" s="865"/>
      <c r="CV124" s="865"/>
      <c r="CW124" s="865"/>
      <c r="CX124" s="865"/>
      <c r="CY124" s="865"/>
      <c r="CZ124" s="865"/>
      <c r="DA124" s="865"/>
      <c r="DB124" s="865"/>
      <c r="DC124" s="865"/>
      <c r="DD124" s="865"/>
      <c r="DE124" s="865"/>
      <c r="DF124" s="866"/>
      <c r="DG124" s="792" t="s">
        <v>415</v>
      </c>
      <c r="DH124" s="793"/>
      <c r="DI124" s="793"/>
      <c r="DJ124" s="793"/>
      <c r="DK124" s="794"/>
      <c r="DL124" s="795" t="s">
        <v>415</v>
      </c>
      <c r="DM124" s="793"/>
      <c r="DN124" s="793"/>
      <c r="DO124" s="793"/>
      <c r="DP124" s="794"/>
      <c r="DQ124" s="795" t="s">
        <v>415</v>
      </c>
      <c r="DR124" s="793"/>
      <c r="DS124" s="793"/>
      <c r="DT124" s="793"/>
      <c r="DU124" s="794"/>
      <c r="DV124" s="877" t="s">
        <v>442</v>
      </c>
      <c r="DW124" s="878"/>
      <c r="DX124" s="878"/>
      <c r="DY124" s="878"/>
      <c r="DZ124" s="879"/>
    </row>
    <row r="125" spans="1:130" s="226" customFormat="1" ht="26.25" customHeight="1" x14ac:dyDescent="0.15">
      <c r="A125" s="849"/>
      <c r="B125" s="850"/>
      <c r="C125" s="844" t="s">
        <v>470</v>
      </c>
      <c r="D125" s="781"/>
      <c r="E125" s="781"/>
      <c r="F125" s="781"/>
      <c r="G125" s="781"/>
      <c r="H125" s="781"/>
      <c r="I125" s="781"/>
      <c r="J125" s="781"/>
      <c r="K125" s="781"/>
      <c r="L125" s="781"/>
      <c r="M125" s="781"/>
      <c r="N125" s="781"/>
      <c r="O125" s="781"/>
      <c r="P125" s="781"/>
      <c r="Q125" s="781"/>
      <c r="R125" s="781"/>
      <c r="S125" s="781"/>
      <c r="T125" s="781"/>
      <c r="U125" s="781"/>
      <c r="V125" s="781"/>
      <c r="W125" s="781"/>
      <c r="X125" s="781"/>
      <c r="Y125" s="781"/>
      <c r="Z125" s="782"/>
      <c r="AA125" s="808" t="s">
        <v>442</v>
      </c>
      <c r="AB125" s="809"/>
      <c r="AC125" s="809"/>
      <c r="AD125" s="809"/>
      <c r="AE125" s="810"/>
      <c r="AF125" s="811" t="s">
        <v>442</v>
      </c>
      <c r="AG125" s="809"/>
      <c r="AH125" s="809"/>
      <c r="AI125" s="809"/>
      <c r="AJ125" s="810"/>
      <c r="AK125" s="811" t="s">
        <v>441</v>
      </c>
      <c r="AL125" s="809"/>
      <c r="AM125" s="809"/>
      <c r="AN125" s="809"/>
      <c r="AO125" s="810"/>
      <c r="AP125" s="853" t="s">
        <v>452</v>
      </c>
      <c r="AQ125" s="854"/>
      <c r="AR125" s="854"/>
      <c r="AS125" s="854"/>
      <c r="AT125" s="855"/>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80" t="s">
        <v>486</v>
      </c>
      <c r="CL125" s="881"/>
      <c r="CM125" s="881"/>
      <c r="CN125" s="881"/>
      <c r="CO125" s="882"/>
      <c r="CP125" s="889" t="s">
        <v>487</v>
      </c>
      <c r="CQ125" s="837"/>
      <c r="CR125" s="837"/>
      <c r="CS125" s="837"/>
      <c r="CT125" s="837"/>
      <c r="CU125" s="837"/>
      <c r="CV125" s="837"/>
      <c r="CW125" s="837"/>
      <c r="CX125" s="837"/>
      <c r="CY125" s="837"/>
      <c r="CZ125" s="837"/>
      <c r="DA125" s="837"/>
      <c r="DB125" s="837"/>
      <c r="DC125" s="837"/>
      <c r="DD125" s="837"/>
      <c r="DE125" s="837"/>
      <c r="DF125" s="838"/>
      <c r="DG125" s="890" t="s">
        <v>441</v>
      </c>
      <c r="DH125" s="871"/>
      <c r="DI125" s="871"/>
      <c r="DJ125" s="871"/>
      <c r="DK125" s="871"/>
      <c r="DL125" s="871" t="s">
        <v>415</v>
      </c>
      <c r="DM125" s="871"/>
      <c r="DN125" s="871"/>
      <c r="DO125" s="871"/>
      <c r="DP125" s="871"/>
      <c r="DQ125" s="871" t="s">
        <v>415</v>
      </c>
      <c r="DR125" s="871"/>
      <c r="DS125" s="871"/>
      <c r="DT125" s="871"/>
      <c r="DU125" s="871"/>
      <c r="DV125" s="872" t="s">
        <v>452</v>
      </c>
      <c r="DW125" s="872"/>
      <c r="DX125" s="872"/>
      <c r="DY125" s="872"/>
      <c r="DZ125" s="873"/>
    </row>
    <row r="126" spans="1:130" s="226" customFormat="1" ht="26.25" customHeight="1" thickBot="1" x14ac:dyDescent="0.2">
      <c r="A126" s="849"/>
      <c r="B126" s="850"/>
      <c r="C126" s="844" t="s">
        <v>472</v>
      </c>
      <c r="D126" s="781"/>
      <c r="E126" s="781"/>
      <c r="F126" s="781"/>
      <c r="G126" s="781"/>
      <c r="H126" s="781"/>
      <c r="I126" s="781"/>
      <c r="J126" s="781"/>
      <c r="K126" s="781"/>
      <c r="L126" s="781"/>
      <c r="M126" s="781"/>
      <c r="N126" s="781"/>
      <c r="O126" s="781"/>
      <c r="P126" s="781"/>
      <c r="Q126" s="781"/>
      <c r="R126" s="781"/>
      <c r="S126" s="781"/>
      <c r="T126" s="781"/>
      <c r="U126" s="781"/>
      <c r="V126" s="781"/>
      <c r="W126" s="781"/>
      <c r="X126" s="781"/>
      <c r="Y126" s="781"/>
      <c r="Z126" s="782"/>
      <c r="AA126" s="808" t="s">
        <v>452</v>
      </c>
      <c r="AB126" s="809"/>
      <c r="AC126" s="809"/>
      <c r="AD126" s="809"/>
      <c r="AE126" s="810"/>
      <c r="AF126" s="811" t="s">
        <v>415</v>
      </c>
      <c r="AG126" s="809"/>
      <c r="AH126" s="809"/>
      <c r="AI126" s="809"/>
      <c r="AJ126" s="810"/>
      <c r="AK126" s="811" t="s">
        <v>415</v>
      </c>
      <c r="AL126" s="809"/>
      <c r="AM126" s="809"/>
      <c r="AN126" s="809"/>
      <c r="AO126" s="810"/>
      <c r="AP126" s="853" t="s">
        <v>415</v>
      </c>
      <c r="AQ126" s="854"/>
      <c r="AR126" s="854"/>
      <c r="AS126" s="854"/>
      <c r="AT126" s="855"/>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83"/>
      <c r="CL126" s="884"/>
      <c r="CM126" s="884"/>
      <c r="CN126" s="884"/>
      <c r="CO126" s="885"/>
      <c r="CP126" s="844" t="s">
        <v>488</v>
      </c>
      <c r="CQ126" s="781"/>
      <c r="CR126" s="781"/>
      <c r="CS126" s="781"/>
      <c r="CT126" s="781"/>
      <c r="CU126" s="781"/>
      <c r="CV126" s="781"/>
      <c r="CW126" s="781"/>
      <c r="CX126" s="781"/>
      <c r="CY126" s="781"/>
      <c r="CZ126" s="781"/>
      <c r="DA126" s="781"/>
      <c r="DB126" s="781"/>
      <c r="DC126" s="781"/>
      <c r="DD126" s="781"/>
      <c r="DE126" s="781"/>
      <c r="DF126" s="782"/>
      <c r="DG126" s="845" t="s">
        <v>415</v>
      </c>
      <c r="DH126" s="846"/>
      <c r="DI126" s="846"/>
      <c r="DJ126" s="846"/>
      <c r="DK126" s="846"/>
      <c r="DL126" s="846" t="s">
        <v>415</v>
      </c>
      <c r="DM126" s="846"/>
      <c r="DN126" s="846"/>
      <c r="DO126" s="846"/>
      <c r="DP126" s="846"/>
      <c r="DQ126" s="846" t="s">
        <v>415</v>
      </c>
      <c r="DR126" s="846"/>
      <c r="DS126" s="846"/>
      <c r="DT126" s="846"/>
      <c r="DU126" s="846"/>
      <c r="DV126" s="823" t="s">
        <v>452</v>
      </c>
      <c r="DW126" s="823"/>
      <c r="DX126" s="823"/>
      <c r="DY126" s="823"/>
      <c r="DZ126" s="824"/>
    </row>
    <row r="127" spans="1:130" s="226" customFormat="1" ht="26.25" customHeight="1" x14ac:dyDescent="0.15">
      <c r="A127" s="851"/>
      <c r="B127" s="852"/>
      <c r="C127" s="867" t="s">
        <v>489</v>
      </c>
      <c r="D127" s="868"/>
      <c r="E127" s="868"/>
      <c r="F127" s="868"/>
      <c r="G127" s="868"/>
      <c r="H127" s="868"/>
      <c r="I127" s="868"/>
      <c r="J127" s="868"/>
      <c r="K127" s="868"/>
      <c r="L127" s="868"/>
      <c r="M127" s="868"/>
      <c r="N127" s="868"/>
      <c r="O127" s="868"/>
      <c r="P127" s="868"/>
      <c r="Q127" s="868"/>
      <c r="R127" s="868"/>
      <c r="S127" s="868"/>
      <c r="T127" s="868"/>
      <c r="U127" s="868"/>
      <c r="V127" s="868"/>
      <c r="W127" s="868"/>
      <c r="X127" s="868"/>
      <c r="Y127" s="868"/>
      <c r="Z127" s="869"/>
      <c r="AA127" s="808" t="s">
        <v>415</v>
      </c>
      <c r="AB127" s="809"/>
      <c r="AC127" s="809"/>
      <c r="AD127" s="809"/>
      <c r="AE127" s="810"/>
      <c r="AF127" s="811" t="s">
        <v>442</v>
      </c>
      <c r="AG127" s="809"/>
      <c r="AH127" s="809"/>
      <c r="AI127" s="809"/>
      <c r="AJ127" s="810"/>
      <c r="AK127" s="811" t="s">
        <v>442</v>
      </c>
      <c r="AL127" s="809"/>
      <c r="AM127" s="809"/>
      <c r="AN127" s="809"/>
      <c r="AO127" s="810"/>
      <c r="AP127" s="853" t="s">
        <v>415</v>
      </c>
      <c r="AQ127" s="854"/>
      <c r="AR127" s="854"/>
      <c r="AS127" s="854"/>
      <c r="AT127" s="855"/>
      <c r="AU127" s="228"/>
      <c r="AV127" s="228"/>
      <c r="AW127" s="228"/>
      <c r="AX127" s="870" t="s">
        <v>490</v>
      </c>
      <c r="AY127" s="841"/>
      <c r="AZ127" s="841"/>
      <c r="BA127" s="841"/>
      <c r="BB127" s="841"/>
      <c r="BC127" s="841"/>
      <c r="BD127" s="841"/>
      <c r="BE127" s="842"/>
      <c r="BF127" s="840" t="s">
        <v>491</v>
      </c>
      <c r="BG127" s="841"/>
      <c r="BH127" s="841"/>
      <c r="BI127" s="841"/>
      <c r="BJ127" s="841"/>
      <c r="BK127" s="841"/>
      <c r="BL127" s="842"/>
      <c r="BM127" s="840" t="s">
        <v>492</v>
      </c>
      <c r="BN127" s="841"/>
      <c r="BO127" s="841"/>
      <c r="BP127" s="841"/>
      <c r="BQ127" s="841"/>
      <c r="BR127" s="841"/>
      <c r="BS127" s="842"/>
      <c r="BT127" s="840" t="s">
        <v>493</v>
      </c>
      <c r="BU127" s="841"/>
      <c r="BV127" s="841"/>
      <c r="BW127" s="841"/>
      <c r="BX127" s="841"/>
      <c r="BY127" s="841"/>
      <c r="BZ127" s="843"/>
      <c r="CA127" s="228"/>
      <c r="CB127" s="228"/>
      <c r="CC127" s="228"/>
      <c r="CD127" s="251"/>
      <c r="CE127" s="251"/>
      <c r="CF127" s="251"/>
      <c r="CG127" s="228"/>
      <c r="CH127" s="228"/>
      <c r="CI127" s="228"/>
      <c r="CJ127" s="250"/>
      <c r="CK127" s="883"/>
      <c r="CL127" s="884"/>
      <c r="CM127" s="884"/>
      <c r="CN127" s="884"/>
      <c r="CO127" s="885"/>
      <c r="CP127" s="844" t="s">
        <v>494</v>
      </c>
      <c r="CQ127" s="781"/>
      <c r="CR127" s="781"/>
      <c r="CS127" s="781"/>
      <c r="CT127" s="781"/>
      <c r="CU127" s="781"/>
      <c r="CV127" s="781"/>
      <c r="CW127" s="781"/>
      <c r="CX127" s="781"/>
      <c r="CY127" s="781"/>
      <c r="CZ127" s="781"/>
      <c r="DA127" s="781"/>
      <c r="DB127" s="781"/>
      <c r="DC127" s="781"/>
      <c r="DD127" s="781"/>
      <c r="DE127" s="781"/>
      <c r="DF127" s="782"/>
      <c r="DG127" s="845" t="s">
        <v>415</v>
      </c>
      <c r="DH127" s="846"/>
      <c r="DI127" s="846"/>
      <c r="DJ127" s="846"/>
      <c r="DK127" s="846"/>
      <c r="DL127" s="846" t="s">
        <v>415</v>
      </c>
      <c r="DM127" s="846"/>
      <c r="DN127" s="846"/>
      <c r="DO127" s="846"/>
      <c r="DP127" s="846"/>
      <c r="DQ127" s="846" t="s">
        <v>442</v>
      </c>
      <c r="DR127" s="846"/>
      <c r="DS127" s="846"/>
      <c r="DT127" s="846"/>
      <c r="DU127" s="846"/>
      <c r="DV127" s="823" t="s">
        <v>442</v>
      </c>
      <c r="DW127" s="823"/>
      <c r="DX127" s="823"/>
      <c r="DY127" s="823"/>
      <c r="DZ127" s="824"/>
    </row>
    <row r="128" spans="1:130" s="226" customFormat="1" ht="26.25" customHeight="1" thickBot="1" x14ac:dyDescent="0.2">
      <c r="A128" s="825" t="s">
        <v>495</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496</v>
      </c>
      <c r="X128" s="827"/>
      <c r="Y128" s="827"/>
      <c r="Z128" s="828"/>
      <c r="AA128" s="829">
        <v>321926</v>
      </c>
      <c r="AB128" s="830"/>
      <c r="AC128" s="830"/>
      <c r="AD128" s="830"/>
      <c r="AE128" s="831"/>
      <c r="AF128" s="832">
        <v>316700</v>
      </c>
      <c r="AG128" s="830"/>
      <c r="AH128" s="830"/>
      <c r="AI128" s="830"/>
      <c r="AJ128" s="831"/>
      <c r="AK128" s="832">
        <v>341829</v>
      </c>
      <c r="AL128" s="830"/>
      <c r="AM128" s="830"/>
      <c r="AN128" s="830"/>
      <c r="AO128" s="831"/>
      <c r="AP128" s="833"/>
      <c r="AQ128" s="834"/>
      <c r="AR128" s="834"/>
      <c r="AS128" s="834"/>
      <c r="AT128" s="835"/>
      <c r="AU128" s="228"/>
      <c r="AV128" s="228"/>
      <c r="AW128" s="228"/>
      <c r="AX128" s="836" t="s">
        <v>497</v>
      </c>
      <c r="AY128" s="837"/>
      <c r="AZ128" s="837"/>
      <c r="BA128" s="837"/>
      <c r="BB128" s="837"/>
      <c r="BC128" s="837"/>
      <c r="BD128" s="837"/>
      <c r="BE128" s="838"/>
      <c r="BF128" s="815" t="s">
        <v>415</v>
      </c>
      <c r="BG128" s="816"/>
      <c r="BH128" s="816"/>
      <c r="BI128" s="816"/>
      <c r="BJ128" s="816"/>
      <c r="BK128" s="816"/>
      <c r="BL128" s="839"/>
      <c r="BM128" s="815">
        <v>13.87</v>
      </c>
      <c r="BN128" s="816"/>
      <c r="BO128" s="816"/>
      <c r="BP128" s="816"/>
      <c r="BQ128" s="816"/>
      <c r="BR128" s="816"/>
      <c r="BS128" s="839"/>
      <c r="BT128" s="815">
        <v>20</v>
      </c>
      <c r="BU128" s="816"/>
      <c r="BV128" s="816"/>
      <c r="BW128" s="816"/>
      <c r="BX128" s="816"/>
      <c r="BY128" s="816"/>
      <c r="BZ128" s="817"/>
      <c r="CA128" s="251"/>
      <c r="CB128" s="251"/>
      <c r="CC128" s="251"/>
      <c r="CD128" s="251"/>
      <c r="CE128" s="251"/>
      <c r="CF128" s="251"/>
      <c r="CG128" s="228"/>
      <c r="CH128" s="228"/>
      <c r="CI128" s="228"/>
      <c r="CJ128" s="250"/>
      <c r="CK128" s="886"/>
      <c r="CL128" s="887"/>
      <c r="CM128" s="887"/>
      <c r="CN128" s="887"/>
      <c r="CO128" s="888"/>
      <c r="CP128" s="818" t="s">
        <v>498</v>
      </c>
      <c r="CQ128" s="759"/>
      <c r="CR128" s="759"/>
      <c r="CS128" s="759"/>
      <c r="CT128" s="759"/>
      <c r="CU128" s="759"/>
      <c r="CV128" s="759"/>
      <c r="CW128" s="759"/>
      <c r="CX128" s="759"/>
      <c r="CY128" s="759"/>
      <c r="CZ128" s="759"/>
      <c r="DA128" s="759"/>
      <c r="DB128" s="759"/>
      <c r="DC128" s="759"/>
      <c r="DD128" s="759"/>
      <c r="DE128" s="759"/>
      <c r="DF128" s="760"/>
      <c r="DG128" s="819" t="s">
        <v>415</v>
      </c>
      <c r="DH128" s="820"/>
      <c r="DI128" s="820"/>
      <c r="DJ128" s="820"/>
      <c r="DK128" s="820"/>
      <c r="DL128" s="820" t="s">
        <v>415</v>
      </c>
      <c r="DM128" s="820"/>
      <c r="DN128" s="820"/>
      <c r="DO128" s="820"/>
      <c r="DP128" s="820"/>
      <c r="DQ128" s="820" t="s">
        <v>442</v>
      </c>
      <c r="DR128" s="820"/>
      <c r="DS128" s="820"/>
      <c r="DT128" s="820"/>
      <c r="DU128" s="820"/>
      <c r="DV128" s="821" t="s">
        <v>396</v>
      </c>
      <c r="DW128" s="821"/>
      <c r="DX128" s="821"/>
      <c r="DY128" s="821"/>
      <c r="DZ128" s="822"/>
    </row>
    <row r="129" spans="1:131" s="226" customFormat="1" ht="26.25" customHeight="1" x14ac:dyDescent="0.15">
      <c r="A129" s="803" t="s">
        <v>108</v>
      </c>
      <c r="B129" s="804"/>
      <c r="C129" s="804"/>
      <c r="D129" s="804"/>
      <c r="E129" s="804"/>
      <c r="F129" s="804"/>
      <c r="G129" s="804"/>
      <c r="H129" s="804"/>
      <c r="I129" s="804"/>
      <c r="J129" s="804"/>
      <c r="K129" s="804"/>
      <c r="L129" s="804"/>
      <c r="M129" s="804"/>
      <c r="N129" s="804"/>
      <c r="O129" s="804"/>
      <c r="P129" s="804"/>
      <c r="Q129" s="804"/>
      <c r="R129" s="804"/>
      <c r="S129" s="804"/>
      <c r="T129" s="804"/>
      <c r="U129" s="804"/>
      <c r="V129" s="804"/>
      <c r="W129" s="805" t="s">
        <v>499</v>
      </c>
      <c r="X129" s="806"/>
      <c r="Y129" s="806"/>
      <c r="Z129" s="807"/>
      <c r="AA129" s="808">
        <v>6811289</v>
      </c>
      <c r="AB129" s="809"/>
      <c r="AC129" s="809"/>
      <c r="AD129" s="809"/>
      <c r="AE129" s="810"/>
      <c r="AF129" s="811">
        <v>7112951</v>
      </c>
      <c r="AG129" s="809"/>
      <c r="AH129" s="809"/>
      <c r="AI129" s="809"/>
      <c r="AJ129" s="810"/>
      <c r="AK129" s="811">
        <v>7574238</v>
      </c>
      <c r="AL129" s="809"/>
      <c r="AM129" s="809"/>
      <c r="AN129" s="809"/>
      <c r="AO129" s="810"/>
      <c r="AP129" s="812"/>
      <c r="AQ129" s="813"/>
      <c r="AR129" s="813"/>
      <c r="AS129" s="813"/>
      <c r="AT129" s="814"/>
      <c r="AU129" s="229"/>
      <c r="AV129" s="229"/>
      <c r="AW129" s="229"/>
      <c r="AX129" s="780" t="s">
        <v>500</v>
      </c>
      <c r="AY129" s="781"/>
      <c r="AZ129" s="781"/>
      <c r="BA129" s="781"/>
      <c r="BB129" s="781"/>
      <c r="BC129" s="781"/>
      <c r="BD129" s="781"/>
      <c r="BE129" s="782"/>
      <c r="BF129" s="799" t="s">
        <v>501</v>
      </c>
      <c r="BG129" s="800"/>
      <c r="BH129" s="800"/>
      <c r="BI129" s="800"/>
      <c r="BJ129" s="800"/>
      <c r="BK129" s="800"/>
      <c r="BL129" s="801"/>
      <c r="BM129" s="799">
        <v>18.87</v>
      </c>
      <c r="BN129" s="800"/>
      <c r="BO129" s="800"/>
      <c r="BP129" s="800"/>
      <c r="BQ129" s="800"/>
      <c r="BR129" s="800"/>
      <c r="BS129" s="801"/>
      <c r="BT129" s="799">
        <v>30</v>
      </c>
      <c r="BU129" s="800"/>
      <c r="BV129" s="800"/>
      <c r="BW129" s="800"/>
      <c r="BX129" s="800"/>
      <c r="BY129" s="800"/>
      <c r="BZ129" s="802"/>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03" t="s">
        <v>502</v>
      </c>
      <c r="B130" s="804"/>
      <c r="C130" s="804"/>
      <c r="D130" s="804"/>
      <c r="E130" s="804"/>
      <c r="F130" s="804"/>
      <c r="G130" s="804"/>
      <c r="H130" s="804"/>
      <c r="I130" s="804"/>
      <c r="J130" s="804"/>
      <c r="K130" s="804"/>
      <c r="L130" s="804"/>
      <c r="M130" s="804"/>
      <c r="N130" s="804"/>
      <c r="O130" s="804"/>
      <c r="P130" s="804"/>
      <c r="Q130" s="804"/>
      <c r="R130" s="804"/>
      <c r="S130" s="804"/>
      <c r="T130" s="804"/>
      <c r="U130" s="804"/>
      <c r="V130" s="804"/>
      <c r="W130" s="805" t="s">
        <v>503</v>
      </c>
      <c r="X130" s="806"/>
      <c r="Y130" s="806"/>
      <c r="Z130" s="807"/>
      <c r="AA130" s="808">
        <v>875799</v>
      </c>
      <c r="AB130" s="809"/>
      <c r="AC130" s="809"/>
      <c r="AD130" s="809"/>
      <c r="AE130" s="810"/>
      <c r="AF130" s="811">
        <v>867122</v>
      </c>
      <c r="AG130" s="809"/>
      <c r="AH130" s="809"/>
      <c r="AI130" s="809"/>
      <c r="AJ130" s="810"/>
      <c r="AK130" s="811">
        <v>876261</v>
      </c>
      <c r="AL130" s="809"/>
      <c r="AM130" s="809"/>
      <c r="AN130" s="809"/>
      <c r="AO130" s="810"/>
      <c r="AP130" s="812"/>
      <c r="AQ130" s="813"/>
      <c r="AR130" s="813"/>
      <c r="AS130" s="813"/>
      <c r="AT130" s="814"/>
      <c r="AU130" s="229"/>
      <c r="AV130" s="229"/>
      <c r="AW130" s="229"/>
      <c r="AX130" s="780" t="s">
        <v>504</v>
      </c>
      <c r="AY130" s="781"/>
      <c r="AZ130" s="781"/>
      <c r="BA130" s="781"/>
      <c r="BB130" s="781"/>
      <c r="BC130" s="781"/>
      <c r="BD130" s="781"/>
      <c r="BE130" s="782"/>
      <c r="BF130" s="783">
        <v>0</v>
      </c>
      <c r="BG130" s="784"/>
      <c r="BH130" s="784"/>
      <c r="BI130" s="784"/>
      <c r="BJ130" s="784"/>
      <c r="BK130" s="784"/>
      <c r="BL130" s="785"/>
      <c r="BM130" s="783">
        <v>25</v>
      </c>
      <c r="BN130" s="784"/>
      <c r="BO130" s="784"/>
      <c r="BP130" s="784"/>
      <c r="BQ130" s="784"/>
      <c r="BR130" s="784"/>
      <c r="BS130" s="785"/>
      <c r="BT130" s="783">
        <v>35</v>
      </c>
      <c r="BU130" s="784"/>
      <c r="BV130" s="784"/>
      <c r="BW130" s="784"/>
      <c r="BX130" s="784"/>
      <c r="BY130" s="784"/>
      <c r="BZ130" s="786"/>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787"/>
      <c r="B131" s="788"/>
      <c r="C131" s="788"/>
      <c r="D131" s="788"/>
      <c r="E131" s="788"/>
      <c r="F131" s="788"/>
      <c r="G131" s="788"/>
      <c r="H131" s="788"/>
      <c r="I131" s="788"/>
      <c r="J131" s="788"/>
      <c r="K131" s="788"/>
      <c r="L131" s="788"/>
      <c r="M131" s="788"/>
      <c r="N131" s="788"/>
      <c r="O131" s="788"/>
      <c r="P131" s="788"/>
      <c r="Q131" s="788"/>
      <c r="R131" s="788"/>
      <c r="S131" s="788"/>
      <c r="T131" s="788"/>
      <c r="U131" s="788"/>
      <c r="V131" s="788"/>
      <c r="W131" s="789" t="s">
        <v>505</v>
      </c>
      <c r="X131" s="790"/>
      <c r="Y131" s="790"/>
      <c r="Z131" s="791"/>
      <c r="AA131" s="792">
        <v>5935490</v>
      </c>
      <c r="AB131" s="793"/>
      <c r="AC131" s="793"/>
      <c r="AD131" s="793"/>
      <c r="AE131" s="794"/>
      <c r="AF131" s="795">
        <v>6245829</v>
      </c>
      <c r="AG131" s="793"/>
      <c r="AH131" s="793"/>
      <c r="AI131" s="793"/>
      <c r="AJ131" s="794"/>
      <c r="AK131" s="795">
        <v>6697977</v>
      </c>
      <c r="AL131" s="793"/>
      <c r="AM131" s="793"/>
      <c r="AN131" s="793"/>
      <c r="AO131" s="794"/>
      <c r="AP131" s="796"/>
      <c r="AQ131" s="797"/>
      <c r="AR131" s="797"/>
      <c r="AS131" s="797"/>
      <c r="AT131" s="798"/>
      <c r="AU131" s="229"/>
      <c r="AV131" s="229"/>
      <c r="AW131" s="229"/>
      <c r="AX131" s="758" t="s">
        <v>506</v>
      </c>
      <c r="AY131" s="759"/>
      <c r="AZ131" s="759"/>
      <c r="BA131" s="759"/>
      <c r="BB131" s="759"/>
      <c r="BC131" s="759"/>
      <c r="BD131" s="759"/>
      <c r="BE131" s="760"/>
      <c r="BF131" s="761" t="s">
        <v>415</v>
      </c>
      <c r="BG131" s="762"/>
      <c r="BH131" s="762"/>
      <c r="BI131" s="762"/>
      <c r="BJ131" s="762"/>
      <c r="BK131" s="762"/>
      <c r="BL131" s="763"/>
      <c r="BM131" s="761">
        <v>350</v>
      </c>
      <c r="BN131" s="762"/>
      <c r="BO131" s="762"/>
      <c r="BP131" s="762"/>
      <c r="BQ131" s="762"/>
      <c r="BR131" s="762"/>
      <c r="BS131" s="763"/>
      <c r="BT131" s="764"/>
      <c r="BU131" s="765"/>
      <c r="BV131" s="765"/>
      <c r="BW131" s="765"/>
      <c r="BX131" s="765"/>
      <c r="BY131" s="765"/>
      <c r="BZ131" s="766"/>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767" t="s">
        <v>507</v>
      </c>
      <c r="B132" s="768"/>
      <c r="C132" s="768"/>
      <c r="D132" s="768"/>
      <c r="E132" s="768"/>
      <c r="F132" s="768"/>
      <c r="G132" s="768"/>
      <c r="H132" s="768"/>
      <c r="I132" s="768"/>
      <c r="J132" s="768"/>
      <c r="K132" s="768"/>
      <c r="L132" s="768"/>
      <c r="M132" s="768"/>
      <c r="N132" s="768"/>
      <c r="O132" s="768"/>
      <c r="P132" s="768"/>
      <c r="Q132" s="768"/>
      <c r="R132" s="768"/>
      <c r="S132" s="768"/>
      <c r="T132" s="768"/>
      <c r="U132" s="768"/>
      <c r="V132" s="771" t="s">
        <v>508</v>
      </c>
      <c r="W132" s="771"/>
      <c r="X132" s="771"/>
      <c r="Y132" s="771"/>
      <c r="Z132" s="772"/>
      <c r="AA132" s="773">
        <v>-0.44372073699999998</v>
      </c>
      <c r="AB132" s="774"/>
      <c r="AC132" s="774"/>
      <c r="AD132" s="774"/>
      <c r="AE132" s="775"/>
      <c r="AF132" s="776">
        <v>-0.25303286400000002</v>
      </c>
      <c r="AG132" s="774"/>
      <c r="AH132" s="774"/>
      <c r="AI132" s="774"/>
      <c r="AJ132" s="775"/>
      <c r="AK132" s="776">
        <v>0.59555295600000002</v>
      </c>
      <c r="AL132" s="774"/>
      <c r="AM132" s="774"/>
      <c r="AN132" s="774"/>
      <c r="AO132" s="775"/>
      <c r="AP132" s="777"/>
      <c r="AQ132" s="778"/>
      <c r="AR132" s="778"/>
      <c r="AS132" s="778"/>
      <c r="AT132" s="779"/>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769"/>
      <c r="B133" s="770"/>
      <c r="C133" s="770"/>
      <c r="D133" s="770"/>
      <c r="E133" s="770"/>
      <c r="F133" s="770"/>
      <c r="G133" s="770"/>
      <c r="H133" s="770"/>
      <c r="I133" s="770"/>
      <c r="J133" s="770"/>
      <c r="K133" s="770"/>
      <c r="L133" s="770"/>
      <c r="M133" s="770"/>
      <c r="N133" s="770"/>
      <c r="O133" s="770"/>
      <c r="P133" s="770"/>
      <c r="Q133" s="770"/>
      <c r="R133" s="770"/>
      <c r="S133" s="770"/>
      <c r="T133" s="770"/>
      <c r="U133" s="770"/>
      <c r="V133" s="750" t="s">
        <v>509</v>
      </c>
      <c r="W133" s="750"/>
      <c r="X133" s="750"/>
      <c r="Y133" s="750"/>
      <c r="Z133" s="751"/>
      <c r="AA133" s="752">
        <v>0</v>
      </c>
      <c r="AB133" s="753"/>
      <c r="AC133" s="753"/>
      <c r="AD133" s="753"/>
      <c r="AE133" s="754"/>
      <c r="AF133" s="752">
        <v>-0.1</v>
      </c>
      <c r="AG133" s="753"/>
      <c r="AH133" s="753"/>
      <c r="AI133" s="753"/>
      <c r="AJ133" s="754"/>
      <c r="AK133" s="752">
        <v>0</v>
      </c>
      <c r="AL133" s="753"/>
      <c r="AM133" s="753"/>
      <c r="AN133" s="753"/>
      <c r="AO133" s="754"/>
      <c r="AP133" s="755"/>
      <c r="AQ133" s="756"/>
      <c r="AR133" s="756"/>
      <c r="AS133" s="756"/>
      <c r="AT133" s="75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mq3nH7Ie826C9C1fZA6gHE/yxF2MN7WfFTP7/JzV2mOQBALENM1UbUrH2SLOPVWYDcbPY0Q85/h5vHw3MSL6Q==" saltValue="zSPu7P1MKpr1GwfVGOu4J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510</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activeCell="BG39" sqref="BG39:BU39"/>
    </sheetView>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lcAnoZ4wFRFoLglCVy+r9Ev3OjWvPAc/xALRTPzEC5+XjWEPZst46IYHEYp9IbDhRpT80RXyn9I3rdkzRa9TA==" saltValue="QdePAkXdwqVCxEaXcFdPE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BG39" sqref="BG39:BU39"/>
    </sheetView>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511</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512</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7" t="s">
        <v>513</v>
      </c>
      <c r="AP7" s="268"/>
      <c r="AQ7" s="269" t="s">
        <v>514</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8"/>
      <c r="AP8" s="274" t="s">
        <v>515</v>
      </c>
      <c r="AQ8" s="275" t="s">
        <v>516</v>
      </c>
      <c r="AR8" s="276" t="s">
        <v>517</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9" t="s">
        <v>518</v>
      </c>
      <c r="AL9" s="1160"/>
      <c r="AM9" s="1160"/>
      <c r="AN9" s="1161"/>
      <c r="AO9" s="277">
        <v>1799910</v>
      </c>
      <c r="AP9" s="277">
        <v>51732</v>
      </c>
      <c r="AQ9" s="278">
        <v>65075</v>
      </c>
      <c r="AR9" s="279">
        <v>-20.5</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9" t="s">
        <v>519</v>
      </c>
      <c r="AL10" s="1160"/>
      <c r="AM10" s="1160"/>
      <c r="AN10" s="1161"/>
      <c r="AO10" s="280">
        <v>45442</v>
      </c>
      <c r="AP10" s="280">
        <v>1306</v>
      </c>
      <c r="AQ10" s="281">
        <v>8175</v>
      </c>
      <c r="AR10" s="282">
        <v>-84</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9" t="s">
        <v>520</v>
      </c>
      <c r="AL11" s="1160"/>
      <c r="AM11" s="1160"/>
      <c r="AN11" s="1161"/>
      <c r="AO11" s="280">
        <v>8364</v>
      </c>
      <c r="AP11" s="280">
        <v>240</v>
      </c>
      <c r="AQ11" s="281">
        <v>364</v>
      </c>
      <c r="AR11" s="282">
        <v>-34.1</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9" t="s">
        <v>521</v>
      </c>
      <c r="AL12" s="1160"/>
      <c r="AM12" s="1160"/>
      <c r="AN12" s="1161"/>
      <c r="AO12" s="280" t="s">
        <v>522</v>
      </c>
      <c r="AP12" s="280" t="s">
        <v>522</v>
      </c>
      <c r="AQ12" s="281">
        <v>18</v>
      </c>
      <c r="AR12" s="282" t="s">
        <v>522</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9" t="s">
        <v>523</v>
      </c>
      <c r="AL13" s="1160"/>
      <c r="AM13" s="1160"/>
      <c r="AN13" s="1161"/>
      <c r="AO13" s="280">
        <v>65643</v>
      </c>
      <c r="AP13" s="280">
        <v>1887</v>
      </c>
      <c r="AQ13" s="281">
        <v>2565</v>
      </c>
      <c r="AR13" s="282">
        <v>-26.4</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9" t="s">
        <v>524</v>
      </c>
      <c r="AL14" s="1160"/>
      <c r="AM14" s="1160"/>
      <c r="AN14" s="1161"/>
      <c r="AO14" s="280">
        <v>69976</v>
      </c>
      <c r="AP14" s="280">
        <v>2011</v>
      </c>
      <c r="AQ14" s="281">
        <v>1231</v>
      </c>
      <c r="AR14" s="282">
        <v>63.4</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2" t="s">
        <v>525</v>
      </c>
      <c r="AL15" s="1163"/>
      <c r="AM15" s="1163"/>
      <c r="AN15" s="1164"/>
      <c r="AO15" s="280">
        <v>-113234</v>
      </c>
      <c r="AP15" s="280">
        <v>-3255</v>
      </c>
      <c r="AQ15" s="281">
        <v>-4456</v>
      </c>
      <c r="AR15" s="282">
        <v>-27</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2" t="s">
        <v>190</v>
      </c>
      <c r="AL16" s="1163"/>
      <c r="AM16" s="1163"/>
      <c r="AN16" s="1164"/>
      <c r="AO16" s="280">
        <v>1876101</v>
      </c>
      <c r="AP16" s="280">
        <v>53922</v>
      </c>
      <c r="AQ16" s="281">
        <v>72972</v>
      </c>
      <c r="AR16" s="282">
        <v>-26.1</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526</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527</v>
      </c>
      <c r="AP20" s="289" t="s">
        <v>528</v>
      </c>
      <c r="AQ20" s="290" t="s">
        <v>529</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65" t="s">
        <v>530</v>
      </c>
      <c r="AL21" s="1166"/>
      <c r="AM21" s="1166"/>
      <c r="AN21" s="1167"/>
      <c r="AO21" s="293">
        <v>5.03</v>
      </c>
      <c r="AP21" s="294">
        <v>6.56</v>
      </c>
      <c r="AQ21" s="295">
        <v>-1.53</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65" t="s">
        <v>531</v>
      </c>
      <c r="AL22" s="1166"/>
      <c r="AM22" s="1166"/>
      <c r="AN22" s="1167"/>
      <c r="AO22" s="298">
        <v>99.1</v>
      </c>
      <c r="AP22" s="299">
        <v>97.1</v>
      </c>
      <c r="AQ22" s="300">
        <v>2</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58" t="s">
        <v>532</v>
      </c>
      <c r="B26" s="1158"/>
      <c r="C26" s="1158"/>
      <c r="D26" s="1158"/>
      <c r="E26" s="1158"/>
      <c r="F26" s="1158"/>
      <c r="G26" s="1158"/>
      <c r="H26" s="1158"/>
      <c r="I26" s="1158"/>
      <c r="J26" s="1158"/>
      <c r="K26" s="1158"/>
      <c r="L26" s="1158"/>
      <c r="M26" s="1158"/>
      <c r="N26" s="1158"/>
      <c r="O26" s="1158"/>
      <c r="P26" s="1158"/>
      <c r="Q26" s="1158"/>
      <c r="R26" s="1158"/>
      <c r="S26" s="1158"/>
      <c r="T26" s="1158"/>
      <c r="U26" s="1158"/>
      <c r="V26" s="1158"/>
      <c r="W26" s="1158"/>
      <c r="X26" s="1158"/>
      <c r="Y26" s="1158"/>
      <c r="Z26" s="1158"/>
      <c r="AA26" s="1158"/>
      <c r="AB26" s="1158"/>
      <c r="AC26" s="1158"/>
      <c r="AD26" s="1158"/>
      <c r="AE26" s="1158"/>
      <c r="AF26" s="1158"/>
      <c r="AG26" s="1158"/>
      <c r="AH26" s="1158"/>
      <c r="AI26" s="1158"/>
      <c r="AJ26" s="1158"/>
      <c r="AK26" s="1158"/>
      <c r="AL26" s="1158"/>
      <c r="AM26" s="1158"/>
      <c r="AN26" s="1158"/>
      <c r="AO26" s="1158"/>
      <c r="AP26" s="1158"/>
      <c r="AQ26" s="1158"/>
      <c r="AR26" s="1158"/>
      <c r="AS26" s="1158"/>
      <c r="AT26" s="263"/>
    </row>
    <row r="27" spans="1:46" x14ac:dyDescent="0.15">
      <c r="A27" s="305"/>
      <c r="AO27" s="258"/>
      <c r="AP27" s="258"/>
      <c r="AQ27" s="258"/>
      <c r="AR27" s="258"/>
      <c r="AS27" s="258"/>
      <c r="AT27" s="258"/>
    </row>
    <row r="28" spans="1:46" ht="17.25" x14ac:dyDescent="0.15">
      <c r="A28" s="259" t="s">
        <v>533</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534</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7" t="s">
        <v>513</v>
      </c>
      <c r="AP30" s="268"/>
      <c r="AQ30" s="269" t="s">
        <v>514</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8"/>
      <c r="AP31" s="274" t="s">
        <v>515</v>
      </c>
      <c r="AQ31" s="275" t="s">
        <v>516</v>
      </c>
      <c r="AR31" s="276" t="s">
        <v>517</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49" t="s">
        <v>535</v>
      </c>
      <c r="AL32" s="1150"/>
      <c r="AM32" s="1150"/>
      <c r="AN32" s="1151"/>
      <c r="AO32" s="308">
        <v>958312</v>
      </c>
      <c r="AP32" s="308">
        <v>27543</v>
      </c>
      <c r="AQ32" s="309">
        <v>32092</v>
      </c>
      <c r="AR32" s="310">
        <v>-14.2</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49" t="s">
        <v>536</v>
      </c>
      <c r="AL33" s="1150"/>
      <c r="AM33" s="1150"/>
      <c r="AN33" s="1151"/>
      <c r="AO33" s="308" t="s">
        <v>522</v>
      </c>
      <c r="AP33" s="308" t="s">
        <v>522</v>
      </c>
      <c r="AQ33" s="309" t="s">
        <v>522</v>
      </c>
      <c r="AR33" s="310" t="s">
        <v>522</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49" t="s">
        <v>537</v>
      </c>
      <c r="AL34" s="1150"/>
      <c r="AM34" s="1150"/>
      <c r="AN34" s="1151"/>
      <c r="AO34" s="308" t="s">
        <v>522</v>
      </c>
      <c r="AP34" s="308" t="s">
        <v>522</v>
      </c>
      <c r="AQ34" s="309" t="s">
        <v>522</v>
      </c>
      <c r="AR34" s="310" t="s">
        <v>522</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49" t="s">
        <v>538</v>
      </c>
      <c r="AL35" s="1150"/>
      <c r="AM35" s="1150"/>
      <c r="AN35" s="1151"/>
      <c r="AO35" s="308">
        <v>299668</v>
      </c>
      <c r="AP35" s="308">
        <v>8613</v>
      </c>
      <c r="AQ35" s="309">
        <v>8882</v>
      </c>
      <c r="AR35" s="310">
        <v>-3</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49" t="s">
        <v>539</v>
      </c>
      <c r="AL36" s="1150"/>
      <c r="AM36" s="1150"/>
      <c r="AN36" s="1151"/>
      <c r="AO36" s="308" t="s">
        <v>522</v>
      </c>
      <c r="AP36" s="308" t="s">
        <v>522</v>
      </c>
      <c r="AQ36" s="309">
        <v>1893</v>
      </c>
      <c r="AR36" s="310" t="s">
        <v>522</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49" t="s">
        <v>540</v>
      </c>
      <c r="AL37" s="1150"/>
      <c r="AM37" s="1150"/>
      <c r="AN37" s="1151"/>
      <c r="AO37" s="308" t="s">
        <v>522</v>
      </c>
      <c r="AP37" s="308" t="s">
        <v>522</v>
      </c>
      <c r="AQ37" s="309">
        <v>971</v>
      </c>
      <c r="AR37" s="310" t="s">
        <v>522</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2" t="s">
        <v>541</v>
      </c>
      <c r="AL38" s="1153"/>
      <c r="AM38" s="1153"/>
      <c r="AN38" s="1154"/>
      <c r="AO38" s="311" t="s">
        <v>522</v>
      </c>
      <c r="AP38" s="311" t="s">
        <v>522</v>
      </c>
      <c r="AQ38" s="312">
        <v>0</v>
      </c>
      <c r="AR38" s="300" t="s">
        <v>522</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2" t="s">
        <v>542</v>
      </c>
      <c r="AL39" s="1153"/>
      <c r="AM39" s="1153"/>
      <c r="AN39" s="1154"/>
      <c r="AO39" s="308">
        <v>-341829</v>
      </c>
      <c r="AP39" s="308">
        <v>-9825</v>
      </c>
      <c r="AQ39" s="309">
        <v>-3104</v>
      </c>
      <c r="AR39" s="310">
        <v>216.5</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49" t="s">
        <v>543</v>
      </c>
      <c r="AL40" s="1150"/>
      <c r="AM40" s="1150"/>
      <c r="AN40" s="1151"/>
      <c r="AO40" s="308">
        <v>-876261</v>
      </c>
      <c r="AP40" s="308">
        <v>-25185</v>
      </c>
      <c r="AQ40" s="309">
        <v>-27365</v>
      </c>
      <c r="AR40" s="310">
        <v>-8</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55" t="s">
        <v>300</v>
      </c>
      <c r="AL41" s="1156"/>
      <c r="AM41" s="1156"/>
      <c r="AN41" s="1157"/>
      <c r="AO41" s="308">
        <v>39890</v>
      </c>
      <c r="AP41" s="308">
        <v>1146</v>
      </c>
      <c r="AQ41" s="309">
        <v>13369</v>
      </c>
      <c r="AR41" s="310">
        <v>-91.4</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544</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545</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546</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2" t="s">
        <v>513</v>
      </c>
      <c r="AN49" s="1144" t="s">
        <v>547</v>
      </c>
      <c r="AO49" s="1145"/>
      <c r="AP49" s="1145"/>
      <c r="AQ49" s="1145"/>
      <c r="AR49" s="1146"/>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43"/>
      <c r="AN50" s="324" t="s">
        <v>548</v>
      </c>
      <c r="AO50" s="325" t="s">
        <v>549</v>
      </c>
      <c r="AP50" s="326" t="s">
        <v>550</v>
      </c>
      <c r="AQ50" s="327" t="s">
        <v>551</v>
      </c>
      <c r="AR50" s="328" t="s">
        <v>552</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553</v>
      </c>
      <c r="AL51" s="321"/>
      <c r="AM51" s="329">
        <v>1985071</v>
      </c>
      <c r="AN51" s="330">
        <v>57347</v>
      </c>
      <c r="AO51" s="331">
        <v>31.1</v>
      </c>
      <c r="AP51" s="332">
        <v>52191</v>
      </c>
      <c r="AQ51" s="333">
        <v>9.3000000000000007</v>
      </c>
      <c r="AR51" s="334">
        <v>21.8</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554</v>
      </c>
      <c r="AM52" s="337">
        <v>1300457</v>
      </c>
      <c r="AN52" s="338">
        <v>37569</v>
      </c>
      <c r="AO52" s="339">
        <v>-4.7</v>
      </c>
      <c r="AP52" s="340">
        <v>24843</v>
      </c>
      <c r="AQ52" s="341">
        <v>-0.4</v>
      </c>
      <c r="AR52" s="342">
        <v>-4.3</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555</v>
      </c>
      <c r="AL53" s="321"/>
      <c r="AM53" s="329">
        <v>1790791</v>
      </c>
      <c r="AN53" s="330">
        <v>51724</v>
      </c>
      <c r="AO53" s="331">
        <v>-9.8000000000000007</v>
      </c>
      <c r="AP53" s="332">
        <v>47387</v>
      </c>
      <c r="AQ53" s="333">
        <v>-9.1999999999999993</v>
      </c>
      <c r="AR53" s="334">
        <v>-0.6</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554</v>
      </c>
      <c r="AM54" s="337">
        <v>1215125</v>
      </c>
      <c r="AN54" s="338">
        <v>35097</v>
      </c>
      <c r="AO54" s="339">
        <v>-6.6</v>
      </c>
      <c r="AP54" s="340">
        <v>24928</v>
      </c>
      <c r="AQ54" s="341">
        <v>0.3</v>
      </c>
      <c r="AR54" s="342">
        <v>-6.9</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556</v>
      </c>
      <c r="AL55" s="321"/>
      <c r="AM55" s="329">
        <v>1434797</v>
      </c>
      <c r="AN55" s="330">
        <v>41564</v>
      </c>
      <c r="AO55" s="331">
        <v>-19.600000000000001</v>
      </c>
      <c r="AP55" s="332">
        <v>51264</v>
      </c>
      <c r="AQ55" s="333">
        <v>8.1999999999999993</v>
      </c>
      <c r="AR55" s="334">
        <v>-27.8</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554</v>
      </c>
      <c r="AM56" s="337">
        <v>1139402</v>
      </c>
      <c r="AN56" s="338">
        <v>33007</v>
      </c>
      <c r="AO56" s="339">
        <v>-6</v>
      </c>
      <c r="AP56" s="340">
        <v>26040</v>
      </c>
      <c r="AQ56" s="341">
        <v>4.5</v>
      </c>
      <c r="AR56" s="342">
        <v>-10.5</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557</v>
      </c>
      <c r="AL57" s="321"/>
      <c r="AM57" s="329">
        <v>2783606</v>
      </c>
      <c r="AN57" s="330">
        <v>80191</v>
      </c>
      <c r="AO57" s="331">
        <v>92.9</v>
      </c>
      <c r="AP57" s="332">
        <v>52068</v>
      </c>
      <c r="AQ57" s="333">
        <v>1.6</v>
      </c>
      <c r="AR57" s="334">
        <v>91.3</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554</v>
      </c>
      <c r="AM58" s="337">
        <v>2363292</v>
      </c>
      <c r="AN58" s="338">
        <v>68083</v>
      </c>
      <c r="AO58" s="339">
        <v>106.3</v>
      </c>
      <c r="AP58" s="340">
        <v>26936</v>
      </c>
      <c r="AQ58" s="341">
        <v>3.4</v>
      </c>
      <c r="AR58" s="342">
        <v>102.9</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558</v>
      </c>
      <c r="AL59" s="321"/>
      <c r="AM59" s="329">
        <v>3024154</v>
      </c>
      <c r="AN59" s="330">
        <v>86918</v>
      </c>
      <c r="AO59" s="331">
        <v>8.4</v>
      </c>
      <c r="AP59" s="332">
        <v>47161</v>
      </c>
      <c r="AQ59" s="333">
        <v>-9.4</v>
      </c>
      <c r="AR59" s="334">
        <v>17.8</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554</v>
      </c>
      <c r="AM60" s="337">
        <v>1847601</v>
      </c>
      <c r="AN60" s="338">
        <v>53103</v>
      </c>
      <c r="AO60" s="339">
        <v>-22</v>
      </c>
      <c r="AP60" s="340">
        <v>24595</v>
      </c>
      <c r="AQ60" s="341">
        <v>-8.6999999999999993</v>
      </c>
      <c r="AR60" s="342">
        <v>-13.3</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559</v>
      </c>
      <c r="AL61" s="343"/>
      <c r="AM61" s="344">
        <v>2203684</v>
      </c>
      <c r="AN61" s="345">
        <v>63549</v>
      </c>
      <c r="AO61" s="346">
        <v>20.6</v>
      </c>
      <c r="AP61" s="347">
        <v>50014</v>
      </c>
      <c r="AQ61" s="348">
        <v>0.1</v>
      </c>
      <c r="AR61" s="334">
        <v>20.5</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554</v>
      </c>
      <c r="AM62" s="337">
        <v>1573175</v>
      </c>
      <c r="AN62" s="338">
        <v>45372</v>
      </c>
      <c r="AO62" s="339">
        <v>13.4</v>
      </c>
      <c r="AP62" s="340">
        <v>25468</v>
      </c>
      <c r="AQ62" s="341">
        <v>-0.2</v>
      </c>
      <c r="AR62" s="342">
        <v>13.6</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5ZIt01b8fW6gQ5ffjEWsWgI3hq40RNVjcWT6eUGCyvmHIfpYnlO++iHpgBA2ADggKxiGTjJ/DeLJ8BHmMd13Tw==" saltValue="OAwOburupRHMNrkRH+ie+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activeCell="BG39" sqref="BG39:BU39"/>
    </sheetView>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561</v>
      </c>
    </row>
    <row r="120" spans="125:125" ht="13.5" hidden="1" customHeight="1" x14ac:dyDescent="0.15"/>
    <row r="121" spans="125:125" ht="13.5" hidden="1" customHeight="1" x14ac:dyDescent="0.15">
      <c r="DU121" s="255"/>
    </row>
  </sheetData>
  <sheetProtection algorithmName="SHA-512" hashValue="tgikG/D4E1UBOeA9aJ8rNt8jCR4i2MWD4/HoKOXp5XaPa+yhroA2NhfaOaT73RTp1lOVQjr1pXEgEbotvOCoww==" saltValue="5gKNL6dnDx2zrDkeJN1xU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BG39" sqref="BG39:BU39"/>
    </sheetView>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562</v>
      </c>
    </row>
  </sheetData>
  <sheetProtection algorithmName="SHA-512" hashValue="xJ6a/UCHwgNxKGT7VuK4Ty2NjmHdER8AeHi0tnuG3EMr17+xELxjtWgUk0h+Q/8xhSLO7ND+eHrF4pDbpsCHFg==" saltValue="1jMBGhqmmDyE2jwTB9LNq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115" zoomScaleNormal="115" zoomScaleSheetLayoutView="100" workbookViewId="0">
      <selection activeCell="BG39" sqref="BG39:BU3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168" t="s">
        <v>3</v>
      </c>
      <c r="D47" s="1168"/>
      <c r="E47" s="1169"/>
      <c r="F47" s="11">
        <v>63.63</v>
      </c>
      <c r="G47" s="12">
        <v>42.13</v>
      </c>
      <c r="H47" s="12">
        <v>42.05</v>
      </c>
      <c r="I47" s="12">
        <v>40.28</v>
      </c>
      <c r="J47" s="13">
        <v>50.12</v>
      </c>
    </row>
    <row r="48" spans="2:10" ht="57.75" customHeight="1" x14ac:dyDescent="0.15">
      <c r="B48" s="14"/>
      <c r="C48" s="1170" t="s">
        <v>4</v>
      </c>
      <c r="D48" s="1170"/>
      <c r="E48" s="1171"/>
      <c r="F48" s="15">
        <v>10.32</v>
      </c>
      <c r="G48" s="16">
        <v>7.96</v>
      </c>
      <c r="H48" s="16">
        <v>8.9499999999999993</v>
      </c>
      <c r="I48" s="16">
        <v>9.8699999999999992</v>
      </c>
      <c r="J48" s="17">
        <v>11.18</v>
      </c>
    </row>
    <row r="49" spans="2:10" ht="57.75" customHeight="1" thickBot="1" x14ac:dyDescent="0.2">
      <c r="B49" s="18"/>
      <c r="C49" s="1172" t="s">
        <v>5</v>
      </c>
      <c r="D49" s="1172"/>
      <c r="E49" s="1173"/>
      <c r="F49" s="19" t="s">
        <v>568</v>
      </c>
      <c r="G49" s="20" t="s">
        <v>569</v>
      </c>
      <c r="H49" s="20" t="s">
        <v>570</v>
      </c>
      <c r="I49" s="20" t="s">
        <v>571</v>
      </c>
      <c r="J49" s="21">
        <v>4.97</v>
      </c>
    </row>
    <row r="50" spans="2:10" x14ac:dyDescent="0.15"/>
  </sheetData>
  <sheetProtection algorithmName="SHA-512" hashValue="5alZfb6ykcMTE7eRpFnU5e6W8dYUmsruYhlDS6epo9nn4X5ueaSyJ4T9Z6haeMhtexiO5sgFH0wgcU59sgFmUg==" saltValue="b03XTGwjKdtDnFMf6O21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松原 麻祐子</cp:lastModifiedBy>
  <cp:lastPrinted>2023-03-27T01:01:41Z</cp:lastPrinted>
  <dcterms:created xsi:type="dcterms:W3CDTF">2023-02-20T06:15:37Z</dcterms:created>
  <dcterms:modified xsi:type="dcterms:W3CDTF">2023-10-12T01:37:36Z</dcterms:modified>
  <cp:category/>
</cp:coreProperties>
</file>