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財政係\C01 財務庶務\新地方公会計制度\R5\照会・回答\20231003【1019〆】令和３年度財政状況資料集の作成について（2回目・地方公会計関係\"/>
    </mc:Choice>
  </mc:AlternateContent>
  <xr:revisionPtr revIDLastSave="0" documentId="13_ncr:1_{0673555A-E8ED-4994-B338-87ED11682F11}" xr6:coauthVersionLast="47" xr6:coauthVersionMax="47" xr10:uidLastSave="{00000000-0000-0000-0000-000000000000}"/>
  <bookViews>
    <workbookView xWindow="-108" yWindow="-108" windowWidth="23256" windowHeight="12576" tabRatio="930" firstSheet="9"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CO34" i="10" l="1"/>
  <c r="CO35" i="10" s="1"/>
</calcChain>
</file>

<file path=xl/sharedStrings.xml><?xml version="1.0" encoding="utf-8"?>
<sst xmlns="http://schemas.openxmlformats.org/spreadsheetml/2006/main" count="1063" uniqueCount="601">
  <si>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</si>
  <si>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</si>
  <si>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</si>
  <si>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</si>
  <si>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</si>
  <si>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</si>
  <si>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</si>
  <si>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</si>
  <si>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</si>
  <si>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</si>
  <si>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</si>
  <si>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</si>
  <si>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</si>
  <si>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</si>
  <si>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</si>
  <si>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</si>
  <si>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</si>
  <si>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</si>
  <si>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</si>
  <si>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</si>
  <si>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</si>
  <si>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</si>
  <si>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</si>
  <si>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</si>
  <si>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</si>
  <si>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</si>
  <si>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</si>
  <si>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</si>
  <si>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</si>
  <si>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</si>
  <si>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</si>
  <si>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</si>
  <si>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</si>
  <si>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</si>
  <si>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</si>
  <si>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</si>
  <si>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</si>
  <si>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</si>
  <si>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</si>
  <si>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</si>
  <si>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</si>
  <si>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</si>
  <si>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</si>
  <si>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</si>
  <si>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</si>
  <si>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</si>
  <si>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</si>
  <si>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</si>
  <si>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</si>
  <si>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</si>
  <si>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</si>
  <si>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</si>
  <si>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</si>
  <si>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</si>
  <si>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</si>
  <si>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</si>
  <si>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</si>
  <si>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</si>
  <si>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</si>
  <si>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</si>
  <si>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</si>
  <si>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</si>
  <si>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</si>
  <si>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</si>
  <si>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</si>
  <si>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</si>
  <si>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</si>
  <si>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</si>
  <si>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</si>
  <si>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</si>
  <si>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</si>
  <si>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</si>
  <si>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</si>
  <si>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</si>
  <si>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</si>
  <si>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</si>
  <si>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</si>
  <si>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</si>
  <si>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</si>
  <si>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</si>
  <si>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</si>
  <si>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</si>
  <si>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</si>
  <si>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</si>
  <si>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</si>
  <si>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</si>
  <si>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</si>
  <si>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</si>
  <si>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</si>
  <si>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</si>
  <si>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</si>
  <si>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</si>
  <si>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</si>
  <si>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</si>
  <si>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</si>
  <si>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</si>
  <si>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</si>
  <si>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</si>
  <si>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</si>
  <si>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</si>
  <si>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</si>
  <si>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</si>
  <si>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</si>
  <si>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</si>
  <si>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</si>
  <si>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</si>
  <si>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</si>
  <si>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</si>
  <si>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</si>
  <si>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</si>
  <si>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</si>
  <si>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</si>
  <si>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</si>
  <si>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</si>
  <si>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</si>
  <si>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</si>
  <si>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</si>
  <si>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</si>
  <si>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</si>
  <si>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</si>
  <si>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</si>
  <si>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</si>
  <si>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</si>
  <si>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</si>
  <si>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</si>
  <si>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</si>
  <si>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</si>
  <si>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</si>
  <si>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</si>
  <si>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</si>
  <si>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</si>
  <si>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</si>
  <si>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</si>
  <si>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</si>
  <si>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</si>
  <si>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</si>
  <si>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</si>
  <si>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</si>
  <si>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</si>
  <si>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</si>
  <si>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</si>
  <si>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</si>
  <si>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</si>
  <si>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</si>
  <si>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</si>
  <si>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</si>
  <si>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</si>
  <si>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</si>
  <si>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</si>
  <si>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</si>
  <si>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</si>
  <si>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</si>
  <si>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</si>
  <si>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</si>
  <si>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</si>
  <si>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</si>
  <si>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</si>
  <si>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</si>
  <si>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</si>
  <si>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</si>
  <si>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</si>
  <si>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</si>
  <si>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</si>
  <si>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</si>
  <si>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</si>
  <si>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</si>
  <si>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</si>
  <si>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</si>
  <si>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</si>
  <si>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</si>
  <si>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</si>
  <si>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</si>
  <si>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</si>
  <si>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</si>
  <si>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</si>
  <si>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</si>
  <si>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</si>
  <si>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</si>
  <si>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</si>
  <si>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</si>
  <si>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</si>
  <si>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</si>
  <si>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</si>
  <si>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</si>
  <si>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</si>
  <si>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</si>
  <si>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</si>
  <si>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</si>
  <si>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</si>
  <si>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</si>
  <si>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</si>
  <si>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</si>
  <si>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</si>
  <si>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</si>
  <si>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</si>
  <si>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</si>
  <si>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</si>
  <si>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</si>
  <si>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</si>
  <si>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</si>
  <si>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</si>
  <si>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</si>
  <si>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</si>
  <si>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</si>
  <si>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</si>
  <si>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</si>
  <si>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</si>
  <si>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</si>
  <si>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</si>
  <si>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</si>
  <si>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兵庫県三田市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</si>
  <si>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</si>
  <si>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</si>
  <si>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</si>
  <si>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</si>
  <si>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</si>
  <si>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</si>
  <si>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</si>
  <si>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</si>
  <si>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</si>
  <si>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</si>
  <si>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</si>
  <si>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</si>
  <si>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</si>
  <si>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</si>
  <si>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</si>
  <si>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</si>
  <si>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</si>
  <si>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</si>
  <si>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</si>
  <si>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</si>
  <si>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</si>
  <si>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</si>
  <si>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</si>
  <si>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</si>
  <si>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</si>
  <si>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</si>
  <si>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</si>
  <si>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</si>
  <si>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</si>
  <si>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</si>
  <si>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</si>
  <si>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</si>
  <si>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</si>
  <si>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</si>
  <si>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</si>
  <si>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</si>
  <si>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</si>
  <si>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</si>
  <si>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</si>
  <si>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</si>
  <si>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</si>
  <si>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</si>
  <si>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</si>
  <si>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</si>
  <si>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</si>
  <si>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</si>
  <si>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</si>
  <si>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</si>
  <si>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</si>
  <si>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</si>
  <si>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</si>
  <si>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</si>
  <si>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</si>
  <si>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</si>
  <si>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</si>
  <si>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</si>
  <si>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</si>
  <si>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</si>
  <si>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</si>
  <si>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</si>
  <si>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</si>
  <si>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</si>
  <si>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</si>
  <si>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</si>
  <si>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</si>
  <si>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</si>
  <si>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</si>
  <si>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</si>
  <si>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</si>
  <si>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</si>
  <si>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</si>
  <si>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</si>
  <si>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</si>
  <si>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</si>
  <si>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</si>
  <si>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</si>
  <si>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</si>
  <si>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</si>
  <si>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</si>
  <si>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</si>
  <si>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</si>
  <si>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</si>
  <si>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</si>
  <si>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</si>
  <si>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</si>
  <si>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</si>
  <si>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</si>
  <si>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</si>
  <si>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</si>
  <si>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</si>
  <si>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</si>
  <si>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</si>
  <si>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</si>
  <si>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</si>
  <si>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</si>
  <si>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</si>
  <si>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</si>
  <si>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</si>
  <si>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</si>
  <si>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</si>
  <si>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</si>
  <si>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</si>
  <si>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</si>
  <si>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</si>
  <si>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</si>
  <si>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</si>
  <si>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</si>
  <si>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</si>
  <si>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</si>
  <si>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</si>
  <si>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</si>
  <si>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</si>
  <si>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</si>
  <si>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</si>
  <si>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</si>
  <si>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</si>
  <si>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</si>
  <si>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</si>
  <si>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</si>
  <si>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</si>
  <si>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</si>
  <si>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</si>
  <si>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</si>
  <si>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</si>
  <si>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</si>
  <si>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</si>
  <si>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</si>
  <si>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</si>
  <si>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</si>
  <si>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</si>
  <si>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</si>
  <si>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</si>
  <si>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</si>
  <si>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</si>
  <si>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</si>
  <si>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</si>
  <si>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</si>
  <si>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</si>
  <si>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</si>
  <si>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</si>
  <si>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</si>
  <si>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</si>
  <si>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</si>
  <si>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</si>
  <si>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</si>
  <si>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</si>
  <si>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</si>
  <si>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</si>
  <si>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</si>
  <si>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</si>
  <si>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</si>
  <si>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</si>
  <si>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</si>
  <si>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</si>
  <si>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兵庫県三田市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</si>
  <si>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</si>
  <si>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</si>
  <si>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</si>
  <si>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</si>
  <si>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</si>
  <si>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</si>
  <si>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</si>
  <si>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</si>
  <si>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</si>
  <si>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</si>
  <si>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</si>
  <si>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</si>
  <si>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</si>
  <si>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</si>
  <si>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</si>
  <si>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</si>
  <si>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</si>
  <si>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</si>
  <si>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</si>
  <si>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</si>
  <si>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</si>
  <si>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</si>
  <si>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</si>
  <si>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</si>
  <si>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</si>
  <si>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</si>
  <si>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</si>
  <si>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</si>
  <si>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</si>
  <si>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</si>
  <si>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</si>
  <si>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</si>
  <si>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</si>
  <si>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</si>
  <si>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</si>
  <si>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</si>
  <si>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</si>
  <si>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</si>
  <si>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t>
    <phoneticPr fontId="5"/>
  </si>
  <si>
    <t>水道事業会計</t>
    <phoneticPr fontId="5"/>
  </si>
  <si>
    <t>法適用企業</t>
    <phoneticPr fontId="5"/>
  </si>
  <si>
    <t>三田市民病院事業会計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</si>
  <si>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</si>
  <si>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</si>
  <si>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</si>
  <si>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</si>
  <si>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</si>
  <si>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</si>
  <si>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</si>
  <si>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</si>
  <si>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</si>
  <si>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</si>
  <si>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</si>
  <si>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</si>
  <si>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</si>
  <si>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</si>
  <si>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</si>
  <si>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</si>
  <si>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</si>
  <si>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</si>
  <si>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</si>
  <si>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</si>
  <si>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</si>
  <si>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</si>
  <si>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</si>
  <si>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</si>
  <si>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</si>
  <si>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</si>
  <si>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</si>
  <si>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</si>
  <si>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</si>
  <si>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</si>
  <si>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</si>
  <si>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</si>
  <si>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</si>
  <si>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</si>
  <si>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</si>
  <si>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</si>
  <si>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</si>
  <si>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</si>
  <si>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</si>
  <si>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</si>
  <si>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</si>
  <si>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</si>
  <si>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</si>
  <si>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</si>
  <si>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</si>
  <si>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</si>
  <si>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</si>
  <si>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</si>
  <si>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</si>
  <si>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</si>
  <si>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</si>
  <si>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</si>
  <si>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</si>
  <si>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</si>
  <si>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</si>
  <si>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</si>
  <si>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</si>
  <si>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</si>
  <si>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</si>
  <si>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</si>
  <si>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</si>
  <si>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</si>
  <si>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</si>
  <si>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</si>
  <si>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</si>
  <si>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</si>
  <si>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駐車場事業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</si>
  <si>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</si>
  <si>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</si>
  <si>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</si>
  <si>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</si>
  <si>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</si>
  <si>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</si>
  <si>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</si>
  <si>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</si>
  <si>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</si>
  <si>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</si>
  <si>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</si>
  <si>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</si>
  <si>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</si>
  <si>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</si>
  <si>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</si>
  <si>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</si>
  <si>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</si>
  <si>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</si>
  <si>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</si>
  <si>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</si>
  <si>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</si>
  <si>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</si>
  <si>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</si>
  <si>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</si>
  <si>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</si>
  <si>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</si>
  <si>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</si>
  <si>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</si>
  <si>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</si>
  <si>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</si>
  <si>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</si>
  <si>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</si>
  <si>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</si>
  <si>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</si>
  <si>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</si>
  <si>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</si>
  <si>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</si>
  <si>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</si>
  <si>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</si>
  <si>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</si>
  <si>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</si>
  <si>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</si>
  <si>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</si>
  <si>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</si>
  <si>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</si>
  <si>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</si>
  <si>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</si>
  <si>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</si>
  <si>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</si>
  <si>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</si>
  <si>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</si>
  <si>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</si>
  <si>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</si>
  <si>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</si>
  <si>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</si>
  <si>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</si>
  <si>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</si>
  <si>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</si>
  <si>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</si>
  <si>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</si>
  <si>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</si>
  <si>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</si>
  <si>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</si>
  <si>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</si>
  <si>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</si>
  <si>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</si>
  <si>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</si>
  <si>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</si>
  <si>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</si>
  <si>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</si>
  <si>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</si>
  <si>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</si>
  <si>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</si>
  <si>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</si>
  <si>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</si>
  <si>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</si>
  <si>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</si>
  <si>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</si>
  <si>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</si>
  <si>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</si>
  <si>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</si>
  <si>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</si>
  <si>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</si>
  <si>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</si>
  <si>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0.71</t>
  </si>
  <si>
    <t>▲ 1.45</t>
  </si>
  <si>
    <t>水道事業会計</t>
  </si>
  <si>
    <t>三田市民病院事業会計</t>
  </si>
  <si>
    <t>下水道事業会計</t>
  </si>
  <si>
    <t>一般会計</t>
  </si>
  <si>
    <t>介護保険事業特別会計</t>
  </si>
  <si>
    <t>国民健康保険事業特別会計</t>
  </si>
  <si>
    <t>後期高齢者医療事業特別会計</t>
  </si>
  <si>
    <t>公営墓地整備事業特別会計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</si>
  <si>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</si>
  <si>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</si>
  <si>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</si>
  <si>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</si>
  <si>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</si>
  <si>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</si>
  <si>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</si>
  <si>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</si>
  <si>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rPh sb="0" eb="2">
      <t>コウキョウ</t>
    </rPh>
    <rPh sb="2" eb="5">
      <t>シセツナド</t>
    </rPh>
    <rPh sb="5" eb="7">
      <t>セイビ</t>
    </rPh>
    <rPh sb="7" eb="9">
      <t>キキン</t>
    </rPh>
    <phoneticPr fontId="5"/>
  </si>
  <si>
    <t>地域福祉基金</t>
    <rPh sb="0" eb="2">
      <t>チイキ</t>
    </rPh>
    <rPh sb="2" eb="4">
      <t>フクシ</t>
    </rPh>
    <rPh sb="4" eb="6">
      <t>キキン</t>
    </rPh>
    <phoneticPr fontId="5"/>
  </si>
  <si>
    <t>ありがとう！三田っ子応援基金</t>
    <rPh sb="6" eb="8">
      <t>サンダ</t>
    </rPh>
    <rPh sb="9" eb="10">
      <t>コ</t>
    </rPh>
    <rPh sb="10" eb="12">
      <t>オウエン</t>
    </rPh>
    <rPh sb="12" eb="14">
      <t>キキン</t>
    </rPh>
    <phoneticPr fontId="5"/>
  </si>
  <si>
    <t>グリーン・クリーン基金</t>
    <rPh sb="9" eb="11">
      <t>キキン</t>
    </rPh>
    <phoneticPr fontId="5"/>
  </si>
  <si>
    <t>三田駅前一番館基金</t>
    <rPh sb="0" eb="9">
      <t>サンダエキマエイチバンカンキキン</t>
    </rPh>
    <phoneticPr fontId="5"/>
  </si>
  <si>
    <t>-</t>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</si>
  <si>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</si>
  <si>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丹波少年自然の家事務組合</t>
    <rPh sb="0" eb="2">
      <t>タンバ</t>
    </rPh>
    <rPh sb="2" eb="4">
      <t>ショウネン</t>
    </rPh>
    <rPh sb="4" eb="6">
      <t>シゼン</t>
    </rPh>
    <rPh sb="7" eb="8">
      <t>イエ</t>
    </rPh>
    <rPh sb="8" eb="12">
      <t>ジムクミアイ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</si>
  <si>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</si>
  <si>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</si>
  <si>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三田地域振興(株)</t>
    <rPh sb="0" eb="2">
      <t>サンダ</t>
    </rPh>
    <rPh sb="2" eb="4">
      <t>チイキ</t>
    </rPh>
    <rPh sb="4" eb="6">
      <t>シンコウ</t>
    </rPh>
    <rPh sb="7" eb="8">
      <t>カブ</t>
    </rPh>
    <phoneticPr fontId="2"/>
  </si>
  <si>
    <t>兵庫県信用保証協会</t>
    <rPh sb="0" eb="3">
      <t>ヒョウゴケン</t>
    </rPh>
    <rPh sb="3" eb="5">
      <t>シンヨウ</t>
    </rPh>
    <rPh sb="5" eb="9">
      <t>ホショウキョウカイ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</si>
  <si>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</si>
  <si>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</si>
  <si>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</si>
  <si>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</si>
  <si>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</si>
  <si>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</si>
  <si>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</si>
  <si>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</si>
  <si>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</si>
  <si>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</si>
  <si>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*令和３年度作成中のため、令和２年度について記載
　将来負担は比率がマイナスとなり、低く抑えられています。また、有形固定資産減価償却率は比較的新しい施設が多いため、全国平均・兵庫県平均・類似団体と比べ低くなっています。
今後は、施設の老朽化が進むことに伴う改修費用等に対する市債増加が見込まれることから、将来負担比率も上昇傾向になる見込みです。これらを踏まえ、公共施設マネジメントによる計画的な施設整備により将来負担比率の上昇率を緩和していく必要があります。</t>
    <phoneticPr fontId="5"/>
  </si>
  <si>
    <t>*令和３年度作成中のため、令和２年度について記載
　（将来負担比率）26年度から比率がプラスとなりましたが、H30年度、R元年度、R2年度とマイナスになりました。　これは、市債等将来債務の減少率が基金の減少率を上回ったためです。引き続き地方債残高の適正化及び基金取崩しの抑制などにより将来負担の軽減に努める必要があります。
(実質公債費比率)類似団体平均値より高い水準ではありますが、前年度比0.4ポイント改善しました。これは、元利償還金が減少する一方で、標準財政規模は微増したためです。今後も、地方債残高の適正化などにより、財政の健全化に取り組む必要があります。</t>
    <rPh sb="67" eb="69">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</si>
</sst>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965D-444C-9B66-9768C80D50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44193</c:v>
                </c:pt>
                <c:pt idx="1">
                  <c:v>25212</c:v>
                </c:pt>
                <c:pt idx="2">
                  <c:v>23540</c:v>
                </c:pt>
                <c:pt idx="3">
                  <c:v>27966</c:v>
                </c:pt>
                <c:pt idx="4">
                  <c:v>27750</c:v>
                </c:pt>
              </c:numCache>
            </c:numRef>
          </c:val>
          <c:smooth val="0"/>
          <c:extLst>
            <c:ext xmlns:c16="http://schemas.microsoft.com/office/drawing/2014/chart" uri="{C3380CC4-5D6E-409C-BE32-E72D297353CC}">
              <c16:uniqueId val="{00000001-965D-444C-9B66-9768C80D50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1.62</c:v>
                </c:pt>
                <c:pt idx="1">
                  <c:v>1.79</c:v>
                </c:pt>
                <c:pt idx="2">
                  <c:v>2.0699999999999998</c:v>
                </c:pt>
                <c:pt idx="3">
                  <c:v>2.5099999999999998</c:v>
                </c:pt>
                <c:pt idx="4">
                  <c:v>2</c:v>
                </c:pt>
              </c:numCache>
            </c:numRef>
          </c:val>
          <c:extLst>
            <c:ext xmlns:c16="http://schemas.microsoft.com/office/drawing/2014/chart" uri="{C3380CC4-5D6E-409C-BE32-E72D297353CC}">
              <c16:uniqueId val="{00000000-AF16-4594-B924-5D26C322D2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13.84</c:v>
                </c:pt>
                <c:pt idx="1">
                  <c:v>12.27</c:v>
                </c:pt>
                <c:pt idx="2">
                  <c:v>12.19</c:v>
                </c:pt>
                <c:pt idx="3">
                  <c:v>13.86</c:v>
                </c:pt>
                <c:pt idx="4">
                  <c:v>14.95</c:v>
                </c:pt>
              </c:numCache>
            </c:numRef>
          </c:val>
          <c:extLst>
            <c:ext xmlns:c16="http://schemas.microsoft.com/office/drawing/2014/chart" uri="{C3380CC4-5D6E-409C-BE32-E72D297353CC}">
              <c16:uniqueId val="{00000001-AF16-4594-B924-5D26C322D2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-0.71</c:v>
                </c:pt>
                <c:pt idx="1">
                  <c:v>-1.45</c:v>
                </c:pt>
                <c:pt idx="2">
                  <c:v>0.28999999999999998</c:v>
                </c:pt>
                <c:pt idx="3">
                  <c:v>2.21</c:v>
                </c:pt>
                <c:pt idx="4">
                  <c:v>0.87</c:v>
                </c:pt>
              </c:numCache>
            </c:numRef>
          </c:val>
          <c:smooth val="0"/>
          <c:extLst>
            <c:ext xmlns:c16="http://schemas.microsoft.com/office/drawing/2014/chart" uri="{C3380CC4-5D6E-409C-BE32-E72D297353CC}">
              <c16:uniqueId val="{00000002-AF16-4594-B924-5D26C322D2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0.35</c:v>
                </c:pt>
                <c:pt idx="2">
                  <c:v>#N/A</c:v>
                </c:pt>
                <c:pt idx="3">
                  <c:v>0.34</c:v>
                </c:pt>
                <c:pt idx="4">
                  <c:v>#N/A</c:v>
                </c:pt>
                <c:pt idx="5">
                  <c:v>0.36</c:v>
                </c:pt>
                <c:pt idx="6">
                  <c:v>#N/A</c:v>
                </c:pt>
                <c:pt idx="7">
                  <c:v>0.43</c:v>
                </c:pt>
                <c:pt idx="8">
                  <c:v>#N/A</c:v>
                </c:pt>
                <c:pt idx="9">
                  <c:v>0</c:v>
                </c:pt>
              </c:numCache>
            </c:numRef>
          </c:val>
          <c:extLst>
            <c:ext xmlns:c16="http://schemas.microsoft.com/office/drawing/2014/chart" uri="{C3380CC4-5D6E-409C-BE32-E72D297353CC}">
              <c16:uniqueId val="{00000000-6AF2-4F02-8D52-8AC97678F8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F2-4F02-8D52-8AC97678F8E5}"/>
            </c:ext>
          </c:extLst>
        </c:ser>
        <c:ser>
          <c:idx val="2"/>
          <c:order val="2"/>
          <c:tx>
            <c:strRef>
              <c:f>データシート!$A$29</c:f>
              <c:strCache>
                <c:ptCount val="1"/>
                <c:pt idx="0">
                  <c:v>公営墓地整備事業特別会計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AF2-4F02-8D52-8AC97678F8E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0.15</c:v>
                </c:pt>
                <c:pt idx="6">
                  <c:v>#N/A</c:v>
                </c:pt>
                <c:pt idx="7">
                  <c:v>0.14000000000000001</c:v>
                </c:pt>
                <c:pt idx="8">
                  <c:v>#N/A</c:v>
                </c:pt>
                <c:pt idx="9">
                  <c:v>0.16</c:v>
                </c:pt>
              </c:numCache>
            </c:numRef>
          </c:val>
          <c:extLst>
            <c:ext xmlns:c16="http://schemas.microsoft.com/office/drawing/2014/chart" uri="{C3380CC4-5D6E-409C-BE32-E72D297353CC}">
              <c16:uniqueId val="{00000003-6AF2-4F02-8D52-8AC97678F8E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0.87</c:v>
                </c:pt>
                <c:pt idx="2">
                  <c:v>#N/A</c:v>
                </c:pt>
                <c:pt idx="3">
                  <c:v>0.94</c:v>
                </c:pt>
                <c:pt idx="4">
                  <c:v>#N/A</c:v>
                </c:pt>
                <c:pt idx="5">
                  <c:v>0.78</c:v>
                </c:pt>
                <c:pt idx="6">
                  <c:v>#N/A</c:v>
                </c:pt>
                <c:pt idx="7">
                  <c:v>0.71</c:v>
                </c:pt>
                <c:pt idx="8">
                  <c:v>#N/A</c:v>
                </c:pt>
                <c:pt idx="9">
                  <c:v>0.37</c:v>
                </c:pt>
              </c:numCache>
            </c:numRef>
          </c:val>
          <c:extLst>
            <c:ext xmlns:c16="http://schemas.microsoft.com/office/drawing/2014/chart" uri="{C3380CC4-5D6E-409C-BE32-E72D297353CC}">
              <c16:uniqueId val="{00000004-6AF2-4F02-8D52-8AC97678F8E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0.63</c:v>
                </c:pt>
                <c:pt idx="2">
                  <c:v>#N/A</c:v>
                </c:pt>
                <c:pt idx="3">
                  <c:v>0.72</c:v>
                </c:pt>
                <c:pt idx="4">
                  <c:v>#N/A</c:v>
                </c:pt>
                <c:pt idx="5">
                  <c:v>0.89</c:v>
                </c:pt>
                <c:pt idx="6">
                  <c:v>#N/A</c:v>
                </c:pt>
                <c:pt idx="7">
                  <c:v>0.8</c:v>
                </c:pt>
                <c:pt idx="8">
                  <c:v>#N/A</c:v>
                </c:pt>
                <c:pt idx="9">
                  <c:v>1.04</c:v>
                </c:pt>
              </c:numCache>
            </c:numRef>
          </c:val>
          <c:extLst>
            <c:ext xmlns:c16="http://schemas.microsoft.com/office/drawing/2014/chart" uri="{C3380CC4-5D6E-409C-BE32-E72D297353CC}">
              <c16:uniqueId val="{00000005-6AF2-4F02-8D52-8AC97678F8E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1.61</c:v>
                </c:pt>
                <c:pt idx="2">
                  <c:v>#N/A</c:v>
                </c:pt>
                <c:pt idx="3">
                  <c:v>1.78</c:v>
                </c:pt>
                <c:pt idx="4">
                  <c:v>#N/A</c:v>
                </c:pt>
                <c:pt idx="5">
                  <c:v>2.06</c:v>
                </c:pt>
                <c:pt idx="6">
                  <c:v>#N/A</c:v>
                </c:pt>
                <c:pt idx="7">
                  <c:v>2.5</c:v>
                </c:pt>
                <c:pt idx="8">
                  <c:v>#N/A</c:v>
                </c:pt>
                <c:pt idx="9">
                  <c:v>1.99</c:v>
                </c:pt>
              </c:numCache>
            </c:numRef>
          </c:val>
          <c:extLst>
            <c:ext xmlns:c16="http://schemas.microsoft.com/office/drawing/2014/chart" uri="{C3380CC4-5D6E-409C-BE32-E72D297353CC}">
              <c16:uniqueId val="{00000006-6AF2-4F02-8D52-8AC97678F8E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1.35</c:v>
                </c:pt>
                <c:pt idx="2">
                  <c:v>#N/A</c:v>
                </c:pt>
                <c:pt idx="3">
                  <c:v>1.8</c:v>
                </c:pt>
                <c:pt idx="4">
                  <c:v>#N/A</c:v>
                </c:pt>
                <c:pt idx="5">
                  <c:v>1.86</c:v>
                </c:pt>
                <c:pt idx="6">
                  <c:v>#N/A</c:v>
                </c:pt>
                <c:pt idx="7">
                  <c:v>1.88</c:v>
                </c:pt>
                <c:pt idx="8">
                  <c:v>#N/A</c:v>
                </c:pt>
                <c:pt idx="9">
                  <c:v>2.2200000000000002</c:v>
                </c:pt>
              </c:numCache>
            </c:numRef>
          </c:val>
          <c:extLst>
            <c:ext xmlns:c16="http://schemas.microsoft.com/office/drawing/2014/chart" uri="{C3380CC4-5D6E-409C-BE32-E72D297353CC}">
              <c16:uniqueId val="{00000007-6AF2-4F02-8D52-8AC97678F8E5}"/>
            </c:ext>
          </c:extLst>
        </c:ser>
        <c:ser>
          <c:idx val="8"/>
          <c:order val="8"/>
          <c:tx>
            <c:strRef>
              <c:f>データシート!$A$35</c:f>
              <c:strCache>
                <c:ptCount val="1"/>
                <c:pt idx="0">
                  <c:v>三田市民病院事業会計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4.96</c:v>
                </c:pt>
                <c:pt idx="2">
                  <c:v>#N/A</c:v>
                </c:pt>
                <c:pt idx="3">
                  <c:v>3.49</c:v>
                </c:pt>
                <c:pt idx="4">
                  <c:v>#N/A</c:v>
                </c:pt>
                <c:pt idx="5">
                  <c:v>2.93</c:v>
                </c:pt>
                <c:pt idx="6">
                  <c:v>#N/A</c:v>
                </c:pt>
                <c:pt idx="7">
                  <c:v>2</c:v>
                </c:pt>
                <c:pt idx="8">
                  <c:v>#N/A</c:v>
                </c:pt>
                <c:pt idx="9">
                  <c:v>6.38</c:v>
                </c:pt>
              </c:numCache>
            </c:numRef>
          </c:val>
          <c:extLst>
            <c:ext xmlns:c16="http://schemas.microsoft.com/office/drawing/2014/chart" uri="{C3380CC4-5D6E-409C-BE32-E72D297353CC}">
              <c16:uniqueId val="{00000008-6AF2-4F02-8D52-8AC97678F8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21.36</c:v>
                </c:pt>
                <c:pt idx="2">
                  <c:v>#N/A</c:v>
                </c:pt>
                <c:pt idx="3">
                  <c:v>20.350000000000001</c:v>
                </c:pt>
                <c:pt idx="4">
                  <c:v>#N/A</c:v>
                </c:pt>
                <c:pt idx="5">
                  <c:v>15.32</c:v>
                </c:pt>
                <c:pt idx="6">
                  <c:v>#N/A</c:v>
                </c:pt>
                <c:pt idx="7">
                  <c:v>19.920000000000002</c:v>
                </c:pt>
                <c:pt idx="8">
                  <c:v>#N/A</c:v>
                </c:pt>
                <c:pt idx="9">
                  <c:v>14.04</c:v>
                </c:pt>
              </c:numCache>
            </c:numRef>
          </c:val>
          <c:extLst>
            <c:ext xmlns:c16="http://schemas.microsoft.com/office/drawing/2014/chart" uri="{C3380CC4-5D6E-409C-BE32-E72D297353CC}">
              <c16:uniqueId val="{00000009-6AF2-4F02-8D52-8AC97678F8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5414</c:v>
                </c:pt>
                <c:pt idx="5">
                  <c:v>5257</c:v>
                </c:pt>
                <c:pt idx="8">
                  <c:v>5138</c:v>
                </c:pt>
                <c:pt idx="11">
                  <c:v>5072</c:v>
                </c:pt>
                <c:pt idx="14">
                  <c:v>4854</c:v>
                </c:pt>
              </c:numCache>
            </c:numRef>
          </c:val>
          <c:extLst>
            <c:ext xmlns:c16="http://schemas.microsoft.com/office/drawing/2014/chart" uri="{C3380CC4-5D6E-409C-BE32-E72D297353CC}">
              <c16:uniqueId val="{00000000-4647-45CC-934D-9AAB8909E5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47-45CC-934D-9AAB8909E5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857</c:v>
                </c:pt>
                <c:pt idx="3">
                  <c:v>859</c:v>
                </c:pt>
                <c:pt idx="6">
                  <c:v>787</c:v>
                </c:pt>
                <c:pt idx="9">
                  <c:v>771</c:v>
                </c:pt>
                <c:pt idx="12">
                  <c:v>679</c:v>
                </c:pt>
              </c:numCache>
            </c:numRef>
          </c:val>
          <c:extLst>
            <c:ext xmlns:c16="http://schemas.microsoft.com/office/drawing/2014/chart" uri="{C3380CC4-5D6E-409C-BE32-E72D297353CC}">
              <c16:uniqueId val="{00000002-4647-45CC-934D-9AAB8909E5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4647-45CC-934D-9AAB8909E5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1965</c:v>
                </c:pt>
                <c:pt idx="3">
                  <c:v>1760</c:v>
                </c:pt>
                <c:pt idx="6">
                  <c:v>1693</c:v>
                </c:pt>
                <c:pt idx="9">
                  <c:v>1566</c:v>
                </c:pt>
                <c:pt idx="12">
                  <c:v>1536</c:v>
                </c:pt>
              </c:numCache>
            </c:numRef>
          </c:val>
          <c:extLst>
            <c:ext xmlns:c16="http://schemas.microsoft.com/office/drawing/2014/chart" uri="{C3380CC4-5D6E-409C-BE32-E72D297353CC}">
              <c16:uniqueId val="{00000004-4647-45CC-934D-9AAB8909E5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47-45CC-934D-9AAB8909E5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47-45CC-934D-9AAB8909E5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4062</c:v>
                </c:pt>
                <c:pt idx="3">
                  <c:v>3980</c:v>
                </c:pt>
                <c:pt idx="6">
                  <c:v>3869</c:v>
                </c:pt>
                <c:pt idx="9">
                  <c:v>3852</c:v>
                </c:pt>
                <c:pt idx="12">
                  <c:v>3841</c:v>
                </c:pt>
              </c:numCache>
            </c:numRef>
          </c:val>
          <c:extLst>
            <c:ext xmlns:c16="http://schemas.microsoft.com/office/drawing/2014/chart" uri="{C3380CC4-5D6E-409C-BE32-E72D297353CC}">
              <c16:uniqueId val="{00000007-4647-45CC-934D-9AAB8909E5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1472</c:v>
                </c:pt>
                <c:pt idx="2">
                  <c:v>#N/A</c:v>
                </c:pt>
                <c:pt idx="3">
                  <c:v>#N/A</c:v>
                </c:pt>
                <c:pt idx="4">
                  <c:v>1344</c:v>
                </c:pt>
                <c:pt idx="5">
                  <c:v>#N/A</c:v>
                </c:pt>
                <c:pt idx="6">
                  <c:v>#N/A</c:v>
                </c:pt>
                <c:pt idx="7">
                  <c:v>1213</c:v>
                </c:pt>
                <c:pt idx="8">
                  <c:v>#N/A</c:v>
                </c:pt>
                <c:pt idx="9">
                  <c:v>#N/A</c:v>
                </c:pt>
                <c:pt idx="10">
                  <c:v>1119</c:v>
                </c:pt>
                <c:pt idx="11">
                  <c:v>#N/A</c:v>
                </c:pt>
                <c:pt idx="12">
                  <c:v>#N/A</c:v>
                </c:pt>
                <c:pt idx="13">
                  <c:v>1204</c:v>
                </c:pt>
                <c:pt idx="14">
                  <c:v>#N/A</c:v>
                </c:pt>
              </c:numCache>
            </c:numRef>
          </c:val>
          <c:smooth val="0"/>
          <c:extLst>
            <c:ext xmlns:c16="http://schemas.microsoft.com/office/drawing/2014/chart" uri="{C3380CC4-5D6E-409C-BE32-E72D297353CC}">
              <c16:uniqueId val="{00000008-4647-45CC-934D-9AAB8909E5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37203</c:v>
                </c:pt>
                <c:pt idx="5">
                  <c:v>35520</c:v>
                </c:pt>
                <c:pt idx="8">
                  <c:v>33911</c:v>
                </c:pt>
                <c:pt idx="11">
                  <c:v>32628</c:v>
                </c:pt>
                <c:pt idx="14">
                  <c:v>31318</c:v>
                </c:pt>
              </c:numCache>
            </c:numRef>
          </c:val>
          <c:extLst>
            <c:ext xmlns:c16="http://schemas.microsoft.com/office/drawing/2014/chart" uri="{C3380CC4-5D6E-409C-BE32-E72D297353CC}">
              <c16:uniqueId val="{00000000-ADD6-41DB-943D-307E250BAC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7673</c:v>
                </c:pt>
                <c:pt idx="5">
                  <c:v>7161</c:v>
                </c:pt>
                <c:pt idx="8">
                  <c:v>6686</c:v>
                </c:pt>
                <c:pt idx="11">
                  <c:v>6915</c:v>
                </c:pt>
                <c:pt idx="14">
                  <c:v>6417</c:v>
                </c:pt>
              </c:numCache>
            </c:numRef>
          </c:val>
          <c:extLst>
            <c:ext xmlns:c16="http://schemas.microsoft.com/office/drawing/2014/chart" uri="{C3380CC4-5D6E-409C-BE32-E72D297353CC}">
              <c16:uniqueId val="{00000001-ADD6-41DB-943D-307E250BAC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8094</c:v>
                </c:pt>
                <c:pt idx="5">
                  <c:v>7703</c:v>
                </c:pt>
                <c:pt idx="8">
                  <c:v>7929</c:v>
                </c:pt>
                <c:pt idx="11">
                  <c:v>8793</c:v>
                </c:pt>
                <c:pt idx="14">
                  <c:v>9743</c:v>
                </c:pt>
              </c:numCache>
            </c:numRef>
          </c:val>
          <c:extLst>
            <c:ext xmlns:c16="http://schemas.microsoft.com/office/drawing/2014/chart" uri="{C3380CC4-5D6E-409C-BE32-E72D297353CC}">
              <c16:uniqueId val="{00000002-ADD6-41DB-943D-307E250BAC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D6-41DB-943D-307E250BAC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D6-41DB-943D-307E250BAC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c:v>
                </c:pt>
                <c:pt idx="3">
                  <c:v>3</c:v>
                </c:pt>
                <c:pt idx="6">
                  <c:v>1</c:v>
                </c:pt>
                <c:pt idx="9">
                  <c:v>1</c:v>
                </c:pt>
                <c:pt idx="12">
                  <c:v>3</c:v>
                </c:pt>
              </c:numCache>
            </c:numRef>
          </c:val>
          <c:extLst>
            <c:ext xmlns:c16="http://schemas.microsoft.com/office/drawing/2014/chart" uri="{C3380CC4-5D6E-409C-BE32-E72D297353CC}">
              <c16:uniqueId val="{00000005-ADD6-41DB-943D-307E250BAC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D6-41DB-943D-307E250BAC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c:v>
                </c:pt>
                <c:pt idx="3">
                  <c:v>12</c:v>
                </c:pt>
                <c:pt idx="6">
                  <c:v>10</c:v>
                </c:pt>
                <c:pt idx="9">
                  <c:v>7</c:v>
                </c:pt>
                <c:pt idx="12">
                  <c:v>5</c:v>
                </c:pt>
              </c:numCache>
            </c:numRef>
          </c:val>
          <c:extLst>
            <c:ext xmlns:c16="http://schemas.microsoft.com/office/drawing/2014/chart" uri="{C3380CC4-5D6E-409C-BE32-E72D297353CC}">
              <c16:uniqueId val="{00000007-ADD6-41DB-943D-307E250BAC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13157</c:v>
                </c:pt>
                <c:pt idx="3">
                  <c:v>11740</c:v>
                </c:pt>
                <c:pt idx="6">
                  <c:v>10374</c:v>
                </c:pt>
                <c:pt idx="9">
                  <c:v>8862</c:v>
                </c:pt>
                <c:pt idx="12">
                  <c:v>8221</c:v>
                </c:pt>
              </c:numCache>
            </c:numRef>
          </c:val>
          <c:extLst>
            <c:ext xmlns:c16="http://schemas.microsoft.com/office/drawing/2014/chart" uri="{C3380CC4-5D6E-409C-BE32-E72D297353CC}">
              <c16:uniqueId val="{00000008-ADD6-41DB-943D-307E250BAC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3563</c:v>
                </c:pt>
                <c:pt idx="3">
                  <c:v>2857</c:v>
                </c:pt>
                <c:pt idx="6">
                  <c:v>2191</c:v>
                </c:pt>
                <c:pt idx="9">
                  <c:v>1510</c:v>
                </c:pt>
                <c:pt idx="12">
                  <c:v>890</c:v>
                </c:pt>
              </c:numCache>
            </c:numRef>
          </c:val>
          <c:extLst>
            <c:ext xmlns:c16="http://schemas.microsoft.com/office/drawing/2014/chart" uri="{C3380CC4-5D6E-409C-BE32-E72D297353CC}">
              <c16:uniqueId val="{00000009-ADD6-41DB-943D-307E250BAC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37473</c:v>
                </c:pt>
                <c:pt idx="3">
                  <c:v>36295</c:v>
                </c:pt>
                <c:pt idx="6">
                  <c:v>35242</c:v>
                </c:pt>
                <c:pt idx="9">
                  <c:v>34552</c:v>
                </c:pt>
                <c:pt idx="12">
                  <c:v>33581</c:v>
                </c:pt>
              </c:numCache>
            </c:numRef>
          </c:val>
          <c:extLst>
            <c:ext xmlns:c16="http://schemas.microsoft.com/office/drawing/2014/chart" uri="{C3380CC4-5D6E-409C-BE32-E72D297353CC}">
              <c16:uniqueId val="{0000000A-ADD6-41DB-943D-307E250BAC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1235</c:v>
                </c:pt>
                <c:pt idx="2">
                  <c:v>#N/A</c:v>
                </c:pt>
                <c:pt idx="3">
                  <c:v>#N/A</c:v>
                </c:pt>
                <c:pt idx="4">
                  <c:v>523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DD6-41DB-943D-307E250BAC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2806</c:v>
                </c:pt>
                <c:pt idx="1">
                  <c:v>3214</c:v>
                </c:pt>
                <c:pt idx="2">
                  <c:v>3530</c:v>
                </c:pt>
              </c:numCache>
            </c:numRef>
          </c:val>
          <c:extLst>
            <c:ext xmlns:c16="http://schemas.microsoft.com/office/drawing/2014/chart" uri="{C3380CC4-5D6E-409C-BE32-E72D297353CC}">
              <c16:uniqueId val="{00000000-571C-458B-83DC-4B85BB2F78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997</c:v>
                </c:pt>
                <c:pt idx="1">
                  <c:v>1008</c:v>
                </c:pt>
                <c:pt idx="2">
                  <c:v>1008</c:v>
                </c:pt>
              </c:numCache>
            </c:numRef>
          </c:val>
          <c:extLst>
            <c:ext xmlns:c16="http://schemas.microsoft.com/office/drawing/2014/chart" uri="{C3380CC4-5D6E-409C-BE32-E72D297353CC}">
              <c16:uniqueId val="{00000001-571C-458B-83DC-4B85BB2F78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2854</c:v>
                </c:pt>
                <c:pt idx="1">
                  <c:v>3146</c:v>
                </c:pt>
                <c:pt idx="2">
                  <c:v>3629</c:v>
                </c:pt>
              </c:numCache>
            </c:numRef>
          </c:val>
          <c:extLst>
            <c:ext xmlns:c16="http://schemas.microsoft.com/office/drawing/2014/chart" uri="{C3380CC4-5D6E-409C-BE32-E72D297353CC}">
              <c16:uniqueId val="{00000002-571C-458B-83DC-4B85BB2F78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{6F0FEF55-CD43-4702-85B8-01BDD53BD640}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9BD-4A05-B783-DA9D738E41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{ACD5808F-E07B-4649-95B8-0DCD90F9BCA8}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BD-4A05-B783-DA9D738E41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{EC88A05F-50D8-4739-97BE-51EBEC9AC4A0}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BD-4A05-B783-DA9D738E41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{5BB4A376-51BC-4426-B0D6-92BFAD100666}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BD-4A05-B783-DA9D738E41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{0B01C2FE-EC14-4CDA-A6C0-E5B31EAC17DE}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BD-4A05-B783-DA9D738E4144}"/>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{0BEDB559-5BC9-4CAD-A0DB-05D49FDD2009}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9BD-4A05-B783-DA9D738E414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{260C80C0-3F00-4E81-9B23-06558F2BE47A}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9BD-4A05-B783-DA9D738E414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{04ACEE04-A963-4506-A9DF-275108BCE156}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9BD-4A05-B783-DA9D738E414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{3EAF4907-F67F-406D-82AF-D025960C32EF}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9BD-4A05-B783-DA9D738E41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45.8</c:v>
                </c:pt>
                <c:pt idx="8">
                  <c:v>46.8</c:v>
                </c:pt>
                <c:pt idx="16">
                  <c:v>48.5</c:v>
                </c:pt>
                <c:pt idx="24">
                  <c:v>49.9</c:v>
                </c:pt>
                <c:pt idx="32">
                  <c:v>51.3</c:v>
                </c:pt>
              </c:numCache>
            </c:numRef>
          </c:xVal>
          <c:yVal>
            <c:numRef>
              <c:f>公会計指標分析・財政指標組合せ分析表!$BP$51:$DC$51</c:f>
              <c:numCache>
                <c:formatCode>#,##0.0;"▲ "#,##0.0</c:formatCode>
                <c:ptCount val="40"/>
                <c:pt idx="0">
                  <c:v>6.6</c:v>
                </c:pt>
                <c:pt idx="8">
                  <c:v>2.7</c:v>
                </c:pt>
              </c:numCache>
            </c:numRef>
          </c:yVal>
          <c:smooth val="0"/>
          <c:extLst>
            <c:ext xmlns:c16="http://schemas.microsoft.com/office/drawing/2014/chart" uri="{C3380CC4-5D6E-409C-BE32-E72D297353CC}">
              <c16:uniqueId val="{00000009-09BD-4A05-B783-DA9D738E41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{25832577-F4DF-4C38-AE50-AD700209B43A}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9BD-4A05-B783-DA9D738E41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{EF244698-99A2-43DF-BA62-87AB1C53F622}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BD-4A05-B783-DA9D738E41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{A612DBD1-2559-48B5-813C-72FE746B988C}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BD-4A05-B783-DA9D738E41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{6BFDAC66-35DE-44BF-B2BC-178244CB9258}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BD-4A05-B783-DA9D738E41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{127C1E51-D499-455F-8181-9839752D41C6}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BD-4A05-B783-DA9D738E4144}"/>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{7B2D310E-CD52-4E09-98BA-3D74497E43A4}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9BD-4A05-B783-DA9D738E4144}"/>
                </c:ext>
              </c:extLst>
            </c:dLbl>
            <c:dLbl>
              <c:idx val="16"/>
              <c:layout>
                <c:manualLayout>
                  <c:x val="0"/>
                  <c:y val="-1.1829008930858228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{8CDFA84C-3837-48B2-9DE8-0F49BF9D975C}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9BD-4A05-B783-DA9D738E4144}"/>
                </c:ext>
              </c:extLst>
            </c:dLbl>
            <c:dLbl>
              <c:idx val="24"/>
              <c:layout>
                <c:manualLayout>
                  <c:x val="0"/>
                  <c:y val="1.182900893085822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{D40BD5D8-A9B6-47B8-8455-13F6804768B3}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9BD-4A05-B783-DA9D738E4144}"/>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{81949CD3-D941-4D74-A2E6-3282E666755C}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9BD-4A05-B783-DA9D738E41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09BD-4A05-B783-DA9D738E414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{4A8E7A56-03A4-471E-9B25-6390632642C2}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CB4-4C24-9D01-3446B5B42C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{9EADE943-21A7-4D27-951F-470A7A3AA60D}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B4-4C24-9D01-3446B5B42C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{F91F70B8-9628-4C2C-9844-F490E9E8D3A1}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B4-4C24-9D01-3446B5B42C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{9F324878-375C-4705-96F8-FF0AF606658E}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B4-4C24-9D01-3446B5B42C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{15DC27E7-C459-4F40-A89C-D8B29CF00D27}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B4-4C24-9D01-3446B5B42CB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{B730F993-1CAB-42D9-BAC3-82AF6F466918}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CB4-4C24-9D01-3446B5B42CB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{0FCE89E2-954F-42F8-94F2-247B5EF863EB}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CB4-4C24-9D01-3446B5B42CB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{79EF2154-9A8C-430B-961E-14DD0097C23A}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CB4-4C24-9D01-3446B5B42CB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{2162B7B9-4A6A-4BC9-BAC0-DC9C5B1DB6AD}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CB4-4C24-9D01-3446B5B42C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7.9</c:v>
                </c:pt>
                <c:pt idx="16">
                  <c:v>7.1</c:v>
                </c:pt>
                <c:pt idx="24">
                  <c:v>6.4</c:v>
                </c:pt>
                <c:pt idx="32">
                  <c:v>6</c:v>
                </c:pt>
              </c:numCache>
            </c:numRef>
          </c:xVal>
          <c:yVal>
            <c:numRef>
              <c:f>公会計指標分析・財政指標組合せ分析表!$BP$73:$DC$73</c:f>
              <c:numCache>
                <c:formatCode>#,##0.0;"▲ "#,##0.0</c:formatCode>
                <c:ptCount val="40"/>
                <c:pt idx="0">
                  <c:v>6.6</c:v>
                </c:pt>
                <c:pt idx="8">
                  <c:v>2.7</c:v>
                </c:pt>
              </c:numCache>
            </c:numRef>
          </c:yVal>
          <c:smooth val="0"/>
          <c:extLst>
            <c:ext xmlns:c16="http://schemas.microsoft.com/office/drawing/2014/chart" uri="{C3380CC4-5D6E-409C-BE32-E72D297353CC}">
              <c16:uniqueId val="{00000009-BCB4-4C24-9D01-3446B5B42C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{831B7E03-C90E-441B-90C6-7383E9FE4D6C}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CB4-4C24-9D01-3446B5B42C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{D597D616-A5E2-4D08-9E21-36F89F487E7C}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B4-4C24-9D01-3446B5B42C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{40B0712A-4EDB-4C6C-A330-94D7DC3C6216}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B4-4C24-9D01-3446B5B42C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{D662F81F-534C-4460-B4FC-0D7CA3075926}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B4-4C24-9D01-3446B5B42C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{DF4A7C7D-F2A0-4D29-A2C7-B2C273B38098}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B4-4C24-9D01-3446B5B42CB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{A41DF9B4-2310-432C-9A68-C0765AA2DBF5}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CB4-4C24-9D01-3446B5B42CB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{5DFC5FC1-5E00-4E64-9E99-8D2FD26D07AD}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CB4-4C24-9D01-3446B5B42CB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{E1C3292A-6BB3-49C7-B5B9-358C3DC09143}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CB4-4C24-9D01-3446B5B42CB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{06E883E0-7139-4CDB-AD74-CF1446A3C2DE}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CB4-4C24-9D01-3446B5B42C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BCB4-4C24-9D01-3446B5B42CB7}"/>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*令和３年度作成中のため、令和２年度について記載</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元利償還金等は、地方債の新規発行抑制などにより前年度比</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億円減少しているほか</a:t>
          </a:r>
          <a:r>
            <a:rPr kumimoji="1" lang="ja-JP" altLang="en-US" sz="1200">
              <a:solidFill>
                <a:schemeClr val="tx1"/>
              </a:solidFill>
              <a:latin typeface="ＭＳ ゴシック" pitchFamily="49" charset="-128"/>
              <a:ea typeface="ＭＳ ゴシック" pitchFamily="49" charset="-128"/>
            </a:rPr>
            <a:t>、公営企業債の元利償還金に対する繰入金では、下水道事業債の減少等により</a:t>
          </a:r>
          <a:r>
            <a:rPr kumimoji="1" lang="en-US" altLang="ja-JP" sz="1200">
              <a:solidFill>
                <a:schemeClr val="tx1"/>
              </a:solidFill>
              <a:latin typeface="ＭＳ ゴシック" pitchFamily="49" charset="-128"/>
              <a:ea typeface="ＭＳ ゴシック" pitchFamily="49" charset="-128"/>
            </a:rPr>
            <a:t>0.3</a:t>
          </a:r>
          <a:r>
            <a:rPr kumimoji="1" lang="ja-JP" altLang="en-US" sz="1200">
              <a:solidFill>
                <a:schemeClr val="tx1"/>
              </a:solidFill>
              <a:latin typeface="ＭＳ ゴシック" pitchFamily="49" charset="-128"/>
              <a:ea typeface="ＭＳ ゴシック" pitchFamily="49" charset="-128"/>
            </a:rPr>
            <a:t>億円減少している。</a:t>
          </a:r>
        </a:p>
        <a:p>
          <a:r>
            <a:rPr kumimoji="1" lang="ja-JP" altLang="en-US" sz="1200">
              <a:solidFill>
                <a:schemeClr val="tx1"/>
              </a:solidFill>
              <a:latin typeface="ＭＳ ゴシック" pitchFamily="49" charset="-128"/>
              <a:ea typeface="ＭＳ ゴシック" pitchFamily="49" charset="-128"/>
            </a:rPr>
            <a:t>　また、算入公債費等は立替施行償還金などの減少により、前年度に比べて</a:t>
          </a:r>
          <a:r>
            <a:rPr kumimoji="1" lang="en-US" altLang="ja-JP" sz="1200">
              <a:solidFill>
                <a:schemeClr val="tx1"/>
              </a:solidFill>
              <a:latin typeface="ＭＳ ゴシック" pitchFamily="49" charset="-128"/>
              <a:ea typeface="ＭＳ ゴシック" pitchFamily="49" charset="-128"/>
            </a:rPr>
            <a:t>2.2</a:t>
          </a:r>
          <a:r>
            <a:rPr kumimoji="1" lang="ja-JP" altLang="en-US" sz="1200">
              <a:solidFill>
                <a:schemeClr val="tx1"/>
              </a:solidFill>
              <a:latin typeface="ＭＳ ゴシック" pitchFamily="49" charset="-128"/>
              <a:ea typeface="ＭＳ ゴシック" pitchFamily="49" charset="-128"/>
            </a:rPr>
            <a:t>億円の減となっている。</a:t>
          </a:r>
        </a:p>
        <a:p>
          <a:r>
            <a:rPr kumimoji="1" lang="ja-JP" altLang="en-US" sz="1200">
              <a:latin typeface="ＭＳ ゴシック" pitchFamily="49" charset="-128"/>
              <a:ea typeface="ＭＳ ゴシック" pitchFamily="49" charset="-128"/>
            </a:rPr>
            <a:t>　その結果、実質公債費比率の分子は、前年度比</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億円の増となっている。</a:t>
          </a:r>
        </a:p>
        <a:p>
          <a:r>
            <a:rPr kumimoji="1" lang="ja-JP" altLang="en-US" sz="1200">
              <a:latin typeface="ＭＳ ゴシック" pitchFamily="49" charset="-128"/>
              <a:ea typeface="ＭＳ ゴシック" pitchFamily="49" charset="-128"/>
            </a:rPr>
            <a:t>　今後も、地方債の新規発行をコントロールすることにより、財政の健全化に取り組む。</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*令和３年度作成中のため、令和２年度について記載</a:t>
          </a:r>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H27</a:t>
          </a:r>
          <a:r>
            <a:rPr kumimoji="1" lang="ja-JP" altLang="en-US" sz="1000">
              <a:latin typeface="ＭＳ ゴシック" pitchFamily="49" charset="-128"/>
              <a:ea typeface="ＭＳ ゴシック" pitchFamily="49" charset="-128"/>
            </a:rPr>
            <a:t>年度に満期一括償還地方債は償還済みのため、現在は満期一括償還地方債のための積み立ては実施していない。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*令和３年度作成中のため、令和２年度について記載</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427</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22.3</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p>
        <a:p>
          <a:r>
            <a:rPr kumimoji="1" lang="ja-JP" altLang="en-US" sz="1400">
              <a:latin typeface="ＭＳ ゴシック" pitchFamily="49" charset="-128"/>
              <a:ea typeface="ＭＳ ゴシック" pitchFamily="49" charset="-128"/>
            </a:rPr>
            <a:t>　一方で、充当可能財源等も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474.8</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億円減少した。</a:t>
          </a:r>
          <a:r>
            <a:rPr kumimoji="1" lang="ja-JP" altLang="en-US" sz="1400">
              <a:solidFill>
                <a:schemeClr val="tx1"/>
              </a:solidFill>
              <a:latin typeface="ＭＳ ゴシック" pitchFamily="49" charset="-128"/>
              <a:ea typeface="ＭＳ ゴシック" pitchFamily="49" charset="-128"/>
            </a:rPr>
            <a:t>主な要因は、地方債残高の減少による基準財政需要額算入見込み額の減少による。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年度から将来負担比率はマイナスを維持しているものの、今後、公共施設等の更新により将来負担の増が見込まれるため、引き続き地方債残高の適切な管理に努める。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*令和３年度作成中のため、令和２年度について記載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年度は、前年度の決算剰余金を財政調整基金へ積立てたほか、公共施設マネジメント対応財源として公共施設等整備基金に積立てたことなどで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億円増加した一方で、子どもの教育・子育て支援事業への取り崩しや、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年度に創設したさんだエール基金から新型コロナ対策などに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財政調整基金及び減債基金からの取り崩しは抑制する一方で、特定目的基金からは目的に沿った取り崩しを行っていく予定だが、基金減少を抑えつつ、将来の公共施設更新に備え積立てできるよう努める。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*令和３年度作成中のため、令和２年度について記載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・ありがとう！三田っ子応援基金：三田への想いのもと寄せられた寄附金を、三田の次代を担う子どもを育成する事業に充てる。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ふるさと納税による寄付金の積立による増加、及び保育所・認定こども園への教育環境を図る補助などの子育てに関する事業や、学校図書の整備など子どもの教育に関する事業などへ取り崩しにより減少し、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・三田駅前一番館基金：財産貸付収入相当額を積み立てることなどで、約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・開発関連基金：公営墓地特会への貸付などで、約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*令和３年度作成中のため、令和２年度について記載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年度は取り崩しを行わず、前年度の決算剰余金の積立て等により残高は約３億円増加した。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財政調整基金の残高は、減債基金と合計で残高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*令和３年度作成中のため、令和２年度について記載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年度は取り崩しを行わず、運用利子や土地売払収入の積立により残高は約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減債基金の残高は、財政調整基金と合計で残高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億円とすることを目標としている。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後半から平成初期にかけての北摂ニュータウンの開発など、まちの発展に伴い、学校や病院、道路といった公共施設などを集中的に整備してきたことから、比較的新しい施設が多いため、有形固定資産減価償却率は全国平均・兵庫県平均・類似団体と比べて低くなっています。</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140123</xdr:rowOff>
    </xdr:from>
    <xdr:to>
      <xdr:col>23</xdr:col>
      <xdr:colOff>85090</xdr:colOff>
      <xdr:row>35</xdr:row>
      <xdr:rowOff>12277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712248"/>
          <a:ext cx="1270" cy="107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86800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487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140123</xdr:rowOff>
    </xdr:from>
    <xdr:to>
      <xdr:col>23</xdr:col>
      <xdr:colOff>174625</xdr:colOff>
      <xdr:row>28</xdr:row>
      <xdr:rowOff>140123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71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07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96520</xdr:rowOff>
    </xdr:from>
    <xdr:to>
      <xdr:col>23</xdr:col>
      <xdr:colOff>136525</xdr:colOff>
      <xdr:row>29</xdr:row>
      <xdr:rowOff>26670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42350</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61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46143</xdr:rowOff>
    </xdr:from>
    <xdr:to>
      <xdr:col>19</xdr:col>
      <xdr:colOff>187325</xdr:colOff>
      <xdr:row>28</xdr:row>
      <xdr:rowOff>147743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96943</xdr:rowOff>
    </xdr:from>
    <xdr:to>
      <xdr:col>23</xdr:col>
      <xdr:colOff>85725</xdr:colOff>
      <xdr:row>28</xdr:row>
      <xdr:rowOff>147320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566906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167217</xdr:rowOff>
    </xdr:from>
    <xdr:to>
      <xdr:col>15</xdr:col>
      <xdr:colOff>187325</xdr:colOff>
      <xdr:row>28</xdr:row>
      <xdr:rowOff>97367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46567</xdr:rowOff>
    </xdr:from>
    <xdr:to>
      <xdr:col>19</xdr:col>
      <xdr:colOff>136525</xdr:colOff>
      <xdr:row>28</xdr:row>
      <xdr:rowOff>96943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561869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106045</xdr:rowOff>
    </xdr:from>
    <xdr:to>
      <xdr:col>11</xdr:col>
      <xdr:colOff>187325</xdr:colOff>
      <xdr:row>28</xdr:row>
      <xdr:rowOff>36195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156845</xdr:rowOff>
    </xdr:from>
    <xdr:to>
      <xdr:col>15</xdr:col>
      <xdr:colOff>136525</xdr:colOff>
      <xdr:row>28</xdr:row>
      <xdr:rowOff>46567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555752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70062</xdr:rowOff>
    </xdr:from>
    <xdr:to>
      <xdr:col>7</xdr:col>
      <xdr:colOff>187325</xdr:colOff>
      <xdr:row>28</xdr:row>
      <xdr:rowOff>212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120862</xdr:rowOff>
    </xdr:from>
    <xdr:to>
      <xdr:col>11</xdr:col>
      <xdr:colOff>136525</xdr:colOff>
      <xdr:row>27</xdr:row>
      <xdr:rowOff>156845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52153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164270</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113894</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52722</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16739</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市債や立替施行等の償還が進んでいることから、債務償還比率は類似団体・全国・兵庫県平均よりも低くなっています。ただし、今後は、施設の老朽化が進むことに伴う改修費用等に対する市債発行等による将来負担の増加が見込まれることから、債務償還比率も高くなる可能性があるため、これらを踏まえ、公共施設マネジメントによる計画的な施設整備により、将来負担の急激な増加を緩和していく必要があ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124613</xdr:rowOff>
    </xdr:from>
    <xdr:to>
      <xdr:col>76</xdr:col>
      <xdr:colOff>73025</xdr:colOff>
      <xdr:row>28</xdr:row>
      <xdr:rowOff>54763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5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147490</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3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146274</xdr:rowOff>
    </xdr:from>
    <xdr:to>
      <xdr:col>72</xdr:col>
      <xdr:colOff>123825</xdr:colOff>
      <xdr:row>28</xdr:row>
      <xdr:rowOff>76424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5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3963</xdr:rowOff>
    </xdr:from>
    <xdr:to>
      <xdr:col>76</xdr:col>
      <xdr:colOff>22225</xdr:colOff>
      <xdr:row>28</xdr:row>
      <xdr:rowOff>25624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576088"/>
          <a:ext cx="7112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30023</xdr:rowOff>
    </xdr:from>
    <xdr:to>
      <xdr:col>68</xdr:col>
      <xdr:colOff>123825</xdr:colOff>
      <xdr:row>28</xdr:row>
      <xdr:rowOff>131623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6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25624</xdr:rowOff>
    </xdr:from>
    <xdr:to>
      <xdr:col>72</xdr:col>
      <xdr:colOff>73025</xdr:colOff>
      <xdr:row>28</xdr:row>
      <xdr:rowOff>80823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597749"/>
          <a:ext cx="762000" cy="5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49166</xdr:rowOff>
    </xdr:from>
    <xdr:to>
      <xdr:col>64</xdr:col>
      <xdr:colOff>123825</xdr:colOff>
      <xdr:row>28</xdr:row>
      <xdr:rowOff>150766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6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80823</xdr:rowOff>
    </xdr:from>
    <xdr:to>
      <xdr:col>68</xdr:col>
      <xdr:colOff>73025</xdr:colOff>
      <xdr:row>28</xdr:row>
      <xdr:rowOff>99966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652948"/>
          <a:ext cx="762000" cy="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88244</xdr:rowOff>
    </xdr:from>
    <xdr:to>
      <xdr:col>60</xdr:col>
      <xdr:colOff>123825</xdr:colOff>
      <xdr:row>29</xdr:row>
      <xdr:rowOff>18394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6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99966</xdr:rowOff>
    </xdr:from>
    <xdr:to>
      <xdr:col>64</xdr:col>
      <xdr:colOff>73025</xdr:colOff>
      <xdr:row>28</xdr:row>
      <xdr:rowOff>139044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5672091"/>
          <a:ext cx="762000" cy="3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92951</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3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148150</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3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167293</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3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34921</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4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91694</xdr:rowOff>
    </xdr:from>
    <xdr:to>
      <xdr:col>24</xdr:col>
      <xdr:colOff>114300</xdr:colOff>
      <xdr:row>35</xdr:row>
      <xdr:rowOff>21844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59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7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110490</xdr:rowOff>
    </xdr:from>
    <xdr:to>
      <xdr:col>24</xdr:col>
      <xdr:colOff>63500</xdr:colOff>
      <xdr:row>34</xdr:row>
      <xdr:rowOff>142494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593979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23114</xdr:rowOff>
    </xdr:from>
    <xdr:to>
      <xdr:col>15</xdr:col>
      <xdr:colOff>101600</xdr:colOff>
      <xdr:row>34</xdr:row>
      <xdr:rowOff>124714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73914</xdr:rowOff>
    </xdr:from>
    <xdr:to>
      <xdr:col>19</xdr:col>
      <xdr:colOff>177800</xdr:colOff>
      <xdr:row>34</xdr:row>
      <xdr:rowOff>110490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59032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160274</xdr:rowOff>
    </xdr:from>
    <xdr:to>
      <xdr:col>10</xdr:col>
      <xdr:colOff>165100</xdr:colOff>
      <xdr:row>34</xdr:row>
      <xdr:rowOff>90424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8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39624</xdr:rowOff>
    </xdr:from>
    <xdr:to>
      <xdr:col>15</xdr:col>
      <xdr:colOff>50800</xdr:colOff>
      <xdr:row>34</xdr:row>
      <xdr:rowOff>73914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58689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125984</xdr:rowOff>
    </xdr:from>
    <xdr:to>
      <xdr:col>6</xdr:col>
      <xdr:colOff>38100</xdr:colOff>
      <xdr:row>34</xdr:row>
      <xdr:rowOff>56134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5334</xdr:rowOff>
    </xdr:from>
    <xdr:to>
      <xdr:col>10</xdr:col>
      <xdr:colOff>114300</xdr:colOff>
      <xdr:row>34</xdr:row>
      <xdr:rowOff>39624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8346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6367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141241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106951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59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72661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55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42918</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2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47879</xdr:rowOff>
    </xdr:from>
    <xdr:to>
      <xdr:col>55</xdr:col>
      <xdr:colOff>50800</xdr:colOff>
      <xdr:row>39</xdr:row>
      <xdr:rowOff>149479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70756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8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51765</xdr:rowOff>
    </xdr:from>
    <xdr:to>
      <xdr:col>50</xdr:col>
      <xdr:colOff>165100</xdr:colOff>
      <xdr:row>39</xdr:row>
      <xdr:rowOff>153365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98679</xdr:rowOff>
    </xdr:from>
    <xdr:to>
      <xdr:col>55</xdr:col>
      <xdr:colOff>0</xdr:colOff>
      <xdr:row>39</xdr:row>
      <xdr:rowOff>102565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85229"/>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55499</xdr:rowOff>
    </xdr:from>
    <xdr:to>
      <xdr:col>46</xdr:col>
      <xdr:colOff>38100</xdr:colOff>
      <xdr:row>39</xdr:row>
      <xdr:rowOff>157099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102565</xdr:rowOff>
    </xdr:from>
    <xdr:to>
      <xdr:col>50</xdr:col>
      <xdr:colOff>114300</xdr:colOff>
      <xdr:row>39</xdr:row>
      <xdr:rowOff>106299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8911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57785</xdr:rowOff>
    </xdr:from>
    <xdr:to>
      <xdr:col>41</xdr:col>
      <xdr:colOff>101600</xdr:colOff>
      <xdr:row>39</xdr:row>
      <xdr:rowOff>159385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106299</xdr:rowOff>
    </xdr:from>
    <xdr:to>
      <xdr:col>45</xdr:col>
      <xdr:colOff>177800</xdr:colOff>
      <xdr:row>39</xdr:row>
      <xdr:rowOff>108585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9284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60376</xdr:rowOff>
    </xdr:from>
    <xdr:to>
      <xdr:col>36</xdr:col>
      <xdr:colOff>165100</xdr:colOff>
      <xdr:row>39</xdr:row>
      <xdr:rowOff>161976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108585</xdr:rowOff>
    </xdr:from>
    <xdr:to>
      <xdr:col>41</xdr:col>
      <xdr:colOff>50800</xdr:colOff>
      <xdr:row>39</xdr:row>
      <xdr:rowOff>111176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795135"/>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7332</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86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3141</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6723</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322</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169892</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65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2176</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651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4462</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7053</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65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149225</xdr:rowOff>
    </xdr:from>
    <xdr:to>
      <xdr:col>24</xdr:col>
      <xdr:colOff>114300</xdr:colOff>
      <xdr:row>56</xdr:row>
      <xdr:rowOff>79375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95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64152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146368</xdr:rowOff>
    </xdr:from>
    <xdr:to>
      <xdr:col>20</xdr:col>
      <xdr:colOff>38100</xdr:colOff>
      <xdr:row>57</xdr:row>
      <xdr:rowOff>76518</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97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28575</xdr:rowOff>
    </xdr:from>
    <xdr:to>
      <xdr:col>24</xdr:col>
      <xdr:colOff>63500</xdr:colOff>
      <xdr:row>57</xdr:row>
      <xdr:rowOff>25718</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3797300" y="9629775"/>
          <a:ext cx="8382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92075</xdr:rowOff>
    </xdr:from>
    <xdr:to>
      <xdr:col>15</xdr:col>
      <xdr:colOff>101600</xdr:colOff>
      <xdr:row>57</xdr:row>
      <xdr:rowOff>22225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142875</xdr:rowOff>
    </xdr:from>
    <xdr:to>
      <xdr:col>19</xdr:col>
      <xdr:colOff>177800</xdr:colOff>
      <xdr:row>57</xdr:row>
      <xdr:rowOff>25718</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974407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63500</xdr:rowOff>
    </xdr:from>
    <xdr:to>
      <xdr:col>10</xdr:col>
      <xdr:colOff>165100</xdr:colOff>
      <xdr:row>56</xdr:row>
      <xdr:rowOff>165100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114300</xdr:rowOff>
    </xdr:from>
    <xdr:to>
      <xdr:col>15</xdr:col>
      <xdr:colOff>50800</xdr:colOff>
      <xdr:row>56</xdr:row>
      <xdr:rowOff>142875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9715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137795</xdr:rowOff>
    </xdr:from>
    <xdr:to>
      <xdr:col>6</xdr:col>
      <xdr:colOff>38100</xdr:colOff>
      <xdr:row>57</xdr:row>
      <xdr:rowOff>67945</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114300</xdr:rowOff>
    </xdr:from>
    <xdr:to>
      <xdr:col>10</xdr:col>
      <xdr:colOff>114300</xdr:colOff>
      <xdr:row>57</xdr:row>
      <xdr:rowOff>17145</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flipV="1">
          <a:off x="1130300" y="97155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93045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52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38752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10177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84472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143163</xdr:rowOff>
    </xdr:from>
    <xdr:to>
      <xdr:col>55</xdr:col>
      <xdr:colOff>50800</xdr:colOff>
      <xdr:row>64</xdr:row>
      <xdr:rowOff>73313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9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58090</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8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151678</xdr:rowOff>
    </xdr:from>
    <xdr:to>
      <xdr:col>50</xdr:col>
      <xdr:colOff>165100</xdr:colOff>
      <xdr:row>64</xdr:row>
      <xdr:rowOff>81828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95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22513</xdr:rowOff>
    </xdr:from>
    <xdr:to>
      <xdr:col>55</xdr:col>
      <xdr:colOff>0</xdr:colOff>
      <xdr:row>64</xdr:row>
      <xdr:rowOff>31028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995313"/>
          <a:ext cx="8382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152452</xdr:rowOff>
    </xdr:from>
    <xdr:to>
      <xdr:col>46</xdr:col>
      <xdr:colOff>38100</xdr:colOff>
      <xdr:row>64</xdr:row>
      <xdr:rowOff>82602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9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31028</xdr:rowOff>
    </xdr:from>
    <xdr:to>
      <xdr:col>50</xdr:col>
      <xdr:colOff>114300</xdr:colOff>
      <xdr:row>64</xdr:row>
      <xdr:rowOff>31802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1003828"/>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153778</xdr:rowOff>
    </xdr:from>
    <xdr:to>
      <xdr:col>41</xdr:col>
      <xdr:colOff>101600</xdr:colOff>
      <xdr:row>64</xdr:row>
      <xdr:rowOff>83928</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9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31802</xdr:rowOff>
    </xdr:from>
    <xdr:to>
      <xdr:col>45</xdr:col>
      <xdr:colOff>177800</xdr:colOff>
      <xdr:row>64</xdr:row>
      <xdr:rowOff>33128</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100460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157855</xdr:rowOff>
    </xdr:from>
    <xdr:to>
      <xdr:col>36</xdr:col>
      <xdr:colOff>165100</xdr:colOff>
      <xdr:row>64</xdr:row>
      <xdr:rowOff>88005</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33128</xdr:rowOff>
    </xdr:from>
    <xdr:to>
      <xdr:col>41</xdr:col>
      <xdr:colOff>50800</xdr:colOff>
      <xdr:row>64</xdr:row>
      <xdr:rowOff>37205</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1005928"/>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72955</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104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73729</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10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75055</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10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79132</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0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xdr:rowOff>
    </xdr:from>
    <xdr:to>
      <xdr:col>24</xdr:col>
      <xdr:colOff>114300</xdr:colOff>
      <xdr:row>80</xdr:row>
      <xdr:rowOff>107950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29227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141605</xdr:rowOff>
    </xdr:from>
    <xdr:to>
      <xdr:col>20</xdr:col>
      <xdr:colOff>38100</xdr:colOff>
      <xdr:row>80</xdr:row>
      <xdr:rowOff>71755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20955</xdr:rowOff>
    </xdr:from>
    <xdr:to>
      <xdr:col>24</xdr:col>
      <xdr:colOff>63500</xdr:colOff>
      <xdr:row>80</xdr:row>
      <xdr:rowOff>57150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37369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103505</xdr:rowOff>
    </xdr:from>
    <xdr:to>
      <xdr:col>15</xdr:col>
      <xdr:colOff>101600</xdr:colOff>
      <xdr:row>80</xdr:row>
      <xdr:rowOff>33655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154305</xdr:rowOff>
    </xdr:from>
    <xdr:to>
      <xdr:col>19</xdr:col>
      <xdr:colOff>177800</xdr:colOff>
      <xdr:row>80</xdr:row>
      <xdr:rowOff>20955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3698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73025</xdr:rowOff>
    </xdr:from>
    <xdr:to>
      <xdr:col>10</xdr:col>
      <xdr:colOff>165100</xdr:colOff>
      <xdr:row>80</xdr:row>
      <xdr:rowOff>3175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123825</xdr:rowOff>
    </xdr:from>
    <xdr:to>
      <xdr:col>15</xdr:col>
      <xdr:colOff>50800</xdr:colOff>
      <xdr:row>79</xdr:row>
      <xdr:rowOff>154305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36683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34925</xdr:rowOff>
    </xdr:from>
    <xdr:to>
      <xdr:col>6</xdr:col>
      <xdr:colOff>38100</xdr:colOff>
      <xdr:row>79</xdr:row>
      <xdr:rowOff>136525</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85725</xdr:rowOff>
    </xdr:from>
    <xdr:to>
      <xdr:col>10</xdr:col>
      <xdr:colOff>114300</xdr:colOff>
      <xdr:row>79</xdr:row>
      <xdr:rowOff>123825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3630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88282</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50182</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19702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153052</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93027</xdr:rowOff>
    </xdr:from>
    <xdr:to>
      <xdr:col>55</xdr:col>
      <xdr:colOff>50800</xdr:colOff>
      <xdr:row>85</xdr:row>
      <xdr:rowOff>23177</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7954</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40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91884</xdr:rowOff>
    </xdr:from>
    <xdr:to>
      <xdr:col>50</xdr:col>
      <xdr:colOff>165100</xdr:colOff>
      <xdr:row>85</xdr:row>
      <xdr:rowOff>22034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4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142684</xdr:rowOff>
    </xdr:from>
    <xdr:to>
      <xdr:col>55</xdr:col>
      <xdr:colOff>0</xdr:colOff>
      <xdr:row>84</xdr:row>
      <xdr:rowOff>143827</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54448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93027</xdr:rowOff>
    </xdr:from>
    <xdr:to>
      <xdr:col>46</xdr:col>
      <xdr:colOff>38100</xdr:colOff>
      <xdr:row>85</xdr:row>
      <xdr:rowOff>23177</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142684</xdr:rowOff>
    </xdr:from>
    <xdr:to>
      <xdr:col>50</xdr:col>
      <xdr:colOff>114300</xdr:colOff>
      <xdr:row>84</xdr:row>
      <xdr:rowOff>143827</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5444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93027</xdr:rowOff>
    </xdr:from>
    <xdr:to>
      <xdr:col>41</xdr:col>
      <xdr:colOff>101600</xdr:colOff>
      <xdr:row>85</xdr:row>
      <xdr:rowOff>23177</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143827</xdr:rowOff>
    </xdr:from>
    <xdr:to>
      <xdr:col>45</xdr:col>
      <xdr:colOff>177800</xdr:colOff>
      <xdr:row>84</xdr:row>
      <xdr:rowOff>143827</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861300" y="14545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93027</xdr:rowOff>
    </xdr:from>
    <xdr:to>
      <xdr:col>36</xdr:col>
      <xdr:colOff>165100</xdr:colOff>
      <xdr:row>85</xdr:row>
      <xdr:rowOff>23177</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143827</xdr:rowOff>
    </xdr:from>
    <xdr:to>
      <xdr:col>41</xdr:col>
      <xdr:colOff>50800</xdr:colOff>
      <xdr:row>84</xdr:row>
      <xdr:rowOff>143827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72300" y="14545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13161</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58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14304</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14304</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14304</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63500</xdr:rowOff>
    </xdr:from>
    <xdr:to>
      <xdr:col>85</xdr:col>
      <xdr:colOff>177800</xdr:colOff>
      <xdr:row>39</xdr:row>
      <xdr:rowOff>165100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6268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41927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E00-0000B1010000}"/>
            </a:ext>
          </a:extLst>
        </xdr:cNvPr>
        <xdr:cNvSpPr txBox="1"/>
      </xdr:nvSpPr>
      <xdr:spPr>
        <a:xfrm>
          <a:off x="16357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114300</xdr:rowOff>
    </xdr:from>
    <xdr:to>
      <xdr:col>85</xdr:col>
      <xdr:colOff>127000</xdr:colOff>
      <xdr:row>39</xdr:row>
      <xdr:rowOff>129540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5481300" y="68008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42545</xdr:rowOff>
    </xdr:from>
    <xdr:to>
      <xdr:col>76</xdr:col>
      <xdr:colOff>165100</xdr:colOff>
      <xdr:row>39</xdr:row>
      <xdr:rowOff>144145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541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93345</xdr:rowOff>
    </xdr:from>
    <xdr:to>
      <xdr:col>81</xdr:col>
      <xdr:colOff>50800</xdr:colOff>
      <xdr:row>39</xdr:row>
      <xdr:rowOff>129540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592300" y="6779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xdr:rowOff>
    </xdr:from>
    <xdr:to>
      <xdr:col>72</xdr:col>
      <xdr:colOff>38100</xdr:colOff>
      <xdr:row>39</xdr:row>
      <xdr:rowOff>111760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652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60960</xdr:rowOff>
    </xdr:from>
    <xdr:to>
      <xdr:col>76</xdr:col>
      <xdr:colOff>114300</xdr:colOff>
      <xdr:row>39</xdr:row>
      <xdr:rowOff>93345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703300" y="67475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156845</xdr:rowOff>
    </xdr:from>
    <xdr:to>
      <xdr:col>67</xdr:col>
      <xdr:colOff>101600</xdr:colOff>
      <xdr:row>39</xdr:row>
      <xdr:rowOff>86995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763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36195</xdr:rowOff>
    </xdr:from>
    <xdr:to>
      <xdr:col>71</xdr:col>
      <xdr:colOff>177800</xdr:colOff>
      <xdr:row>39</xdr:row>
      <xdr:rowOff>60960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14300" y="67227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102887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78122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21607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xdr:rowOff>
    </xdr:from>
    <xdr:to>
      <xdr:col>112</xdr:col>
      <xdr:colOff>38100</xdr:colOff>
      <xdr:row>39</xdr:row>
      <xdr:rowOff>107950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49530</xdr:rowOff>
    </xdr:from>
    <xdr:to>
      <xdr:col>116</xdr:col>
      <xdr:colOff>63500</xdr:colOff>
      <xdr:row>39</xdr:row>
      <xdr:rowOff>57150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73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6350</xdr:rowOff>
    </xdr:from>
    <xdr:to>
      <xdr:col>107</xdr:col>
      <xdr:colOff>101600</xdr:colOff>
      <xdr:row>39</xdr:row>
      <xdr:rowOff>107950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57150</xdr:rowOff>
    </xdr:from>
    <xdr:to>
      <xdr:col>111</xdr:col>
      <xdr:colOff>177800</xdr:colOff>
      <xdr:row>39</xdr:row>
      <xdr:rowOff>57150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0434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57150</xdr:rowOff>
    </xdr:from>
    <xdr:to>
      <xdr:col>107</xdr:col>
      <xdr:colOff>50800</xdr:colOff>
      <xdr:row>39</xdr:row>
      <xdr:rowOff>64770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545300" y="674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64770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656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137177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124477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124477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128287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102870</xdr:rowOff>
    </xdr:from>
    <xdr:to>
      <xdr:col>85</xdr:col>
      <xdr:colOff>127000</xdr:colOff>
      <xdr:row>58</xdr:row>
      <xdr:rowOff>156210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0469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36830</xdr:rowOff>
    </xdr:from>
    <xdr:to>
      <xdr:col>76</xdr:col>
      <xdr:colOff>165100</xdr:colOff>
      <xdr:row>58</xdr:row>
      <xdr:rowOff>138430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102870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031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87630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10020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76200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99555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157860</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27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82006</xdr:rowOff>
    </xdr:from>
    <xdr:to>
      <xdr:col>116</xdr:col>
      <xdr:colOff>114300</xdr:colOff>
      <xdr:row>59</xdr:row>
      <xdr:rowOff>12156</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0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104883</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98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98334</xdr:rowOff>
    </xdr:from>
    <xdr:to>
      <xdr:col>112</xdr:col>
      <xdr:colOff>38100</xdr:colOff>
      <xdr:row>59</xdr:row>
      <xdr:rowOff>28484</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0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132806</xdr:rowOff>
    </xdr:from>
    <xdr:to>
      <xdr:col>116</xdr:col>
      <xdr:colOff>63500</xdr:colOff>
      <xdr:row>58</xdr:row>
      <xdr:rowOff>149134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07690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111397</xdr:rowOff>
    </xdr:from>
    <xdr:to>
      <xdr:col>107</xdr:col>
      <xdr:colOff>101600</xdr:colOff>
      <xdr:row>59</xdr:row>
      <xdr:rowOff>41547</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0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149134</xdr:rowOff>
    </xdr:from>
    <xdr:to>
      <xdr:col>111</xdr:col>
      <xdr:colOff>177800</xdr:colOff>
      <xdr:row>58</xdr:row>
      <xdr:rowOff>162197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0932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121194</xdr:rowOff>
    </xdr:from>
    <xdr:to>
      <xdr:col>102</xdr:col>
      <xdr:colOff>165100</xdr:colOff>
      <xdr:row>59</xdr:row>
      <xdr:rowOff>51344</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0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162197</xdr:rowOff>
    </xdr:from>
    <xdr:to>
      <xdr:col>107</xdr:col>
      <xdr:colOff>50800</xdr:colOff>
      <xdr:row>59</xdr:row>
      <xdr:rowOff>544</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1062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125549</xdr:rowOff>
    </xdr:from>
    <xdr:to>
      <xdr:col>98</xdr:col>
      <xdr:colOff>38100</xdr:colOff>
      <xdr:row>59</xdr:row>
      <xdr:rowOff>55699</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544</xdr:rowOff>
    </xdr:from>
    <xdr:to>
      <xdr:col>102</xdr:col>
      <xdr:colOff>114300</xdr:colOff>
      <xdr:row>59</xdr:row>
      <xdr:rowOff>4899</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1160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126836</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114861</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45011</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98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58074</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983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67871</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98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72226</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984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84455</xdr:rowOff>
    </xdr:from>
    <xdr:to>
      <xdr:col>85</xdr:col>
      <xdr:colOff>177800</xdr:colOff>
      <xdr:row>85</xdr:row>
      <xdr:rowOff>14605</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62882</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42545</xdr:rowOff>
    </xdr:from>
    <xdr:to>
      <xdr:col>81</xdr:col>
      <xdr:colOff>101600</xdr:colOff>
      <xdr:row>84</xdr:row>
      <xdr:rowOff>144145</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93345</xdr:rowOff>
    </xdr:from>
    <xdr:to>
      <xdr:col>85</xdr:col>
      <xdr:colOff>127000</xdr:colOff>
      <xdr:row>84</xdr:row>
      <xdr:rowOff>135255</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44951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93345</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592300" y="144513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xdr:rowOff>
    </xdr:from>
    <xdr:to>
      <xdr:col>76</xdr:col>
      <xdr:colOff>114300</xdr:colOff>
      <xdr:row>84</xdr:row>
      <xdr:rowOff>49530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703300" y="14409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88264</xdr:rowOff>
    </xdr:from>
    <xdr:to>
      <xdr:col>67</xdr:col>
      <xdr:colOff>101600</xdr:colOff>
      <xdr:row>84</xdr:row>
      <xdr:rowOff>18414</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139064</xdr:rowOff>
    </xdr:from>
    <xdr:to>
      <xdr:col>71</xdr:col>
      <xdr:colOff>177800</xdr:colOff>
      <xdr:row>84</xdr:row>
      <xdr:rowOff>7620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43694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135272</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9541</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00000000-0008-0000-0E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9" name="【児童館】&#10;一人当たり面積最小値テキスト">
          <a:extLst>
            <a:ext uri="{FF2B5EF4-FFF2-40B4-BE49-F238E27FC236}">
              <a16:creationId xmlns:a16="http://schemas.microsoft.com/office/drawing/2014/main" id="{00000000-0008-0000-0E00-0000C5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a:extLst>
            <a:ext uri="{FF2B5EF4-FFF2-40B4-BE49-F238E27FC236}">
              <a16:creationId xmlns:a16="http://schemas.microsoft.com/office/drawing/2014/main" id="{00000000-0008-0000-0E00-0000C7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a:extLst>
            <a:ext uri="{FF2B5EF4-FFF2-40B4-BE49-F238E27FC236}">
              <a16:creationId xmlns:a16="http://schemas.microsoft.com/office/drawing/2014/main" id="{00000000-0008-0000-0E00-0000C9020000}"/>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725" name="【児童館】&#10;一人当たり面積該当値テキスト">
          <a:extLst>
            <a:ext uri="{FF2B5EF4-FFF2-40B4-BE49-F238E27FC236}">
              <a16:creationId xmlns:a16="http://schemas.microsoft.com/office/drawing/2014/main" id="{00000000-0008-0000-0E00-0000D5020000}"/>
            </a:ext>
          </a:extLst>
        </xdr:cNvPr>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38100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21323300" y="14750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4" name="n_1aveValue【児童館】&#10;一人当たり面積">
          <a:extLst>
            <a:ext uri="{FF2B5EF4-FFF2-40B4-BE49-F238E27FC236}">
              <a16:creationId xmlns:a16="http://schemas.microsoft.com/office/drawing/2014/main" id="{00000000-0008-0000-0E00-0000DE02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35" name="n_2aveValue【児童館】&#10;一人当たり面積">
          <a:extLst>
            <a:ext uri="{FF2B5EF4-FFF2-40B4-BE49-F238E27FC236}">
              <a16:creationId xmlns:a16="http://schemas.microsoft.com/office/drawing/2014/main" id="{00000000-0008-0000-0E00-0000DF020000}"/>
            </a:ext>
          </a:extLst>
        </xdr:cNvPr>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6" name="n_3aveValue【児童館】&#10;一人当たり面積">
          <a:extLst>
            <a:ext uri="{FF2B5EF4-FFF2-40B4-BE49-F238E27FC236}">
              <a16:creationId xmlns:a16="http://schemas.microsoft.com/office/drawing/2014/main" id="{00000000-0008-0000-0E00-0000E0020000}"/>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737" name="n_4aveValue【児童館】&#10;一人当たり面積">
          <a:extLst>
            <a:ext uri="{FF2B5EF4-FFF2-40B4-BE49-F238E27FC236}">
              <a16:creationId xmlns:a16="http://schemas.microsoft.com/office/drawing/2014/main" id="{00000000-0008-0000-0E00-0000E1020000}"/>
            </a:ext>
          </a:extLst>
        </xdr:cNvPr>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8" name="n_1mainValue【児童館】&#10;一人当たり面積">
          <a:extLst>
            <a:ext uri="{FF2B5EF4-FFF2-40B4-BE49-F238E27FC236}">
              <a16:creationId xmlns:a16="http://schemas.microsoft.com/office/drawing/2014/main" id="{00000000-0008-0000-0E00-0000E2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9" name="n_2mainValue【児童館】&#10;一人当たり面積">
          <a:extLst>
            <a:ext uri="{FF2B5EF4-FFF2-40B4-BE49-F238E27FC236}">
              <a16:creationId xmlns:a16="http://schemas.microsoft.com/office/drawing/2014/main" id="{00000000-0008-0000-0E00-0000E3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40" name="n_3mainValue【児童館】&#10;一人当たり面積">
          <a:extLst>
            <a:ext uri="{FF2B5EF4-FFF2-40B4-BE49-F238E27FC236}">
              <a16:creationId xmlns:a16="http://schemas.microsoft.com/office/drawing/2014/main" id="{00000000-0008-0000-0E00-0000E4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1" name="n_4mainValue【児童館】&#10;一人当たり面積">
          <a:extLst>
            <a:ext uri="{FF2B5EF4-FFF2-40B4-BE49-F238E27FC236}">
              <a16:creationId xmlns:a16="http://schemas.microsoft.com/office/drawing/2014/main" id="{00000000-0008-0000-0E00-0000E5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ニュータウン開発に伴う新しい施設が多く、全国平均・兵庫県平均・類似団体と比較して、有形固定資産減価償却率は低くなっています。一方で、幼稚園・保育所や児童館では、全国平均・兵庫県平均・類似団体と比較して有形固定資産減価償却率が高く老朽化が進んでいることから、今後は公共施設マネジメントにより、計画的な改修を進めていく必要が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xdr:rowOff>
    </xdr:from>
    <xdr:to>
      <xdr:col>20</xdr:col>
      <xdr:colOff>38100</xdr:colOff>
      <xdr:row>39</xdr:row>
      <xdr:rowOff>113937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63137</xdr:rowOff>
    </xdr:from>
    <xdr:to>
      <xdr:col>24</xdr:col>
      <xdr:colOff>63500</xdr:colOff>
      <xdr:row>39</xdr:row>
      <xdr:rowOff>105591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4968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63137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088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108676</xdr:rowOff>
    </xdr:from>
    <xdr:to>
      <xdr:col>10</xdr:col>
      <xdr:colOff>165100</xdr:colOff>
      <xdr:row>39</xdr:row>
      <xdr:rowOff>38826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159476</xdr:rowOff>
    </xdr:from>
    <xdr:to>
      <xdr:col>15</xdr:col>
      <xdr:colOff>50800</xdr:colOff>
      <xdr:row>39</xdr:row>
      <xdr:rowOff>22316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745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67854</xdr:rowOff>
    </xdr:from>
    <xdr:to>
      <xdr:col>6</xdr:col>
      <xdr:colOff>38100</xdr:colOff>
      <xdr:row>38</xdr:row>
      <xdr:rowOff>169454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118654</xdr:rowOff>
    </xdr:from>
    <xdr:to>
      <xdr:col>10</xdr:col>
      <xdr:colOff>114300</xdr:colOff>
      <xdr:row>38</xdr:row>
      <xdr:rowOff>159476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6337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105064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29953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160581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150784</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51707</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9639300" y="673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17235</xdr:rowOff>
    </xdr:from>
    <xdr:to>
      <xdr:col>46</xdr:col>
      <xdr:colOff>38100</xdr:colOff>
      <xdr:row>39</xdr:row>
      <xdr:rowOff>118835</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51707</xdr:rowOff>
    </xdr:from>
    <xdr:to>
      <xdr:col>50</xdr:col>
      <xdr:colOff>114300</xdr:colOff>
      <xdr:row>39</xdr:row>
      <xdr:rowOff>68035</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6738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17235</xdr:rowOff>
    </xdr:from>
    <xdr:to>
      <xdr:col>41</xdr:col>
      <xdr:colOff>101600</xdr:colOff>
      <xdr:row>39</xdr:row>
      <xdr:rowOff>118835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68035</xdr:rowOff>
    </xdr:from>
    <xdr:to>
      <xdr:col>45</xdr:col>
      <xdr:colOff>177800</xdr:colOff>
      <xdr:row>39</xdr:row>
      <xdr:rowOff>68035</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6754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17235</xdr:rowOff>
    </xdr:from>
    <xdr:to>
      <xdr:col>36</xdr:col>
      <xdr:colOff>165100</xdr:colOff>
      <xdr:row>39</xdr:row>
      <xdr:rowOff>118835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68035</xdr:rowOff>
    </xdr:from>
    <xdr:to>
      <xdr:col>41</xdr:col>
      <xdr:colOff>50800</xdr:colOff>
      <xdr:row>39</xdr:row>
      <xdr:rowOff>68035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72300" y="6754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93634</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109962</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109962</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109962</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xdr:rowOff>
    </xdr:from>
    <xdr:to>
      <xdr:col>24</xdr:col>
      <xdr:colOff>114300</xdr:colOff>
      <xdr:row>59</xdr:row>
      <xdr:rowOff>106045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27322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xdr:rowOff>
    </xdr:from>
    <xdr:to>
      <xdr:col>24</xdr:col>
      <xdr:colOff>63500</xdr:colOff>
      <xdr:row>59</xdr:row>
      <xdr:rowOff>55245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1288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95885</xdr:rowOff>
    </xdr:from>
    <xdr:to>
      <xdr:col>15</xdr:col>
      <xdr:colOff>101600</xdr:colOff>
      <xdr:row>59</xdr:row>
      <xdr:rowOff>26035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146685</xdr:rowOff>
    </xdr:from>
    <xdr:to>
      <xdr:col>19</xdr:col>
      <xdr:colOff>177800</xdr:colOff>
      <xdr:row>59</xdr:row>
      <xdr:rowOff>13335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090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55880</xdr:rowOff>
    </xdr:from>
    <xdr:to>
      <xdr:col>10</xdr:col>
      <xdr:colOff>165100</xdr:colOff>
      <xdr:row>58</xdr:row>
      <xdr:rowOff>157480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106680</xdr:rowOff>
    </xdr:from>
    <xdr:to>
      <xdr:col>15</xdr:col>
      <xdr:colOff>50800</xdr:colOff>
      <xdr:row>58</xdr:row>
      <xdr:rowOff>146685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0507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xdr:rowOff>
    </xdr:from>
    <xdr:to>
      <xdr:col>6</xdr:col>
      <xdr:colOff>38100</xdr:colOff>
      <xdr:row>58</xdr:row>
      <xdr:rowOff>115570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64770</xdr:rowOff>
    </xdr:from>
    <xdr:to>
      <xdr:col>10</xdr:col>
      <xdr:colOff>114300</xdr:colOff>
      <xdr:row>58</xdr:row>
      <xdr:rowOff>106680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008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80662</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42562</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2557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132097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121937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147320</xdr:rowOff>
    </xdr:from>
    <xdr:to>
      <xdr:col>50</xdr:col>
      <xdr:colOff>165100</xdr:colOff>
      <xdr:row>62</xdr:row>
      <xdr:rowOff>77470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26670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6527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26670</xdr:rowOff>
    </xdr:from>
    <xdr:to>
      <xdr:col>50</xdr:col>
      <xdr:colOff>114300</xdr:colOff>
      <xdr:row>62</xdr:row>
      <xdr:rowOff>30480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65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154940</xdr:rowOff>
    </xdr:from>
    <xdr:to>
      <xdr:col>41</xdr:col>
      <xdr:colOff>101600</xdr:colOff>
      <xdr:row>62</xdr:row>
      <xdr:rowOff>85090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30480</xdr:rowOff>
    </xdr:from>
    <xdr:to>
      <xdr:col>45</xdr:col>
      <xdr:colOff>177800</xdr:colOff>
      <xdr:row>62</xdr:row>
      <xdr:rowOff>34290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660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34290</xdr:rowOff>
    </xdr:from>
    <xdr:to>
      <xdr:col>41</xdr:col>
      <xdr:colOff>50800</xdr:colOff>
      <xdr:row>62</xdr:row>
      <xdr:rowOff>34290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972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68597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76217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76217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F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00000000-0008-0000-0F00-000033010000}"/>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00000000-0008-0000-0F00-00003501000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F00-000037010000}"/>
            </a:ext>
          </a:extLst>
        </xdr:cNvPr>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149225</xdr:rowOff>
    </xdr:from>
    <xdr:to>
      <xdr:col>24</xdr:col>
      <xdr:colOff>114300</xdr:colOff>
      <xdr:row>102</xdr:row>
      <xdr:rowOff>79375</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45847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652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F00-000043010000}"/>
            </a:ext>
          </a:extLst>
        </xdr:cNvPr>
        <xdr:cNvSpPr txBox="1"/>
      </xdr:nvSpPr>
      <xdr:spPr>
        <a:xfrm>
          <a:off x="4673600"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107314</xdr:rowOff>
    </xdr:from>
    <xdr:to>
      <xdr:col>20</xdr:col>
      <xdr:colOff>38100</xdr:colOff>
      <xdr:row>102</xdr:row>
      <xdr:rowOff>37464</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37465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158114</xdr:rowOff>
    </xdr:from>
    <xdr:to>
      <xdr:col>24</xdr:col>
      <xdr:colOff>63500</xdr:colOff>
      <xdr:row>102</xdr:row>
      <xdr:rowOff>28575</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3797300" y="174745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67311</xdr:rowOff>
    </xdr:from>
    <xdr:to>
      <xdr:col>15</xdr:col>
      <xdr:colOff>101600</xdr:colOff>
      <xdr:row>101</xdr:row>
      <xdr:rowOff>168911</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2857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118111</xdr:rowOff>
    </xdr:from>
    <xdr:to>
      <xdr:col>19</xdr:col>
      <xdr:colOff>177800</xdr:colOff>
      <xdr:row>101</xdr:row>
      <xdr:rowOff>158114</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908300" y="174345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31114</xdr:rowOff>
    </xdr:from>
    <xdr:to>
      <xdr:col>10</xdr:col>
      <xdr:colOff>165100</xdr:colOff>
      <xdr:row>101</xdr:row>
      <xdr:rowOff>132714</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968500" y="17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81914</xdr:rowOff>
    </xdr:from>
    <xdr:to>
      <xdr:col>15</xdr:col>
      <xdr:colOff>50800</xdr:colOff>
      <xdr:row>101</xdr:row>
      <xdr:rowOff>118111</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2019300" y="173983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162561</xdr:rowOff>
    </xdr:from>
    <xdr:to>
      <xdr:col>6</xdr:col>
      <xdr:colOff>38100</xdr:colOff>
      <xdr:row>101</xdr:row>
      <xdr:rowOff>92711</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079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41911</xdr:rowOff>
    </xdr:from>
    <xdr:to>
      <xdr:col>10</xdr:col>
      <xdr:colOff>114300</xdr:colOff>
      <xdr:row>101</xdr:row>
      <xdr:rowOff>81914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130300" y="173583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85741</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53991</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F00-000050010000}"/>
            </a:ext>
          </a:extLst>
        </xdr:cNvPr>
        <xdr:cNvSpPr txBox="1"/>
      </xdr:nvSpPr>
      <xdr:spPr>
        <a:xfrm>
          <a:off x="3582044"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13988</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F00-000051010000}"/>
            </a:ext>
          </a:extLst>
        </xdr:cNvPr>
        <xdr:cNvSpPr txBox="1"/>
      </xdr:nvSpPr>
      <xdr:spPr>
        <a:xfrm>
          <a:off x="2705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149241</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F00-000052010000}"/>
            </a:ext>
          </a:extLst>
        </xdr:cNvPr>
        <xdr:cNvSpPr txBox="1"/>
      </xdr:nvSpPr>
      <xdr:spPr>
        <a:xfrm>
          <a:off x="18167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109238</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F00-000053010000}"/>
            </a:ext>
          </a:extLst>
        </xdr:cNvPr>
        <xdr:cNvSpPr txBox="1"/>
      </xdr:nvSpPr>
      <xdr:spPr>
        <a:xfrm>
          <a:off x="927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F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F00-00006A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F00-00006C010000}"/>
            </a:ext>
          </a:extLst>
        </xdr:cNvPr>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F00-00006E010000}"/>
            </a:ext>
          </a:extLst>
        </xdr:cNvPr>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137413</xdr:rowOff>
    </xdr:from>
    <xdr:to>
      <xdr:col>55</xdr:col>
      <xdr:colOff>50800</xdr:colOff>
      <xdr:row>102</xdr:row>
      <xdr:rowOff>67563</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04267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52340</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F00-00007A010000}"/>
            </a:ext>
          </a:extLst>
        </xdr:cNvPr>
        <xdr:cNvSpPr txBox="1"/>
      </xdr:nvSpPr>
      <xdr:spPr>
        <a:xfrm>
          <a:off x="10515600" y="17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146558</xdr:rowOff>
    </xdr:from>
    <xdr:to>
      <xdr:col>50</xdr:col>
      <xdr:colOff>165100</xdr:colOff>
      <xdr:row>102</xdr:row>
      <xdr:rowOff>76708</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5885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16763</xdr:rowOff>
    </xdr:from>
    <xdr:to>
      <xdr:col>55</xdr:col>
      <xdr:colOff>0</xdr:colOff>
      <xdr:row>102</xdr:row>
      <xdr:rowOff>25908</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9639300" y="175046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155702</xdr:rowOff>
    </xdr:from>
    <xdr:to>
      <xdr:col>46</xdr:col>
      <xdr:colOff>38100</xdr:colOff>
      <xdr:row>102</xdr:row>
      <xdr:rowOff>85852</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699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25908</xdr:rowOff>
    </xdr:from>
    <xdr:to>
      <xdr:col>50</xdr:col>
      <xdr:colOff>114300</xdr:colOff>
      <xdr:row>102</xdr:row>
      <xdr:rowOff>35052</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8750300" y="17513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160274</xdr:rowOff>
    </xdr:from>
    <xdr:to>
      <xdr:col>41</xdr:col>
      <xdr:colOff>101600</xdr:colOff>
      <xdr:row>102</xdr:row>
      <xdr:rowOff>90424</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810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35052</xdr:rowOff>
    </xdr:from>
    <xdr:to>
      <xdr:col>45</xdr:col>
      <xdr:colOff>177800</xdr:colOff>
      <xdr:row>102</xdr:row>
      <xdr:rowOff>39624</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7861300" y="17522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164846</xdr:rowOff>
    </xdr:from>
    <xdr:to>
      <xdr:col>36</xdr:col>
      <xdr:colOff>165100</xdr:colOff>
      <xdr:row>102</xdr:row>
      <xdr:rowOff>94996</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921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39624</xdr:rowOff>
    </xdr:from>
    <xdr:to>
      <xdr:col>41</xdr:col>
      <xdr:colOff>50800</xdr:colOff>
      <xdr:row>102</xdr:row>
      <xdr:rowOff>44196</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6972300" y="17527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387" name="n_1aveValue【市民会館】&#10;一人当たり面積">
          <a:extLst>
            <a:ext uri="{FF2B5EF4-FFF2-40B4-BE49-F238E27FC236}">
              <a16:creationId xmlns:a16="http://schemas.microsoft.com/office/drawing/2014/main" id="{00000000-0008-0000-0F00-000083010000}"/>
            </a:ext>
          </a:extLst>
        </xdr:cNvPr>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388" name="n_2aveValue【市民会館】&#10;一人当たり面積">
          <a:extLst>
            <a:ext uri="{FF2B5EF4-FFF2-40B4-BE49-F238E27FC236}">
              <a16:creationId xmlns:a16="http://schemas.microsoft.com/office/drawing/2014/main" id="{00000000-0008-0000-0F00-000084010000}"/>
            </a:ext>
          </a:extLst>
        </xdr:cNvPr>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156990</xdr:rowOff>
    </xdr:from>
    <xdr:ext cx="469744" cy="259045"/>
    <xdr:sp macro="" textlink="">
      <xdr:nvSpPr>
        <xdr:cNvPr id="389" name="n_3aveValue【市民会館】&#10;一人当たり面積">
          <a:extLst>
            <a:ext uri="{FF2B5EF4-FFF2-40B4-BE49-F238E27FC236}">
              <a16:creationId xmlns:a16="http://schemas.microsoft.com/office/drawing/2014/main" id="{00000000-0008-0000-0F00-000085010000}"/>
            </a:ext>
          </a:extLst>
        </xdr:cNvPr>
        <xdr:cNvSpPr txBox="1"/>
      </xdr:nvSpPr>
      <xdr:spPr>
        <a:xfrm>
          <a:off x="7626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390" name="n_4aveValue【市民会館】&#10;一人当たり面積">
          <a:extLst>
            <a:ext uri="{FF2B5EF4-FFF2-40B4-BE49-F238E27FC236}">
              <a16:creationId xmlns:a16="http://schemas.microsoft.com/office/drawing/2014/main" id="{00000000-0008-0000-0F00-000086010000}"/>
            </a:ext>
          </a:extLst>
        </xdr:cNvPr>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93235</xdr:rowOff>
    </xdr:from>
    <xdr:ext cx="469744" cy="259045"/>
    <xdr:sp macro="" textlink="">
      <xdr:nvSpPr>
        <xdr:cNvPr id="391" name="n_1mainValue【市民会館】&#10;一人当たり面積">
          <a:extLst>
            <a:ext uri="{FF2B5EF4-FFF2-40B4-BE49-F238E27FC236}">
              <a16:creationId xmlns:a16="http://schemas.microsoft.com/office/drawing/2014/main" id="{00000000-0008-0000-0F00-000087010000}"/>
            </a:ext>
          </a:extLst>
        </xdr:cNvPr>
        <xdr:cNvSpPr txBox="1"/>
      </xdr:nvSpPr>
      <xdr:spPr>
        <a:xfrm>
          <a:off x="9391727" y="172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102379</xdr:rowOff>
    </xdr:from>
    <xdr:ext cx="469744" cy="259045"/>
    <xdr:sp macro="" textlink="">
      <xdr:nvSpPr>
        <xdr:cNvPr id="392" name="n_2mainValue【市民会館】&#10;一人当たり面積">
          <a:extLst>
            <a:ext uri="{FF2B5EF4-FFF2-40B4-BE49-F238E27FC236}">
              <a16:creationId xmlns:a16="http://schemas.microsoft.com/office/drawing/2014/main" id="{00000000-0008-0000-0F00-000088010000}"/>
            </a:ext>
          </a:extLst>
        </xdr:cNvPr>
        <xdr:cNvSpPr txBox="1"/>
      </xdr:nvSpPr>
      <xdr:spPr>
        <a:xfrm>
          <a:off x="8515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106951</xdr:rowOff>
    </xdr:from>
    <xdr:ext cx="469744" cy="259045"/>
    <xdr:sp macro="" textlink="">
      <xdr:nvSpPr>
        <xdr:cNvPr id="393" name="n_3mainValue【市民会館】&#10;一人当たり面積">
          <a:extLst>
            <a:ext uri="{FF2B5EF4-FFF2-40B4-BE49-F238E27FC236}">
              <a16:creationId xmlns:a16="http://schemas.microsoft.com/office/drawing/2014/main" id="{00000000-0008-0000-0F00-000089010000}"/>
            </a:ext>
          </a:extLst>
        </xdr:cNvPr>
        <xdr:cNvSpPr txBox="1"/>
      </xdr:nvSpPr>
      <xdr:spPr>
        <a:xfrm>
          <a:off x="76264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111523</xdr:rowOff>
    </xdr:from>
    <xdr:ext cx="469744" cy="259045"/>
    <xdr:sp macro="" textlink="">
      <xdr:nvSpPr>
        <xdr:cNvPr id="394" name="n_4mainValue【市民会館】&#10;一人当たり面積">
          <a:extLst>
            <a:ext uri="{FF2B5EF4-FFF2-40B4-BE49-F238E27FC236}">
              <a16:creationId xmlns:a16="http://schemas.microsoft.com/office/drawing/2014/main" id="{00000000-0008-0000-0F00-00008A010000}"/>
            </a:ext>
          </a:extLst>
        </xdr:cNvPr>
        <xdr:cNvSpPr txBox="1"/>
      </xdr:nvSpPr>
      <xdr:spPr>
        <a:xfrm>
          <a:off x="67374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xdr:rowOff>
    </xdr:from>
    <xdr:to>
      <xdr:col>85</xdr:col>
      <xdr:colOff>177800</xdr:colOff>
      <xdr:row>38</xdr:row>
      <xdr:rowOff>102507</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6268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23784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F00-0000B5010000}"/>
            </a:ext>
          </a:extLst>
        </xdr:cNvPr>
        <xdr:cNvSpPr txBox="1"/>
      </xdr:nvSpPr>
      <xdr:spPr>
        <a:xfrm>
          <a:off x="16357600"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134801</xdr:rowOff>
    </xdr:from>
    <xdr:to>
      <xdr:col>81</xdr:col>
      <xdr:colOff>101600</xdr:colOff>
      <xdr:row>38</xdr:row>
      <xdr:rowOff>64951</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5430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xdr:rowOff>
    </xdr:from>
    <xdr:to>
      <xdr:col>85</xdr:col>
      <xdr:colOff>127000</xdr:colOff>
      <xdr:row>38</xdr:row>
      <xdr:rowOff>51707</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481300" y="65292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97246</xdr:rowOff>
    </xdr:from>
    <xdr:to>
      <xdr:col>76</xdr:col>
      <xdr:colOff>165100</xdr:colOff>
      <xdr:row>38</xdr:row>
      <xdr:rowOff>27395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4541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148046</xdr:rowOff>
    </xdr:from>
    <xdr:to>
      <xdr:col>81</xdr:col>
      <xdr:colOff>50800</xdr:colOff>
      <xdr:row>38</xdr:row>
      <xdr:rowOff>14151</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592300" y="64916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110490</xdr:rowOff>
    </xdr:from>
    <xdr:to>
      <xdr:col>76</xdr:col>
      <xdr:colOff>114300</xdr:colOff>
      <xdr:row>37</xdr:row>
      <xdr:rowOff>148046</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3703300" y="64541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23767</xdr:rowOff>
    </xdr:from>
    <xdr:to>
      <xdr:col>67</xdr:col>
      <xdr:colOff>101600</xdr:colOff>
      <xdr:row>37</xdr:row>
      <xdr:rowOff>125367</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763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74567</xdr:rowOff>
    </xdr:from>
    <xdr:to>
      <xdr:col>71</xdr:col>
      <xdr:colOff>177800</xdr:colOff>
      <xdr:row>37</xdr:row>
      <xdr:rowOff>110490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814300" y="64182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81478</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43923</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141894</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102840</xdr:rowOff>
    </xdr:from>
    <xdr:to>
      <xdr:col>116</xdr:col>
      <xdr:colOff>114300</xdr:colOff>
      <xdr:row>41</xdr:row>
      <xdr:rowOff>32990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2110700" y="69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17767</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F00-0000EC010000}"/>
            </a:ext>
          </a:extLst>
        </xdr:cNvPr>
        <xdr:cNvSpPr txBox="1"/>
      </xdr:nvSpPr>
      <xdr:spPr>
        <a:xfrm>
          <a:off x="22199600" y="687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104285</xdr:rowOff>
    </xdr:from>
    <xdr:to>
      <xdr:col>112</xdr:col>
      <xdr:colOff>38100</xdr:colOff>
      <xdr:row>41</xdr:row>
      <xdr:rowOff>34435</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1272500" y="69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153640</xdr:rowOff>
    </xdr:from>
    <xdr:to>
      <xdr:col>116</xdr:col>
      <xdr:colOff>63500</xdr:colOff>
      <xdr:row>40</xdr:row>
      <xdr:rowOff>155085</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1323300" y="7011640"/>
          <a:ext cx="8382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105442</xdr:rowOff>
    </xdr:from>
    <xdr:to>
      <xdr:col>107</xdr:col>
      <xdr:colOff>101600</xdr:colOff>
      <xdr:row>41</xdr:row>
      <xdr:rowOff>35592</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0383500" y="69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155085</xdr:rowOff>
    </xdr:from>
    <xdr:to>
      <xdr:col>111</xdr:col>
      <xdr:colOff>177800</xdr:colOff>
      <xdr:row>40</xdr:row>
      <xdr:rowOff>156242</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0434300" y="7013085"/>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106315</xdr:rowOff>
    </xdr:from>
    <xdr:to>
      <xdr:col>102</xdr:col>
      <xdr:colOff>165100</xdr:colOff>
      <xdr:row>41</xdr:row>
      <xdr:rowOff>36465</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9494500" y="69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156242</xdr:rowOff>
    </xdr:from>
    <xdr:to>
      <xdr:col>107</xdr:col>
      <xdr:colOff>50800</xdr:colOff>
      <xdr:row>40</xdr:row>
      <xdr:rowOff>157115</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9545300" y="7014242"/>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107024</xdr:rowOff>
    </xdr:from>
    <xdr:to>
      <xdr:col>98</xdr:col>
      <xdr:colOff>38100</xdr:colOff>
      <xdr:row>41</xdr:row>
      <xdr:rowOff>37174</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8605500" y="69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157115</xdr:rowOff>
    </xdr:from>
    <xdr:to>
      <xdr:col>102</xdr:col>
      <xdr:colOff>114300</xdr:colOff>
      <xdr:row>40</xdr:row>
      <xdr:rowOff>157824</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8656300" y="7015115"/>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25562</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1043411" y="70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26719</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0167111" y="70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27592</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9278111" y="70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28301</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8389111" y="70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00000000-0008-0000-0F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00000000-0008-0000-0F00-000015020000}"/>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535" name="【保健センター・保健所】&#10;有形固定資産減価償却率最大値テキスト">
          <a:extLst>
            <a:ext uri="{FF2B5EF4-FFF2-40B4-BE49-F238E27FC236}">
              <a16:creationId xmlns:a16="http://schemas.microsoft.com/office/drawing/2014/main" id="{00000000-0008-0000-0F00-000017020000}"/>
            </a:ext>
          </a:extLst>
        </xdr:cNvPr>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0000000-0008-0000-0F00-000019020000}"/>
            </a:ext>
          </a:extLst>
        </xdr:cNvPr>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170197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00000000-0008-0000-0F00-000025020000}"/>
            </a:ext>
          </a:extLst>
        </xdr:cNvPr>
        <xdr:cNvSpPr txBox="1"/>
      </xdr:nvSpPr>
      <xdr:spPr>
        <a:xfrm>
          <a:off x="16357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5430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26670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5481300" y="102736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60</xdr:row>
      <xdr:rowOff>57150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4592300" y="1027366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91440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13703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91440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814300" y="10340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34307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127652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53992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5266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120667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11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00000000-0008-0000-0F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00000000-0008-0000-0F00-00004E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0000000-0008-0000-0F00-000050020000}"/>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00000000-0008-0000-0F00-000052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6350</xdr:rowOff>
    </xdr:from>
    <xdr:to>
      <xdr:col>116</xdr:col>
      <xdr:colOff>114300</xdr:colOff>
      <xdr:row>57</xdr:row>
      <xdr:rowOff>107950</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2110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92727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00000000-0008-0000-0F00-00005E020000}"/>
            </a:ext>
          </a:extLst>
        </xdr:cNvPr>
        <xdr:cNvSpPr txBox="1"/>
      </xdr:nvSpPr>
      <xdr:spPr>
        <a:xfrm>
          <a:off x="22199600"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25400</xdr:rowOff>
    </xdr:from>
    <xdr:to>
      <xdr:col>112</xdr:col>
      <xdr:colOff>38100</xdr:colOff>
      <xdr:row>57</xdr:row>
      <xdr:rowOff>127000</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1272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57150</xdr:rowOff>
    </xdr:from>
    <xdr:to>
      <xdr:col>116</xdr:col>
      <xdr:colOff>63500</xdr:colOff>
      <xdr:row>57</xdr:row>
      <xdr:rowOff>76200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21323300" y="9829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25400</xdr:rowOff>
    </xdr:from>
    <xdr:to>
      <xdr:col>107</xdr:col>
      <xdr:colOff>101600</xdr:colOff>
      <xdr:row>57</xdr:row>
      <xdr:rowOff>127000</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038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76200</xdr:rowOff>
    </xdr:from>
    <xdr:to>
      <xdr:col>111</xdr:col>
      <xdr:colOff>177800</xdr:colOff>
      <xdr:row>57</xdr:row>
      <xdr:rowOff>76200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0434300" y="984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44450</xdr:rowOff>
    </xdr:from>
    <xdr:to>
      <xdr:col>102</xdr:col>
      <xdr:colOff>165100</xdr:colOff>
      <xdr:row>57</xdr:row>
      <xdr:rowOff>146050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9494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76200</xdr:rowOff>
    </xdr:from>
    <xdr:to>
      <xdr:col>107</xdr:col>
      <xdr:colOff>50800</xdr:colOff>
      <xdr:row>57</xdr:row>
      <xdr:rowOff>95250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19545300" y="9848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44450</xdr:rowOff>
    </xdr:from>
    <xdr:to>
      <xdr:col>98</xdr:col>
      <xdr:colOff>38100</xdr:colOff>
      <xdr:row>57</xdr:row>
      <xdr:rowOff>146050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8605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95250</xdr:rowOff>
    </xdr:from>
    <xdr:to>
      <xdr:col>102</xdr:col>
      <xdr:colOff>114300</xdr:colOff>
      <xdr:row>57</xdr:row>
      <xdr:rowOff>95250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6563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15" name="n_1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616" name="n_2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17" name="n_3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618" name="n_4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143527</xdr:rowOff>
    </xdr:from>
    <xdr:ext cx="469744" cy="259045"/>
    <xdr:sp macro="" textlink="">
      <xdr:nvSpPr>
        <xdr:cNvPr id="619" name="n_1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210757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143527</xdr:rowOff>
    </xdr:from>
    <xdr:ext cx="469744" cy="259045"/>
    <xdr:sp macro="" textlink="">
      <xdr:nvSpPr>
        <xdr:cNvPr id="620" name="n_2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201994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162577</xdr:rowOff>
    </xdr:from>
    <xdr:ext cx="469744" cy="259045"/>
    <xdr:sp macro="" textlink="">
      <xdr:nvSpPr>
        <xdr:cNvPr id="621" name="n_3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19310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162577</xdr:rowOff>
    </xdr:from>
    <xdr:ext cx="469744" cy="259045"/>
    <xdr:sp macro="" textlink="">
      <xdr:nvSpPr>
        <xdr:cNvPr id="622" name="n_4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8421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F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00000000-0008-0000-0F00-000088020000}"/>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00000000-0008-0000-0F00-00008A020000}"/>
            </a:ext>
          </a:extLst>
        </xdr:cNvPr>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F00-00008C020000}"/>
            </a:ext>
          </a:extLst>
        </xdr:cNvPr>
        <xdr:cNvSpPr txBox="1"/>
      </xdr:nvSpPr>
      <xdr:spPr>
        <a:xfrm>
          <a:off x="16357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120650</xdr:rowOff>
    </xdr:from>
    <xdr:to>
      <xdr:col>85</xdr:col>
      <xdr:colOff>177800</xdr:colOff>
      <xdr:row>81</xdr:row>
      <xdr:rowOff>50800</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6268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143527</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F00-000098020000}"/>
            </a:ext>
          </a:extLst>
        </xdr:cNvPr>
        <xdr:cNvSpPr txBox="1"/>
      </xdr:nvSpPr>
      <xdr:spPr>
        <a:xfrm>
          <a:off x="1635760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82550</xdr:rowOff>
    </xdr:from>
    <xdr:to>
      <xdr:col>81</xdr:col>
      <xdr:colOff>101600</xdr:colOff>
      <xdr:row>81</xdr:row>
      <xdr:rowOff>12700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5430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133350</xdr:rowOff>
    </xdr:from>
    <xdr:to>
      <xdr:col>85</xdr:col>
      <xdr:colOff>127000</xdr:colOff>
      <xdr:row>81</xdr:row>
      <xdr:rowOff>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5481300" y="13849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97155</xdr:rowOff>
    </xdr:from>
    <xdr:to>
      <xdr:col>81</xdr:col>
      <xdr:colOff>50800</xdr:colOff>
      <xdr:row>80</xdr:row>
      <xdr:rowOff>133350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592300" y="13813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46355</xdr:rowOff>
    </xdr:from>
    <xdr:to>
      <xdr:col>72</xdr:col>
      <xdr:colOff>38100</xdr:colOff>
      <xdr:row>80</xdr:row>
      <xdr:rowOff>147955</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3652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97155</xdr:rowOff>
    </xdr:from>
    <xdr:to>
      <xdr:col>76</xdr:col>
      <xdr:colOff>114300</xdr:colOff>
      <xdr:row>80</xdr:row>
      <xdr:rowOff>97155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3703300" y="13813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21589</xdr:rowOff>
    </xdr:from>
    <xdr:to>
      <xdr:col>67</xdr:col>
      <xdr:colOff>101600</xdr:colOff>
      <xdr:row>80</xdr:row>
      <xdr:rowOff>123189</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2763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80</xdr:row>
      <xdr:rowOff>97155</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2814300" y="137883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F00-0000A1020000}"/>
            </a:ext>
          </a:extLst>
        </xdr:cNvPr>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F00-0000A2020000}"/>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F00-0000A3020000}"/>
            </a:ext>
          </a:extLst>
        </xdr:cNvPr>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F00-0000A4020000}"/>
            </a:ext>
          </a:extLst>
        </xdr:cNvPr>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29227</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164482</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139716</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F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F00-0000C102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F00-0000C3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F00-0000C5020000}"/>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30497</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F00-0000D1020000}"/>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102870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21323300" y="1467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55880</xdr:rowOff>
    </xdr:from>
    <xdr:to>
      <xdr:col>107</xdr:col>
      <xdr:colOff>101600</xdr:colOff>
      <xdr:row>85</xdr:row>
      <xdr:rowOff>157480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0383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106680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0434300" y="1467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9494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106680</xdr:rowOff>
    </xdr:from>
    <xdr:to>
      <xdr:col>107</xdr:col>
      <xdr:colOff>50800</xdr:colOff>
      <xdr:row>85</xdr:row>
      <xdr:rowOff>106680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9545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55880</xdr:rowOff>
    </xdr:from>
    <xdr:to>
      <xdr:col>98</xdr:col>
      <xdr:colOff>38100</xdr:colOff>
      <xdr:row>85</xdr:row>
      <xdr:rowOff>157480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8605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106680</xdr:rowOff>
    </xdr:from>
    <xdr:to>
      <xdr:col>102</xdr:col>
      <xdr:colOff>114300</xdr:colOff>
      <xdr:row>85</xdr:row>
      <xdr:rowOff>106680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8656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0" name="n_1aveValue【消防施設】&#10;一人当たり面積">
          <a:extLst>
            <a:ext uri="{FF2B5EF4-FFF2-40B4-BE49-F238E27FC236}">
              <a16:creationId xmlns:a16="http://schemas.microsoft.com/office/drawing/2014/main" id="{00000000-0008-0000-0F00-0000DA020000}"/>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731" name="n_2aveValue【消防施設】&#10;一人当たり面積">
          <a:extLst>
            <a:ext uri="{FF2B5EF4-FFF2-40B4-BE49-F238E27FC236}">
              <a16:creationId xmlns:a16="http://schemas.microsoft.com/office/drawing/2014/main" id="{00000000-0008-0000-0F00-0000DB020000}"/>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2" name="n_3aveValue【消防施設】&#10;一人当たり面積">
          <a:extLst>
            <a:ext uri="{FF2B5EF4-FFF2-40B4-BE49-F238E27FC236}">
              <a16:creationId xmlns:a16="http://schemas.microsoft.com/office/drawing/2014/main" id="{00000000-0008-0000-0F00-0000DC020000}"/>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33" name="n_4aveValue【消防施設】&#10;一人当たり面積">
          <a:extLst>
            <a:ext uri="{FF2B5EF4-FFF2-40B4-BE49-F238E27FC236}">
              <a16:creationId xmlns:a16="http://schemas.microsoft.com/office/drawing/2014/main" id="{00000000-0008-0000-0F00-0000DD020000}"/>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734" name="n_1mainValue【消防施設】&#10;一人当たり面積">
          <a:extLst>
            <a:ext uri="{FF2B5EF4-FFF2-40B4-BE49-F238E27FC236}">
              <a16:creationId xmlns:a16="http://schemas.microsoft.com/office/drawing/2014/main" id="{00000000-0008-0000-0F00-0000DE020000}"/>
            </a:ext>
          </a:extLst>
        </xdr:cNvPr>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148607</xdr:rowOff>
    </xdr:from>
    <xdr:ext cx="469744" cy="259045"/>
    <xdr:sp macro="" textlink="">
      <xdr:nvSpPr>
        <xdr:cNvPr id="735" name="n_2mainValue【消防施設】&#10;一人当たり面積">
          <a:extLst>
            <a:ext uri="{FF2B5EF4-FFF2-40B4-BE49-F238E27FC236}">
              <a16:creationId xmlns:a16="http://schemas.microsoft.com/office/drawing/2014/main" id="{00000000-0008-0000-0F00-0000DF020000}"/>
            </a:ext>
          </a:extLst>
        </xdr:cNvPr>
        <xdr:cNvSpPr txBox="1"/>
      </xdr:nvSpPr>
      <xdr:spPr>
        <a:xfrm>
          <a:off x="20199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6" name="n_3mainValue【消防施設】&#10;一人当たり面積">
          <a:extLst>
            <a:ext uri="{FF2B5EF4-FFF2-40B4-BE49-F238E27FC236}">
              <a16:creationId xmlns:a16="http://schemas.microsoft.com/office/drawing/2014/main" id="{00000000-0008-0000-0F00-0000E002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148607</xdr:rowOff>
    </xdr:from>
    <xdr:ext cx="469744" cy="259045"/>
    <xdr:sp macro="" textlink="">
      <xdr:nvSpPr>
        <xdr:cNvPr id="737" name="n_4mainValue【消防施設】&#10;一人当たり面積">
          <a:extLst>
            <a:ext uri="{FF2B5EF4-FFF2-40B4-BE49-F238E27FC236}">
              <a16:creationId xmlns:a16="http://schemas.microsoft.com/office/drawing/2014/main" id="{00000000-0008-0000-0F00-0000E1020000}"/>
            </a:ext>
          </a:extLst>
        </xdr:cNvPr>
        <xdr:cNvSpPr txBox="1"/>
      </xdr:nvSpPr>
      <xdr:spPr>
        <a:xfrm>
          <a:off x="18421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F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00000000-0008-0000-0F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66" name="【庁舎】&#10;有形固定資産減価償却率最大値テキスト">
          <a:extLst>
            <a:ext uri="{FF2B5EF4-FFF2-40B4-BE49-F238E27FC236}">
              <a16:creationId xmlns:a16="http://schemas.microsoft.com/office/drawing/2014/main" id="{00000000-0008-0000-0F00-0000FE020000}"/>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F00-000000030000}"/>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98879</xdr:rowOff>
    </xdr:from>
    <xdr:to>
      <xdr:col>85</xdr:col>
      <xdr:colOff>177800</xdr:colOff>
      <xdr:row>102</xdr:row>
      <xdr:rowOff>29029</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6268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121756</xdr:rowOff>
    </xdr:from>
    <xdr:ext cx="405111" cy="259045"/>
    <xdr:sp macro="" textlink="">
      <xdr:nvSpPr>
        <xdr:cNvPr id="780" name="【庁舎】&#10;有形固定資産減価償却率該当値テキスト">
          <a:extLst>
            <a:ext uri="{FF2B5EF4-FFF2-40B4-BE49-F238E27FC236}">
              <a16:creationId xmlns:a16="http://schemas.microsoft.com/office/drawing/2014/main" id="{00000000-0008-0000-0F00-00000C030000}"/>
            </a:ext>
          </a:extLst>
        </xdr:cNvPr>
        <xdr:cNvSpPr txBox="1"/>
      </xdr:nvSpPr>
      <xdr:spPr>
        <a:xfrm>
          <a:off x="16357600" y="1726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61323</xdr:rowOff>
    </xdr:from>
    <xdr:to>
      <xdr:col>81</xdr:col>
      <xdr:colOff>101600</xdr:colOff>
      <xdr:row>101</xdr:row>
      <xdr:rowOff>162923</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5430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112123</xdr:rowOff>
    </xdr:from>
    <xdr:to>
      <xdr:col>85</xdr:col>
      <xdr:colOff>127000</xdr:colOff>
      <xdr:row>101</xdr:row>
      <xdr:rowOff>149679</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5481300" y="1742857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25400</xdr:rowOff>
    </xdr:from>
    <xdr:to>
      <xdr:col>76</xdr:col>
      <xdr:colOff>165100</xdr:colOff>
      <xdr:row>101</xdr:row>
      <xdr:rowOff>127000</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4541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76200</xdr:rowOff>
    </xdr:from>
    <xdr:to>
      <xdr:col>81</xdr:col>
      <xdr:colOff>50800</xdr:colOff>
      <xdr:row>101</xdr:row>
      <xdr:rowOff>112123</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4592300" y="173926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159294</xdr:rowOff>
    </xdr:from>
    <xdr:to>
      <xdr:col>72</xdr:col>
      <xdr:colOff>38100</xdr:colOff>
      <xdr:row>101</xdr:row>
      <xdr:rowOff>89444</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3652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38644</xdr:rowOff>
    </xdr:from>
    <xdr:to>
      <xdr:col>76</xdr:col>
      <xdr:colOff>114300</xdr:colOff>
      <xdr:row>101</xdr:row>
      <xdr:rowOff>76200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3703300" y="173550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125005</xdr:rowOff>
    </xdr:from>
    <xdr:to>
      <xdr:col>67</xdr:col>
      <xdr:colOff>101600</xdr:colOff>
      <xdr:row>101</xdr:row>
      <xdr:rowOff>55155</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2763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4355</xdr:rowOff>
    </xdr:from>
    <xdr:to>
      <xdr:col>71</xdr:col>
      <xdr:colOff>177800</xdr:colOff>
      <xdr:row>101</xdr:row>
      <xdr:rowOff>38644</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2814300" y="173208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F00-000015030000}"/>
            </a:ext>
          </a:extLst>
        </xdr:cNvPr>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F00-000016030000}"/>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F00-000017030000}"/>
            </a:ext>
          </a:extLst>
        </xdr:cNvPr>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74040</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F00-000018030000}"/>
            </a:ext>
          </a:extLst>
        </xdr:cNvPr>
        <xdr:cNvSpPr txBox="1"/>
      </xdr:nvSpPr>
      <xdr:spPr>
        <a:xfrm>
          <a:off x="12611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8000</xdr:rowOff>
    </xdr:from>
    <xdr:ext cx="405111" cy="259045"/>
    <xdr:sp macro="" textlink="">
      <xdr:nvSpPr>
        <xdr:cNvPr id="793" name="n_1mainValue【庁舎】&#10;有形固定資産減価償却率">
          <a:extLst>
            <a:ext uri="{FF2B5EF4-FFF2-40B4-BE49-F238E27FC236}">
              <a16:creationId xmlns:a16="http://schemas.microsoft.com/office/drawing/2014/main" id="{00000000-0008-0000-0F00-000019030000}"/>
            </a:ext>
          </a:extLst>
        </xdr:cNvPr>
        <xdr:cNvSpPr txBox="1"/>
      </xdr:nvSpPr>
      <xdr:spPr>
        <a:xfrm>
          <a:off x="15266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143527</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F00-00001A030000}"/>
            </a:ext>
          </a:extLst>
        </xdr:cNvPr>
        <xdr:cNvSpPr txBox="1"/>
      </xdr:nvSpPr>
      <xdr:spPr>
        <a:xfrm>
          <a:off x="14389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105971</xdr:rowOff>
    </xdr:from>
    <xdr:ext cx="405111" cy="259045"/>
    <xdr:sp macro="" textlink="">
      <xdr:nvSpPr>
        <xdr:cNvPr id="795" name="n_3mainValue【庁舎】&#10;有形固定資産減価償却率">
          <a:extLst>
            <a:ext uri="{FF2B5EF4-FFF2-40B4-BE49-F238E27FC236}">
              <a16:creationId xmlns:a16="http://schemas.microsoft.com/office/drawing/2014/main" id="{00000000-0008-0000-0F00-00001B030000}"/>
            </a:ext>
          </a:extLst>
        </xdr:cNvPr>
        <xdr:cNvSpPr txBox="1"/>
      </xdr:nvSpPr>
      <xdr:spPr>
        <a:xfrm>
          <a:off x="135007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71682</xdr:rowOff>
    </xdr:from>
    <xdr:ext cx="405111" cy="259045"/>
    <xdr:sp macro="" textlink="">
      <xdr:nvSpPr>
        <xdr:cNvPr id="796" name="n_4mainValue【庁舎】&#10;有形固定資産減価償却率">
          <a:extLst>
            <a:ext uri="{FF2B5EF4-FFF2-40B4-BE49-F238E27FC236}">
              <a16:creationId xmlns:a16="http://schemas.microsoft.com/office/drawing/2014/main" id="{00000000-0008-0000-0F00-00001C030000}"/>
            </a:ext>
          </a:extLst>
        </xdr:cNvPr>
        <xdr:cNvSpPr txBox="1"/>
      </xdr:nvSpPr>
      <xdr:spPr>
        <a:xfrm>
          <a:off x="12611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0000000-0008-0000-0F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823" name="【庁舎】&#10;一人当たり面積最小値テキスト">
          <a:extLst>
            <a:ext uri="{FF2B5EF4-FFF2-40B4-BE49-F238E27FC236}">
              <a16:creationId xmlns:a16="http://schemas.microsoft.com/office/drawing/2014/main" id="{00000000-0008-0000-0F00-000037030000}"/>
            </a:ext>
          </a:extLst>
        </xdr:cNvPr>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5" name="【庁舎】&#10;一人当たり面積最大値テキスト">
          <a:extLst>
            <a:ext uri="{FF2B5EF4-FFF2-40B4-BE49-F238E27FC236}">
              <a16:creationId xmlns:a16="http://schemas.microsoft.com/office/drawing/2014/main" id="{00000000-0008-0000-0F00-000039030000}"/>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827" name="【庁舎】&#10;一人当たり面積平均値テキスト">
          <a:extLst>
            <a:ext uri="{FF2B5EF4-FFF2-40B4-BE49-F238E27FC236}">
              <a16:creationId xmlns:a16="http://schemas.microsoft.com/office/drawing/2014/main" id="{00000000-0008-0000-0F00-00003B030000}"/>
            </a:ext>
          </a:extLst>
        </xdr:cNvPr>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142421</xdr:rowOff>
    </xdr:from>
    <xdr:to>
      <xdr:col>116</xdr:col>
      <xdr:colOff>114300</xdr:colOff>
      <xdr:row>108</xdr:row>
      <xdr:rowOff>72571</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2110700" y="184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120848</xdr:rowOff>
    </xdr:from>
    <xdr:ext cx="469744" cy="259045"/>
    <xdr:sp macro="" textlink="">
      <xdr:nvSpPr>
        <xdr:cNvPr id="839" name="【庁舎】&#10;一人当たり面積該当値テキスト">
          <a:extLst>
            <a:ext uri="{FF2B5EF4-FFF2-40B4-BE49-F238E27FC236}">
              <a16:creationId xmlns:a16="http://schemas.microsoft.com/office/drawing/2014/main" id="{00000000-0008-0000-0F00-000047030000}"/>
            </a:ext>
          </a:extLst>
        </xdr:cNvPr>
        <xdr:cNvSpPr txBox="1"/>
      </xdr:nvSpPr>
      <xdr:spPr>
        <a:xfrm>
          <a:off x="22199600"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21771</xdr:rowOff>
    </xdr:from>
    <xdr:to>
      <xdr:col>116</xdr:col>
      <xdr:colOff>63500</xdr:colOff>
      <xdr:row>108</xdr:row>
      <xdr:rowOff>23949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21323300" y="1853837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145687</xdr:rowOff>
    </xdr:from>
    <xdr:to>
      <xdr:col>107</xdr:col>
      <xdr:colOff>101600</xdr:colOff>
      <xdr:row>108</xdr:row>
      <xdr:rowOff>75837</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03835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23949</xdr:rowOff>
    </xdr:from>
    <xdr:to>
      <xdr:col>111</xdr:col>
      <xdr:colOff>177800</xdr:colOff>
      <xdr:row>108</xdr:row>
      <xdr:rowOff>25037</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0434300" y="185405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146776</xdr:rowOff>
    </xdr:from>
    <xdr:to>
      <xdr:col>102</xdr:col>
      <xdr:colOff>165100</xdr:colOff>
      <xdr:row>108</xdr:row>
      <xdr:rowOff>76926</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9494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25037</xdr:rowOff>
    </xdr:from>
    <xdr:to>
      <xdr:col>107</xdr:col>
      <xdr:colOff>50800</xdr:colOff>
      <xdr:row>108</xdr:row>
      <xdr:rowOff>26126</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19545300" y="185416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8605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26126</xdr:rowOff>
    </xdr:from>
    <xdr:to>
      <xdr:col>102</xdr:col>
      <xdr:colOff>114300</xdr:colOff>
      <xdr:row>108</xdr:row>
      <xdr:rowOff>27214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8656300" y="1854272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848" name="n_1aveValue【庁舎】&#10;一人当たり面積">
          <a:extLst>
            <a:ext uri="{FF2B5EF4-FFF2-40B4-BE49-F238E27FC236}">
              <a16:creationId xmlns:a16="http://schemas.microsoft.com/office/drawing/2014/main" id="{00000000-0008-0000-0F00-000050030000}"/>
            </a:ext>
          </a:extLst>
        </xdr:cNvPr>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49" name="n_2aveValue【庁舎】&#10;一人当たり面積">
          <a:extLst>
            <a:ext uri="{FF2B5EF4-FFF2-40B4-BE49-F238E27FC236}">
              <a16:creationId xmlns:a16="http://schemas.microsoft.com/office/drawing/2014/main" id="{00000000-0008-0000-0F00-000051030000}"/>
            </a:ext>
          </a:extLst>
        </xdr:cNvPr>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850" name="n_3aveValue【庁舎】&#10;一人当たり面積">
          <a:extLst>
            <a:ext uri="{FF2B5EF4-FFF2-40B4-BE49-F238E27FC236}">
              <a16:creationId xmlns:a16="http://schemas.microsoft.com/office/drawing/2014/main" id="{00000000-0008-0000-0F00-000052030000}"/>
            </a:ext>
          </a:extLst>
        </xdr:cNvPr>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51" name="n_4aveValue【庁舎】&#10;一人当たり面積">
          <a:extLst>
            <a:ext uri="{FF2B5EF4-FFF2-40B4-BE49-F238E27FC236}">
              <a16:creationId xmlns:a16="http://schemas.microsoft.com/office/drawing/2014/main" id="{00000000-0008-0000-0F00-000053030000}"/>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91276</xdr:rowOff>
    </xdr:from>
    <xdr:ext cx="469744" cy="259045"/>
    <xdr:sp macro="" textlink="">
      <xdr:nvSpPr>
        <xdr:cNvPr id="852" name="n_1mainValue【庁舎】&#10;一人当たり面積">
          <a:extLst>
            <a:ext uri="{FF2B5EF4-FFF2-40B4-BE49-F238E27FC236}">
              <a16:creationId xmlns:a16="http://schemas.microsoft.com/office/drawing/2014/main" id="{00000000-0008-0000-0F00-000054030000}"/>
            </a:ext>
          </a:extLst>
        </xdr:cNvPr>
        <xdr:cNvSpPr txBox="1"/>
      </xdr:nvSpPr>
      <xdr:spPr>
        <a:xfrm>
          <a:off x="21075727" y="182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92364</xdr:rowOff>
    </xdr:from>
    <xdr:ext cx="469744" cy="259045"/>
    <xdr:sp macro="" textlink="">
      <xdr:nvSpPr>
        <xdr:cNvPr id="853" name="n_2mainValue【庁舎】&#10;一人当たり面積">
          <a:extLst>
            <a:ext uri="{FF2B5EF4-FFF2-40B4-BE49-F238E27FC236}">
              <a16:creationId xmlns:a16="http://schemas.microsoft.com/office/drawing/2014/main" id="{00000000-0008-0000-0F00-000055030000}"/>
            </a:ext>
          </a:extLst>
        </xdr:cNvPr>
        <xdr:cNvSpPr txBox="1"/>
      </xdr:nvSpPr>
      <xdr:spPr>
        <a:xfrm>
          <a:off x="20199427" y="182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93453</xdr:rowOff>
    </xdr:from>
    <xdr:ext cx="469744" cy="259045"/>
    <xdr:sp macro="" textlink="">
      <xdr:nvSpPr>
        <xdr:cNvPr id="854" name="n_3mainValue【庁舎】&#10;一人当たり面積">
          <a:extLst>
            <a:ext uri="{FF2B5EF4-FFF2-40B4-BE49-F238E27FC236}">
              <a16:creationId xmlns:a16="http://schemas.microsoft.com/office/drawing/2014/main" id="{00000000-0008-0000-0F00-000056030000}"/>
            </a:ext>
          </a:extLst>
        </xdr:cNvPr>
        <xdr:cNvSpPr txBox="1"/>
      </xdr:nvSpPr>
      <xdr:spPr>
        <a:xfrm>
          <a:off x="19310427" y="182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94541</xdr:rowOff>
    </xdr:from>
    <xdr:ext cx="469744" cy="259045"/>
    <xdr:sp macro="" textlink="">
      <xdr:nvSpPr>
        <xdr:cNvPr id="855" name="n_4mainValue【庁舎】&#10;一人当たり面積">
          <a:extLst>
            <a:ext uri="{FF2B5EF4-FFF2-40B4-BE49-F238E27FC236}">
              <a16:creationId xmlns:a16="http://schemas.microsoft.com/office/drawing/2014/main" id="{00000000-0008-0000-0F00-000057030000}"/>
            </a:ext>
          </a:extLst>
        </xdr:cNvPr>
        <xdr:cNvSpPr txBox="1"/>
      </xdr:nvSpPr>
      <xdr:spPr>
        <a:xfrm>
          <a:off x="18421427" y="1826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兵庫県平均・類似団体と比較して、図書館では有形固定資産減価償却率が高く老朽化が進んでおり、公共施設マネジメントにより計画的な改修を進めていく必要があります。一方、市民会館や庁舎は、建物が新しいため有形固定資産減価償却率が低くなってい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市民一人当たり面積で見ると、市民会館と保健センターが各平均を大きく上回っており、人口減少にあわせて随時、適切な規模に見直していく必要があります。一般廃棄物処理施設では、各平均と比較して有形固定資産減価償却率及び市民一人当たり有形固定資産額ともに低い数値となっています。ただし、施設の性質上、損耗が激しく耐用年数＝稼働年数とはならない可能性もあることから、減価償却という観点だけでなく、点検等の実施により施設老朽化の度合いを適切に判断する必要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*令和３年度作成中のため、令和２年度について記載</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39</xdr:row>
      <xdr:rowOff>157692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2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台で推移していたが、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に上昇したのち、</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％と横ばいで推移している。高齢化に伴う特別会計への繰出金などが増加する一方で、福祉医療費の減少などもあり、全体としては前年度比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経常的一般財源収入は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年度では増加したものの、少子高齢化の影響などから中長期的には減少することが見込まれ、引き続き行財政構造改革の取り組みを推進する必要がある。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126492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467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41910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4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41910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148082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4326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47769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人口一人当たり人件費・物件費等決算額は、前年度比で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7,407</a:t>
          </a:r>
          <a:r>
            <a:rPr kumimoji="1" lang="ja-JP" altLang="en-US" sz="1300">
              <a:latin typeface="ＭＳ Ｐゴシック" panose="020B0600070205080204" pitchFamily="50" charset="-128"/>
              <a:ea typeface="ＭＳ Ｐゴシック" panose="020B0600070205080204" pitchFamily="50" charset="-128"/>
            </a:rPr>
            <a:t>円増加し、類似団体との比較についても、昨年度の</a:t>
          </a:r>
          <a:r>
            <a:rPr kumimoji="1" lang="en-US" altLang="ja-JP" sz="1300">
              <a:latin typeface="ＭＳ Ｐゴシック" panose="020B0600070205080204" pitchFamily="50" charset="-128"/>
              <a:ea typeface="ＭＳ Ｐゴシック" panose="020B0600070205080204" pitchFamily="50" charset="-128"/>
            </a:rPr>
            <a:t>2,296</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3,290</a:t>
          </a:r>
          <a:r>
            <a:rPr kumimoji="1" lang="ja-JP" altLang="en-US" sz="1300">
              <a:latin typeface="ＭＳ Ｐゴシック" panose="020B0600070205080204" pitchFamily="50" charset="-128"/>
              <a:ea typeface="ＭＳ Ｐゴシック" panose="020B0600070205080204" pitchFamily="50" charset="-128"/>
            </a:rPr>
            <a:t>円と乖離が増加した。増加要因として、会計年度任用職員制度の導入の影響及び一般職員数の増による。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全体として微増傾向にあり、類似団体平均も上回っていることから、より一層の内部管理経費の削減に取り組むとともに、引き続き職員定数の適正化及び人件費総額の抑制に努めていく。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115689</xdr:rowOff>
    </xdr:from>
    <xdr:to>
      <xdr:col>23</xdr:col>
      <xdr:colOff>133350</xdr:colOff>
      <xdr:row>85</xdr:row>
      <xdr:rowOff>93180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7489"/>
          <a:ext cx="838200" cy="14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69580</xdr:rowOff>
    </xdr:from>
    <xdr:to>
      <xdr:col>19</xdr:col>
      <xdr:colOff>133350</xdr:colOff>
      <xdr:row>84</xdr:row>
      <xdr:rowOff>115689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71380"/>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69580</xdr:rowOff>
    </xdr:from>
    <xdr:to>
      <xdr:col>15</xdr:col>
      <xdr:colOff>82550</xdr:colOff>
      <xdr:row>84</xdr:row>
      <xdr:rowOff>117377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71380"/>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117377</xdr:rowOff>
    </xdr:from>
    <xdr:to>
      <xdr:col>11</xdr:col>
      <xdr:colOff>31750</xdr:colOff>
      <xdr:row>85</xdr:row>
      <xdr:rowOff>16709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519177"/>
          <a:ext cx="8890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42380</xdr:rowOff>
    </xdr:from>
    <xdr:to>
      <xdr:col>23</xdr:col>
      <xdr:colOff>184150</xdr:colOff>
      <xdr:row>85</xdr:row>
      <xdr:rowOff>143980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1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14457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8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64889</xdr:rowOff>
    </xdr:from>
    <xdr:to>
      <xdr:col>19</xdr:col>
      <xdr:colOff>184150</xdr:colOff>
      <xdr:row>84</xdr:row>
      <xdr:rowOff>166489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151266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5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18780</xdr:rowOff>
    </xdr:from>
    <xdr:to>
      <xdr:col>15</xdr:col>
      <xdr:colOff>133350</xdr:colOff>
      <xdr:row>84</xdr:row>
      <xdr:rowOff>120380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105157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0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66577</xdr:rowOff>
    </xdr:from>
    <xdr:to>
      <xdr:col>11</xdr:col>
      <xdr:colOff>82550</xdr:colOff>
      <xdr:row>84</xdr:row>
      <xdr:rowOff>168177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152954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5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137359</xdr:rowOff>
    </xdr:from>
    <xdr:to>
      <xdr:col>7</xdr:col>
      <xdr:colOff>31750</xdr:colOff>
      <xdr:row>85</xdr:row>
      <xdr:rowOff>67509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52286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2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削減の実施及び高卒寄与率の減少により、昨年度と比較しラスパイレス指数が減少した。類似団体と比較しても指数は下回っており、引き続き、行財政構造改革を行い、類似団体や民間企業などとの給与水準の均衡を図るとともに、市民から理解が得られるような給与制度の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84</xdr:row>
      <xdr:rowOff>65314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0516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22400"/>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149679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224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85</xdr:row>
      <xdr:rowOff>14514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08579"/>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定員適正化計画に基づき、効率的な運営体制を整備してきた結果、職員数は類似団体平均並みとなっている。</a:t>
          </a:r>
        </a:p>
        <a:p>
          <a:r>
            <a:rPr kumimoji="1" lang="ja-JP" altLang="en-US" sz="1300">
              <a:latin typeface="ＭＳ Ｐゴシック" panose="020B0600070205080204" pitchFamily="50" charset="-128"/>
              <a:ea typeface="ＭＳ Ｐゴシック" panose="020B0600070205080204" pitchFamily="50" charset="-128"/>
            </a:rPr>
            <a:t>　今後も三田市定員適正化計画に基づき、将来の人員体制を見据え計画的な職員採用を行うとともに、職員定数の適正化に努める。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63</xdr:row>
      <xdr:rowOff>33867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9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138959</xdr:rowOff>
    </xdr:from>
    <xdr:to>
      <xdr:col>77</xdr:col>
      <xdr:colOff>44450</xdr:colOff>
      <xdr:row>62</xdr:row>
      <xdr:rowOff>165100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68859"/>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138959</xdr:rowOff>
    </xdr:from>
    <xdr:to>
      <xdr:col>72</xdr:col>
      <xdr:colOff>203200</xdr:colOff>
      <xdr:row>62</xdr:row>
      <xdr:rowOff>138959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88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138959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282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154517</xdr:rowOff>
    </xdr:from>
    <xdr:to>
      <xdr:col>81</xdr:col>
      <xdr:colOff>95250</xdr:colOff>
      <xdr:row>63</xdr:row>
      <xdr:rowOff>84667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126594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88159</xdr:rowOff>
    </xdr:from>
    <xdr:to>
      <xdr:col>73</xdr:col>
      <xdr:colOff>44450</xdr:colOff>
      <xdr:row>63</xdr:row>
      <xdr:rowOff>18309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28486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88159</xdr:rowOff>
    </xdr:from>
    <xdr:to>
      <xdr:col>68</xdr:col>
      <xdr:colOff>203200</xdr:colOff>
      <xdr:row>63</xdr:row>
      <xdr:rowOff>18309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28486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22454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類似団体平均値より高い水準ではあるが、前年度比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ポイント改善しており、順調に改善が進んでいる状況である。</a:t>
          </a:r>
        </a:p>
        <a:p>
          <a:r>
            <a:rPr kumimoji="1" lang="ja-JP" altLang="en-US" sz="1300">
              <a:latin typeface="ＭＳ Ｐゴシック" panose="020B0600070205080204" pitchFamily="50" charset="-128"/>
              <a:ea typeface="ＭＳ Ｐゴシック" panose="020B0600070205080204" pitchFamily="50" charset="-128"/>
            </a:rPr>
            <a:t>　これは、一般会計等に加えて公営企業においても元利償還金が減少していることが要因である。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今後も、地方債の新規発行抑制などにより、財政の健全化に取り組む。</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68156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654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976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17356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539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49530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年度以降マイナスとなっているのは、ニュータウン開発時の学校等立替施行及び市債残高、企業債残高の減少が大きく起因し、将来債務が大幅に減少したためである。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24659</xdr:rowOff>
    </xdr:from>
    <xdr:to>
      <xdr:col>68</xdr:col>
      <xdr:colOff>152400</xdr:colOff>
      <xdr:row>14</xdr:row>
      <xdr:rowOff>103082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24959"/>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79815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136119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145309</xdr:rowOff>
    </xdr:from>
    <xdr:to>
      <xdr:col>68</xdr:col>
      <xdr:colOff>203200</xdr:colOff>
      <xdr:row>14</xdr:row>
      <xdr:rowOff>75459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85636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4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52282</xdr:rowOff>
    </xdr:from>
    <xdr:to>
      <xdr:col>64</xdr:col>
      <xdr:colOff>152400</xdr:colOff>
      <xdr:row>14</xdr:row>
      <xdr:rowOff>153882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164059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2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これは、会計年度任用職員制度の導入により物件費分析されていた臨時職員に係る費用が人件費分析に変わったことによる。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82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7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38</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0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年度から減少傾向にあり、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年度は、会計年度任用職員制度の導入により、物件費分析されていた臨時職員に係る費用が人件費分析に変わったため、前年と比べて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ポイント低くなった。類似団体平均数値に対しても下回っており、今後も引き続き内部管理経費の削減や公共施設の維持管理経費の削減に努める。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17</xdr:row>
      <xdr:rowOff>48079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429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113393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62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113393</xdr:rowOff>
    </xdr:from>
    <xdr:to>
      <xdr:col>73</xdr:col>
      <xdr:colOff>180975</xdr:colOff>
      <xdr:row>17</xdr:row>
      <xdr:rowOff>124279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28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扶助費にかかる経常収支比率は、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となったが、依然として類似団体中では低い水準となっている。高齢化率や生活保護率が低く扶助対象者が少ないことによる。しかし、近年は子育て関連や障害者施策に係る経費が増加しており、また、将来的には高齢化に伴う社会保障費等の増加が見込まれることから、健康寿命延伸の取組みなどによる医療費の抑制を図り、扶助費増加の軽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15422</xdr:rowOff>
    </xdr:from>
    <xdr:to>
      <xdr:col>24</xdr:col>
      <xdr:colOff>25400</xdr:colOff>
      <xdr:row>53</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022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80735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56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136072</xdr:rowOff>
    </xdr:from>
    <xdr:to>
      <xdr:col>24</xdr:col>
      <xdr:colOff>76200</xdr:colOff>
      <xdr:row>53</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44649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維持補修費、繰出金に係る経常収支比率は、類似団体平均と比べ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これは、類似団体に比べ高齢化率が低いことによるが、今後高齢化率の上昇に伴い増加傾向が見込まれるため、市民の健康的な生活の維持・増進のための取り組みを進めることにより、経費の縮減に努める。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162378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26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55</xdr:row>
      <xdr:rowOff>97065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補助費等にかかる経常収支比率は、類似団体の中でも高い水準となっているが、その差は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ポイントと前年度より改善はしている。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減少傾向ではあるが、要因として、公営企業である市民病院事業会計への建設償還額を含む補助金額が、類似団体と比べて多いことが大きな要因である。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今後、各種団体等への補助金を含め適正化を図っていく。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13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59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44704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117856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598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公債費に係る経常収支比率は、横ばいとなっている。これは、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地方債の新規発行抑制に努めていることによるが、依然として類似団体</a:t>
          </a:r>
          <a:r>
            <a:rPr kumimoji="1" lang="ja-JP" altLang="en-US" sz="1300">
              <a:latin typeface="ＭＳ Ｐゴシック" panose="020B0600070205080204" pitchFamily="50" charset="-128"/>
              <a:ea typeface="ＭＳ Ｐゴシック" panose="020B0600070205080204" pitchFamily="50" charset="-128"/>
            </a:rPr>
            <a:t>平均よりも高い水準であることから、今後も引き続き財政の健全化に努める。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78</xdr:row>
      <xdr:rowOff>159657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532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79</xdr:row>
      <xdr:rowOff>20864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532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20864</xdr:rowOff>
    </xdr:from>
    <xdr:to>
      <xdr:col>15</xdr:col>
      <xdr:colOff>98425</xdr:colOff>
      <xdr:row>79</xdr:row>
      <xdr:rowOff>64407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565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64407</xdr:rowOff>
    </xdr:from>
    <xdr:to>
      <xdr:col>11</xdr:col>
      <xdr:colOff>9525</xdr:colOff>
      <xdr:row>79</xdr:row>
      <xdr:rowOff>129721</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608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80934</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141514</xdr:rowOff>
    </xdr:from>
    <xdr:to>
      <xdr:col>15</xdr:col>
      <xdr:colOff>149225</xdr:colOff>
      <xdr:row>79</xdr:row>
      <xdr:rowOff>71664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56441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13607</xdr:rowOff>
    </xdr:from>
    <xdr:to>
      <xdr:col>11</xdr:col>
      <xdr:colOff>60325</xdr:colOff>
      <xdr:row>79</xdr:row>
      <xdr:rowOff>115207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99984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78921</xdr:rowOff>
    </xdr:from>
    <xdr:to>
      <xdr:col>6</xdr:col>
      <xdr:colOff>171450</xdr:colOff>
      <xdr:row>80</xdr:row>
      <xdr:rowOff>9071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165298</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ポイント高くなっており、類似団体平均よりも低い水準である。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れは会計年度任用職員制度の導入等により人件費が上昇したことや、高齢化等による社会保障費増に伴う特別会計への繰出金の増加などが要因である。また、今後は高齢化率の上昇などで扶助費等の増加が見込まれるため、内部管理経費</a:t>
          </a:r>
          <a:r>
            <a:rPr kumimoji="1" lang="ja-JP" altLang="en-US" sz="1300">
              <a:latin typeface="ＭＳ Ｐゴシック" panose="020B0600070205080204" pitchFamily="50" charset="-128"/>
              <a:ea typeface="ＭＳ Ｐゴシック" panose="020B0600070205080204" pitchFamily="50" charset="-128"/>
            </a:rPr>
            <a:t>等の一層の削減を推進し、歳出の削減に努める。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1267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54611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54611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146050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120741</xdr:rowOff>
    </xdr:from>
    <xdr:to>
      <xdr:col>29</xdr:col>
      <xdr:colOff>127000</xdr:colOff>
      <xdr:row>15</xdr:row>
      <xdr:rowOff>27733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68666"/>
          <a:ext cx="647700" cy="7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82774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0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27733</xdr:rowOff>
    </xdr:from>
    <xdr:to>
      <xdr:col>26</xdr:col>
      <xdr:colOff>50800</xdr:colOff>
      <xdr:row>15</xdr:row>
      <xdr:rowOff>54937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47108"/>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36224</xdr:rowOff>
    </xdr:from>
    <xdr:to>
      <xdr:col>22</xdr:col>
      <xdr:colOff>114300</xdr:colOff>
      <xdr:row>15</xdr:row>
      <xdr:rowOff>54937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55599"/>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36224</xdr:rowOff>
    </xdr:from>
    <xdr:to>
      <xdr:col>18</xdr:col>
      <xdr:colOff>177800</xdr:colOff>
      <xdr:row>15</xdr:row>
      <xdr:rowOff>38706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55599"/>
          <a:ext cx="698500" cy="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69941</xdr:rowOff>
    </xdr:from>
    <xdr:to>
      <xdr:col>29</xdr:col>
      <xdr:colOff>177800</xdr:colOff>
      <xdr:row>15</xdr:row>
      <xdr:rowOff>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17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86468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148383</xdr:rowOff>
    </xdr:from>
    <xdr:to>
      <xdr:col>26</xdr:col>
      <xdr:colOff>101600</xdr:colOff>
      <xdr:row>15</xdr:row>
      <xdr:rowOff>78533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88710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5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4137</xdr:rowOff>
    </xdr:from>
    <xdr:to>
      <xdr:col>22</xdr:col>
      <xdr:colOff>165100</xdr:colOff>
      <xdr:row>15</xdr:row>
      <xdr:rowOff>105737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115914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156874</xdr:rowOff>
    </xdr:from>
    <xdr:to>
      <xdr:col>19</xdr:col>
      <xdr:colOff>38100</xdr:colOff>
      <xdr:row>15</xdr:row>
      <xdr:rowOff>87024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97201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159356</xdr:rowOff>
    </xdr:from>
    <xdr:to>
      <xdr:col>15</xdr:col>
      <xdr:colOff>101600</xdr:colOff>
      <xdr:row>15</xdr:row>
      <xdr:rowOff>89506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99683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258582</xdr:rowOff>
    </xdr:from>
    <xdr:to>
      <xdr:col>29</xdr:col>
      <xdr:colOff>127000</xdr:colOff>
      <xdr:row>34</xdr:row>
      <xdr:rowOff>297855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26032"/>
          <a:ext cx="647700" cy="39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264251</xdr:rowOff>
    </xdr:from>
    <xdr:to>
      <xdr:col>26</xdr:col>
      <xdr:colOff>50800</xdr:colOff>
      <xdr:row>34</xdr:row>
      <xdr:rowOff>297855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31701"/>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213502</xdr:rowOff>
    </xdr:from>
    <xdr:to>
      <xdr:col>22</xdr:col>
      <xdr:colOff>114300</xdr:colOff>
      <xdr:row>34</xdr:row>
      <xdr:rowOff>264251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80952"/>
          <a:ext cx="698500" cy="50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164582</xdr:rowOff>
    </xdr:from>
    <xdr:to>
      <xdr:col>18</xdr:col>
      <xdr:colOff>177800</xdr:colOff>
      <xdr:row>34</xdr:row>
      <xdr:rowOff>213502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32032"/>
          <a:ext cx="698500" cy="48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48003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207782</xdr:rowOff>
    </xdr:from>
    <xdr:to>
      <xdr:col>29</xdr:col>
      <xdr:colOff>177800</xdr:colOff>
      <xdr:row>34</xdr:row>
      <xdr:rowOff>309383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7523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52859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2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247055</xdr:rowOff>
    </xdr:from>
    <xdr:to>
      <xdr:col>26</xdr:col>
      <xdr:colOff>101600</xdr:colOff>
      <xdr:row>35</xdr:row>
      <xdr:rowOff>5755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1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15932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213451</xdr:rowOff>
    </xdr:from>
    <xdr:to>
      <xdr:col>22</xdr:col>
      <xdr:colOff>165100</xdr:colOff>
      <xdr:row>34</xdr:row>
      <xdr:rowOff>315051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8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325228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4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162702</xdr:rowOff>
    </xdr:from>
    <xdr:to>
      <xdr:col>19</xdr:col>
      <xdr:colOff>38100</xdr:colOff>
      <xdr:row>34</xdr:row>
      <xdr:rowOff>264302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3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274479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9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113782</xdr:rowOff>
    </xdr:from>
    <xdr:to>
      <xdr:col>15</xdr:col>
      <xdr:colOff>101600</xdr:colOff>
      <xdr:row>34</xdr:row>
      <xdr:rowOff>215382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81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225559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5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14570</xdr:rowOff>
    </xdr:from>
    <xdr:to>
      <xdr:col>24</xdr:col>
      <xdr:colOff>63500</xdr:colOff>
      <xdr:row>34</xdr:row>
      <xdr:rowOff>76264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672420"/>
          <a:ext cx="838200" cy="23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76264</xdr:rowOff>
    </xdr:from>
    <xdr:to>
      <xdr:col>19</xdr:col>
      <xdr:colOff>177800</xdr:colOff>
      <xdr:row>34</xdr:row>
      <xdr:rowOff>97123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905564"/>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99674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71263</xdr:rowOff>
    </xdr:from>
    <xdr:to>
      <xdr:col>15</xdr:col>
      <xdr:colOff>50800</xdr:colOff>
      <xdr:row>34</xdr:row>
      <xdr:rowOff>97123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5900563"/>
          <a:ext cx="889000" cy="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103360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70548</xdr:rowOff>
    </xdr:from>
    <xdr:to>
      <xdr:col>10</xdr:col>
      <xdr:colOff>114300</xdr:colOff>
      <xdr:row>34</xdr:row>
      <xdr:rowOff>71263</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5899848"/>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114533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1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135220</xdr:rowOff>
    </xdr:from>
    <xdr:to>
      <xdr:col>24</xdr:col>
      <xdr:colOff>114300</xdr:colOff>
      <xdr:row>33</xdr:row>
      <xdr:rowOff>65370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6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158097</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4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25464</xdr:rowOff>
    </xdr:from>
    <xdr:to>
      <xdr:col>20</xdr:col>
      <xdr:colOff>38100</xdr:colOff>
      <xdr:row>34</xdr:row>
      <xdr:rowOff>127064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143591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62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46323</xdr:rowOff>
    </xdr:from>
    <xdr:to>
      <xdr:col>15</xdr:col>
      <xdr:colOff>101600</xdr:colOff>
      <xdr:row>34</xdr:row>
      <xdr:rowOff>147923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87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164450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65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20463</xdr:rowOff>
    </xdr:from>
    <xdr:to>
      <xdr:col>10</xdr:col>
      <xdr:colOff>165100</xdr:colOff>
      <xdr:row>34</xdr:row>
      <xdr:rowOff>122063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138590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62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19748</xdr:rowOff>
    </xdr:from>
    <xdr:to>
      <xdr:col>6</xdr:col>
      <xdr:colOff>38100</xdr:colOff>
      <xdr:row>34</xdr:row>
      <xdr:rowOff>121348</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137875</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62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168389</xdr:rowOff>
    </xdr:from>
    <xdr:to>
      <xdr:col>24</xdr:col>
      <xdr:colOff>63500</xdr:colOff>
      <xdr:row>56</xdr:row>
      <xdr:rowOff>6274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598139"/>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168389</xdr:rowOff>
    </xdr:from>
    <xdr:to>
      <xdr:col>19</xdr:col>
      <xdr:colOff>177800</xdr:colOff>
      <xdr:row>56</xdr:row>
      <xdr:rowOff>49403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98139"/>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149339</xdr:rowOff>
    </xdr:from>
    <xdr:to>
      <xdr:col>15</xdr:col>
      <xdr:colOff>50800</xdr:colOff>
      <xdr:row>56</xdr:row>
      <xdr:rowOff>49403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579089"/>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98365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36868</xdr:rowOff>
    </xdr:from>
    <xdr:to>
      <xdr:col>10</xdr:col>
      <xdr:colOff>114300</xdr:colOff>
      <xdr:row>55</xdr:row>
      <xdr:rowOff>149339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466618"/>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126924</xdr:rowOff>
    </xdr:from>
    <xdr:to>
      <xdr:col>24</xdr:col>
      <xdr:colOff>114300</xdr:colOff>
      <xdr:row>56</xdr:row>
      <xdr:rowOff>57074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105351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3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117589</xdr:rowOff>
    </xdr:from>
    <xdr:to>
      <xdr:col>20</xdr:col>
      <xdr:colOff>38100</xdr:colOff>
      <xdr:row>56</xdr:row>
      <xdr:rowOff>47739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38866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170053</xdr:rowOff>
    </xdr:from>
    <xdr:to>
      <xdr:col>15</xdr:col>
      <xdr:colOff>101600</xdr:colOff>
      <xdr:row>56</xdr:row>
      <xdr:rowOff>100203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91330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6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98539</xdr:rowOff>
    </xdr:from>
    <xdr:to>
      <xdr:col>10</xdr:col>
      <xdr:colOff>165100</xdr:colOff>
      <xdr:row>56</xdr:row>
      <xdr:rowOff>28689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45216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157518</xdr:rowOff>
    </xdr:from>
    <xdr:to>
      <xdr:col>6</xdr:col>
      <xdr:colOff>38100</xdr:colOff>
      <xdr:row>55</xdr:row>
      <xdr:rowOff>87668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104195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30735</xdr:rowOff>
    </xdr:from>
    <xdr:to>
      <xdr:col>24</xdr:col>
      <xdr:colOff>63500</xdr:colOff>
      <xdr:row>78</xdr:row>
      <xdr:rowOff>52375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03835"/>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30735</xdr:rowOff>
    </xdr:from>
    <xdr:to>
      <xdr:col>19</xdr:col>
      <xdr:colOff>177800</xdr:colOff>
      <xdr:row>78</xdr:row>
      <xdr:rowOff>43917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03835"/>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43917</xdr:rowOff>
    </xdr:from>
    <xdr:to>
      <xdr:col>15</xdr:col>
      <xdr:colOff>50800</xdr:colOff>
      <xdr:row>78</xdr:row>
      <xdr:rowOff>54660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17017"/>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12064</xdr:rowOff>
    </xdr:from>
    <xdr:to>
      <xdr:col>10</xdr:col>
      <xdr:colOff>114300</xdr:colOff>
      <xdr:row>78</xdr:row>
      <xdr:rowOff>54660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85164"/>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1575</xdr:rowOff>
    </xdr:from>
    <xdr:to>
      <xdr:col>24</xdr:col>
      <xdr:colOff>114300</xdr:colOff>
      <xdr:row>78</xdr:row>
      <xdr:rowOff>103175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87952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8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151385</xdr:rowOff>
    </xdr:from>
    <xdr:to>
      <xdr:col>20</xdr:col>
      <xdr:colOff>38100</xdr:colOff>
      <xdr:row>78</xdr:row>
      <xdr:rowOff>81535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72662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164567</xdr:rowOff>
    </xdr:from>
    <xdr:to>
      <xdr:col>15</xdr:col>
      <xdr:colOff>101600</xdr:colOff>
      <xdr:row>78</xdr:row>
      <xdr:rowOff>94717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85844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3860</xdr:rowOff>
    </xdr:from>
    <xdr:to>
      <xdr:col>10</xdr:col>
      <xdr:colOff>165100</xdr:colOff>
      <xdr:row>78</xdr:row>
      <xdr:rowOff>105460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96587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6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132714</xdr:rowOff>
    </xdr:from>
    <xdr:to>
      <xdr:col>6</xdr:col>
      <xdr:colOff>38100</xdr:colOff>
      <xdr:row>78</xdr:row>
      <xdr:rowOff>62864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53991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2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164452</xdr:rowOff>
    </xdr:from>
    <xdr:to>
      <xdr:col>24</xdr:col>
      <xdr:colOff>63500</xdr:colOff>
      <xdr:row>98</xdr:row>
      <xdr:rowOff>46456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95102"/>
          <a:ext cx="838200" cy="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46456</xdr:rowOff>
    </xdr:from>
    <xdr:to>
      <xdr:col>19</xdr:col>
      <xdr:colOff>177800</xdr:colOff>
      <xdr:row>98</xdr:row>
      <xdr:rowOff>106071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48556"/>
          <a:ext cx="889000" cy="5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102730</xdr:rowOff>
    </xdr:from>
    <xdr:to>
      <xdr:col>15</xdr:col>
      <xdr:colOff>50800</xdr:colOff>
      <xdr:row>98</xdr:row>
      <xdr:rowOff>106071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90483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102730</xdr:rowOff>
    </xdr:from>
    <xdr:to>
      <xdr:col>10</xdr:col>
      <xdr:colOff>114300</xdr:colOff>
      <xdr:row>98</xdr:row>
      <xdr:rowOff>157353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04830"/>
          <a:ext cx="889000" cy="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113652</xdr:rowOff>
    </xdr:from>
    <xdr:to>
      <xdr:col>24</xdr:col>
      <xdr:colOff>114300</xdr:colOff>
      <xdr:row>98</xdr:row>
      <xdr:rowOff>43802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92079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167106</xdr:rowOff>
    </xdr:from>
    <xdr:to>
      <xdr:col>20</xdr:col>
      <xdr:colOff>38100</xdr:colOff>
      <xdr:row>98</xdr:row>
      <xdr:rowOff>97256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88383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9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55271</xdr:rowOff>
    </xdr:from>
    <xdr:to>
      <xdr:col>15</xdr:col>
      <xdr:colOff>101600</xdr:colOff>
      <xdr:row>98</xdr:row>
      <xdr:rowOff>156871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147998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5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51930</xdr:rowOff>
    </xdr:from>
    <xdr:to>
      <xdr:col>10</xdr:col>
      <xdr:colOff>165100</xdr:colOff>
      <xdr:row>98</xdr:row>
      <xdr:rowOff>153530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144657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4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106553</xdr:rowOff>
    </xdr:from>
    <xdr:to>
      <xdr:col>6</xdr:col>
      <xdr:colOff>38100</xdr:colOff>
      <xdr:row>99</xdr:row>
      <xdr:rowOff>36703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27830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150642</xdr:rowOff>
    </xdr:from>
    <xdr:to>
      <xdr:col>55</xdr:col>
      <xdr:colOff>0</xdr:colOff>
      <xdr:row>37</xdr:row>
      <xdr:rowOff>120977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37042"/>
          <a:ext cx="838200" cy="8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105341</xdr:rowOff>
    </xdr:from>
    <xdr:to>
      <xdr:col>50</xdr:col>
      <xdr:colOff>114300</xdr:colOff>
      <xdr:row>37</xdr:row>
      <xdr:rowOff>120977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48991"/>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90940</xdr:rowOff>
    </xdr:from>
    <xdr:to>
      <xdr:col>45</xdr:col>
      <xdr:colOff>177800</xdr:colOff>
      <xdr:row>37</xdr:row>
      <xdr:rowOff>105341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34590"/>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74854</xdr:rowOff>
    </xdr:from>
    <xdr:to>
      <xdr:col>41</xdr:col>
      <xdr:colOff>50800</xdr:colOff>
      <xdr:row>37</xdr:row>
      <xdr:rowOff>90940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185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99842</xdr:rowOff>
    </xdr:from>
    <xdr:to>
      <xdr:col>55</xdr:col>
      <xdr:colOff>50800</xdr:colOff>
      <xdr:row>33</xdr:row>
      <xdr:rowOff>29992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5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78269</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6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70177</xdr:rowOff>
    </xdr:from>
    <xdr:to>
      <xdr:col>50</xdr:col>
      <xdr:colOff>165100</xdr:colOff>
      <xdr:row>38</xdr:row>
      <xdr:rowOff>327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162905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0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54541</xdr:rowOff>
    </xdr:from>
    <xdr:to>
      <xdr:col>46</xdr:col>
      <xdr:colOff>38100</xdr:colOff>
      <xdr:row>37</xdr:row>
      <xdr:rowOff>156141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17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40140</xdr:rowOff>
    </xdr:from>
    <xdr:to>
      <xdr:col>41</xdr:col>
      <xdr:colOff>101600</xdr:colOff>
      <xdr:row>37</xdr:row>
      <xdr:rowOff>141740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158267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24054</xdr:rowOff>
    </xdr:from>
    <xdr:to>
      <xdr:col>36</xdr:col>
      <xdr:colOff>165100</xdr:colOff>
      <xdr:row>37</xdr:row>
      <xdr:rowOff>125654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142181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2799</xdr:rowOff>
    </xdr:from>
    <xdr:to>
      <xdr:col>55</xdr:col>
      <xdr:colOff>0</xdr:colOff>
      <xdr:row>58</xdr:row>
      <xdr:rowOff>4445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46899"/>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2799</xdr:rowOff>
    </xdr:from>
    <xdr:to>
      <xdr:col>50</xdr:col>
      <xdr:colOff>114300</xdr:colOff>
      <xdr:row>58</xdr:row>
      <xdr:rowOff>36525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946899"/>
          <a:ext cx="889000" cy="3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23785</xdr:rowOff>
    </xdr:from>
    <xdr:to>
      <xdr:col>45</xdr:col>
      <xdr:colOff>177800</xdr:colOff>
      <xdr:row>58</xdr:row>
      <xdr:rowOff>36525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67885"/>
          <a:ext cx="8890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50599</xdr:rowOff>
    </xdr:from>
    <xdr:to>
      <xdr:col>41</xdr:col>
      <xdr:colOff>50800</xdr:colOff>
      <xdr:row>58</xdr:row>
      <xdr:rowOff>23785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23249"/>
          <a:ext cx="889000" cy="14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125095</xdr:rowOff>
    </xdr:from>
    <xdr:to>
      <xdr:col>55</xdr:col>
      <xdr:colOff>50800</xdr:colOff>
      <xdr:row>58</xdr:row>
      <xdr:rowOff>55245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40022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123449</xdr:rowOff>
    </xdr:from>
    <xdr:to>
      <xdr:col>50</xdr:col>
      <xdr:colOff>165100</xdr:colOff>
      <xdr:row>58</xdr:row>
      <xdr:rowOff>53599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9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44726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8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157175</xdr:rowOff>
    </xdr:from>
    <xdr:to>
      <xdr:col>46</xdr:col>
      <xdr:colOff>38100</xdr:colOff>
      <xdr:row>58</xdr:row>
      <xdr:rowOff>87325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78452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144435</xdr:rowOff>
    </xdr:from>
    <xdr:to>
      <xdr:col>41</xdr:col>
      <xdr:colOff>101600</xdr:colOff>
      <xdr:row>58</xdr:row>
      <xdr:rowOff>74585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65712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0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171249</xdr:rowOff>
    </xdr:from>
    <xdr:to>
      <xdr:col>36</xdr:col>
      <xdr:colOff>165100</xdr:colOff>
      <xdr:row>57</xdr:row>
      <xdr:rowOff>101399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117926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966</xdr:rowOff>
    </xdr:from>
    <xdr:to>
      <xdr:col>55</xdr:col>
      <xdr:colOff>0</xdr:colOff>
      <xdr:row>79</xdr:row>
      <xdr:rowOff>32589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45516"/>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32589</xdr:rowOff>
    </xdr:from>
    <xdr:to>
      <xdr:col>50</xdr:col>
      <xdr:colOff>114300</xdr:colOff>
      <xdr:row>79</xdr:row>
      <xdr:rowOff>33516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7713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3060</xdr:rowOff>
    </xdr:from>
    <xdr:to>
      <xdr:col>45</xdr:col>
      <xdr:colOff>177800</xdr:colOff>
      <xdr:row>79</xdr:row>
      <xdr:rowOff>33516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47610"/>
          <a:ext cx="889000" cy="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52515</xdr:rowOff>
    </xdr:from>
    <xdr:to>
      <xdr:col>41</xdr:col>
      <xdr:colOff>50800</xdr:colOff>
      <xdr:row>79</xdr:row>
      <xdr:rowOff>3060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25615"/>
          <a:ext cx="889000" cy="1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121616</xdr:rowOff>
    </xdr:from>
    <xdr:to>
      <xdr:col>55</xdr:col>
      <xdr:colOff>50800</xdr:colOff>
      <xdr:row>79</xdr:row>
      <xdr:rowOff>51766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36543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153239</xdr:rowOff>
    </xdr:from>
    <xdr:to>
      <xdr:col>50</xdr:col>
      <xdr:colOff>165100</xdr:colOff>
      <xdr:row>79</xdr:row>
      <xdr:rowOff>83389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74516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19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154166</xdr:rowOff>
    </xdr:from>
    <xdr:to>
      <xdr:col>46</xdr:col>
      <xdr:colOff>38100</xdr:colOff>
      <xdr:row>79</xdr:row>
      <xdr:rowOff>84316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75443</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1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123710</xdr:rowOff>
    </xdr:from>
    <xdr:to>
      <xdr:col>41</xdr:col>
      <xdr:colOff>101600</xdr:colOff>
      <xdr:row>79</xdr:row>
      <xdr:rowOff>53860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9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44987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1715</xdr:rowOff>
    </xdr:from>
    <xdr:to>
      <xdr:col>36</xdr:col>
      <xdr:colOff>165100</xdr:colOff>
      <xdr:row>78</xdr:row>
      <xdr:rowOff>103315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119842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93884</xdr:rowOff>
    </xdr:from>
    <xdr:to>
      <xdr:col>55</xdr:col>
      <xdr:colOff>0</xdr:colOff>
      <xdr:row>96</xdr:row>
      <xdr:rowOff>127070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53084"/>
          <a:ext cx="8382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93884</xdr:rowOff>
    </xdr:from>
    <xdr:to>
      <xdr:col>50</xdr:col>
      <xdr:colOff>114300</xdr:colOff>
      <xdr:row>97</xdr:row>
      <xdr:rowOff>13055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53084"/>
          <a:ext cx="889000" cy="9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13055</xdr:rowOff>
    </xdr:from>
    <xdr:to>
      <xdr:col>45</xdr:col>
      <xdr:colOff>177800</xdr:colOff>
      <xdr:row>97</xdr:row>
      <xdr:rowOff>36410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43705"/>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36410</xdr:rowOff>
    </xdr:from>
    <xdr:to>
      <xdr:col>41</xdr:col>
      <xdr:colOff>50800</xdr:colOff>
      <xdr:row>97</xdr:row>
      <xdr:rowOff>116517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67060"/>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76270</xdr:rowOff>
    </xdr:from>
    <xdr:to>
      <xdr:col>55</xdr:col>
      <xdr:colOff>50800</xdr:colOff>
      <xdr:row>97</xdr:row>
      <xdr:rowOff>6420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99147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43084</xdr:rowOff>
    </xdr:from>
    <xdr:to>
      <xdr:col>50</xdr:col>
      <xdr:colOff>165100</xdr:colOff>
      <xdr:row>96</xdr:row>
      <xdr:rowOff>144684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161211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133705</xdr:rowOff>
    </xdr:from>
    <xdr:to>
      <xdr:col>46</xdr:col>
      <xdr:colOff>38100</xdr:colOff>
      <xdr:row>97</xdr:row>
      <xdr:rowOff>63855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54982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157060</xdr:rowOff>
    </xdr:from>
    <xdr:to>
      <xdr:col>41</xdr:col>
      <xdr:colOff>101600</xdr:colOff>
      <xdr:row>97</xdr:row>
      <xdr:rowOff>87210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78337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0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65717</xdr:rowOff>
    </xdr:from>
    <xdr:to>
      <xdr:col>36</xdr:col>
      <xdr:colOff>165100</xdr:colOff>
      <xdr:row>97</xdr:row>
      <xdr:rowOff>167317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158444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36525</xdr:rowOff>
    </xdr:from>
    <xdr:to>
      <xdr:col>85</xdr:col>
      <xdr:colOff>127000</xdr:colOff>
      <xdr:row>39</xdr:row>
      <xdr:rowOff>43079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51625"/>
          <a:ext cx="838200" cy="17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36525</xdr:rowOff>
    </xdr:from>
    <xdr:to>
      <xdr:col>81</xdr:col>
      <xdr:colOff>50800</xdr:colOff>
      <xdr:row>38</xdr:row>
      <xdr:rowOff>107238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51625"/>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107238</xdr:rowOff>
    </xdr:from>
    <xdr:to>
      <xdr:col>76</xdr:col>
      <xdr:colOff>114300</xdr:colOff>
      <xdr:row>39</xdr:row>
      <xdr:rowOff>11379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22338"/>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150537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11379</xdr:rowOff>
    </xdr:from>
    <xdr:to>
      <xdr:col>71</xdr:col>
      <xdr:colOff>177800</xdr:colOff>
      <xdr:row>39</xdr:row>
      <xdr:rowOff>29439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9792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163729</xdr:rowOff>
    </xdr:from>
    <xdr:to>
      <xdr:col>85</xdr:col>
      <xdr:colOff>177800</xdr:colOff>
      <xdr:row>39</xdr:row>
      <xdr:rowOff>93879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78656</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3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157175</xdr:rowOff>
    </xdr:from>
    <xdr:to>
      <xdr:col>81</xdr:col>
      <xdr:colOff>101600</xdr:colOff>
      <xdr:row>38</xdr:row>
      <xdr:rowOff>87325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103852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7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56438</xdr:rowOff>
    </xdr:from>
    <xdr:to>
      <xdr:col>76</xdr:col>
      <xdr:colOff>165100</xdr:colOff>
      <xdr:row>38</xdr:row>
      <xdr:rowOff>158038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3116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3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132029</xdr:rowOff>
    </xdr:from>
    <xdr:to>
      <xdr:col>72</xdr:col>
      <xdr:colOff>38100</xdr:colOff>
      <xdr:row>39</xdr:row>
      <xdr:rowOff>62179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53306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3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150089</xdr:rowOff>
    </xdr:from>
    <xdr:to>
      <xdr:col>67</xdr:col>
      <xdr:colOff>101600</xdr:colOff>
      <xdr:row>39</xdr:row>
      <xdr:rowOff>80239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71366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151163</xdr:rowOff>
    </xdr:from>
    <xdr:to>
      <xdr:col>85</xdr:col>
      <xdr:colOff>127000</xdr:colOff>
      <xdr:row>74</xdr:row>
      <xdr:rowOff>158739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38463"/>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160824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48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158739</xdr:rowOff>
    </xdr:from>
    <xdr:to>
      <xdr:col>81</xdr:col>
      <xdr:colOff>50800</xdr:colOff>
      <xdr:row>74</xdr:row>
      <xdr:rowOff>162462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46039"/>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137054</xdr:rowOff>
    </xdr:from>
    <xdr:to>
      <xdr:col>76</xdr:col>
      <xdr:colOff>114300</xdr:colOff>
      <xdr:row>74</xdr:row>
      <xdr:rowOff>162462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824354"/>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83590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117003</xdr:rowOff>
    </xdr:from>
    <xdr:to>
      <xdr:col>71</xdr:col>
      <xdr:colOff>177800</xdr:colOff>
      <xdr:row>74</xdr:row>
      <xdr:rowOff>137054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804303"/>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59326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100363</xdr:rowOff>
    </xdr:from>
    <xdr:to>
      <xdr:col>85</xdr:col>
      <xdr:colOff>177800</xdr:colOff>
      <xdr:row>75</xdr:row>
      <xdr:rowOff>30513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8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123240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3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107939</xdr:rowOff>
    </xdr:from>
    <xdr:to>
      <xdr:col>81</xdr:col>
      <xdr:colOff>101600</xdr:colOff>
      <xdr:row>75</xdr:row>
      <xdr:rowOff>38089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54616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111662</xdr:rowOff>
    </xdr:from>
    <xdr:to>
      <xdr:col>76</xdr:col>
      <xdr:colOff>165100</xdr:colOff>
      <xdr:row>75</xdr:row>
      <xdr:rowOff>41812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58339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5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86254</xdr:rowOff>
    </xdr:from>
    <xdr:to>
      <xdr:col>72</xdr:col>
      <xdr:colOff>38100</xdr:colOff>
      <xdr:row>75</xdr:row>
      <xdr:rowOff>16404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7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32931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4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66203</xdr:rowOff>
    </xdr:from>
    <xdr:to>
      <xdr:col>67</xdr:col>
      <xdr:colOff>101600</xdr:colOff>
      <xdr:row>74</xdr:row>
      <xdr:rowOff>167803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5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12880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108153</xdr:rowOff>
    </xdr:from>
    <xdr:to>
      <xdr:col>85</xdr:col>
      <xdr:colOff>127000</xdr:colOff>
      <xdr:row>97</xdr:row>
      <xdr:rowOff>113274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38803"/>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113274</xdr:rowOff>
    </xdr:from>
    <xdr:to>
      <xdr:col>81</xdr:col>
      <xdr:colOff>50800</xdr:colOff>
      <xdr:row>98</xdr:row>
      <xdr:rowOff>56170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43924"/>
          <a:ext cx="889000" cy="11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39985</xdr:rowOff>
    </xdr:from>
    <xdr:to>
      <xdr:col>76</xdr:col>
      <xdr:colOff>114300</xdr:colOff>
      <xdr:row>98</xdr:row>
      <xdr:rowOff>56170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42085"/>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20096</xdr:rowOff>
    </xdr:from>
    <xdr:to>
      <xdr:col>71</xdr:col>
      <xdr:colOff>177800</xdr:colOff>
      <xdr:row>98</xdr:row>
      <xdr:rowOff>39985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2219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57353</xdr:rowOff>
    </xdr:from>
    <xdr:to>
      <xdr:col>85</xdr:col>
      <xdr:colOff>177800</xdr:colOff>
      <xdr:row>97</xdr:row>
      <xdr:rowOff>158953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35780</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62474</xdr:rowOff>
    </xdr:from>
    <xdr:to>
      <xdr:col>81</xdr:col>
      <xdr:colOff>101600</xdr:colOff>
      <xdr:row>97</xdr:row>
      <xdr:rowOff>164074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155201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78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5370</xdr:rowOff>
    </xdr:from>
    <xdr:to>
      <xdr:col>76</xdr:col>
      <xdr:colOff>165100</xdr:colOff>
      <xdr:row>98</xdr:row>
      <xdr:rowOff>106970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98097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0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160635</xdr:rowOff>
    </xdr:from>
    <xdr:to>
      <xdr:col>72</xdr:col>
      <xdr:colOff>38100</xdr:colOff>
      <xdr:row>98</xdr:row>
      <xdr:rowOff>90785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81912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8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140746</xdr:rowOff>
    </xdr:from>
    <xdr:to>
      <xdr:col>67</xdr:col>
      <xdr:colOff>101600</xdr:colOff>
      <xdr:row>98</xdr:row>
      <xdr:rowOff>70896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62023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8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6179</xdr:rowOff>
    </xdr:from>
    <xdr:to>
      <xdr:col>116</xdr:col>
      <xdr:colOff>63500</xdr:colOff>
      <xdr:row>59</xdr:row>
      <xdr:rowOff>6426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21729"/>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2635</xdr:rowOff>
    </xdr:from>
    <xdr:to>
      <xdr:col>111</xdr:col>
      <xdr:colOff>177800</xdr:colOff>
      <xdr:row>59</xdr:row>
      <xdr:rowOff>6426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18185"/>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165551</xdr:rowOff>
    </xdr:from>
    <xdr:to>
      <xdr:col>107</xdr:col>
      <xdr:colOff>50800</xdr:colOff>
      <xdr:row>59</xdr:row>
      <xdr:rowOff>2635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09651"/>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164541</xdr:rowOff>
    </xdr:from>
    <xdr:to>
      <xdr:col>102</xdr:col>
      <xdr:colOff>114300</xdr:colOff>
      <xdr:row>58</xdr:row>
      <xdr:rowOff>165551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08641"/>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126829</xdr:rowOff>
    </xdr:from>
    <xdr:to>
      <xdr:col>116</xdr:col>
      <xdr:colOff>114300</xdr:colOff>
      <xdr:row>59</xdr:row>
      <xdr:rowOff>56979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41756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127076</xdr:rowOff>
    </xdr:from>
    <xdr:to>
      <xdr:col>112</xdr:col>
      <xdr:colOff>38100</xdr:colOff>
      <xdr:row>59</xdr:row>
      <xdr:rowOff>57226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48353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123285</xdr:rowOff>
    </xdr:from>
    <xdr:to>
      <xdr:col>107</xdr:col>
      <xdr:colOff>101600</xdr:colOff>
      <xdr:row>59</xdr:row>
      <xdr:rowOff>53435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44562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114751</xdr:rowOff>
    </xdr:from>
    <xdr:to>
      <xdr:col>102</xdr:col>
      <xdr:colOff>165100</xdr:colOff>
      <xdr:row>59</xdr:row>
      <xdr:rowOff>44901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36028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113741</xdr:rowOff>
    </xdr:from>
    <xdr:to>
      <xdr:col>98</xdr:col>
      <xdr:colOff>38100</xdr:colOff>
      <xdr:row>59</xdr:row>
      <xdr:rowOff>43891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35018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76036</xdr:rowOff>
    </xdr:from>
    <xdr:to>
      <xdr:col>116</xdr:col>
      <xdr:colOff>63500</xdr:colOff>
      <xdr:row>77</xdr:row>
      <xdr:rowOff>106248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77686"/>
          <a:ext cx="8382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106248</xdr:rowOff>
    </xdr:from>
    <xdr:to>
      <xdr:col>111</xdr:col>
      <xdr:colOff>177800</xdr:colOff>
      <xdr:row>77</xdr:row>
      <xdr:rowOff>156883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07898"/>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156883</xdr:rowOff>
    </xdr:from>
    <xdr:to>
      <xdr:col>107</xdr:col>
      <xdr:colOff>50800</xdr:colOff>
      <xdr:row>77</xdr:row>
      <xdr:rowOff>168314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35853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168314</xdr:rowOff>
    </xdr:from>
    <xdr:to>
      <xdr:col>102</xdr:col>
      <xdr:colOff>114300</xdr:colOff>
      <xdr:row>78</xdr:row>
      <xdr:rowOff>16066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6996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25236</xdr:rowOff>
    </xdr:from>
    <xdr:to>
      <xdr:col>116</xdr:col>
      <xdr:colOff>114300</xdr:colOff>
      <xdr:row>77</xdr:row>
      <xdr:rowOff>126836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3663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55448</xdr:rowOff>
    </xdr:from>
    <xdr:to>
      <xdr:col>112</xdr:col>
      <xdr:colOff>38100</xdr:colOff>
      <xdr:row>77</xdr:row>
      <xdr:rowOff>157048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148175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106083</xdr:rowOff>
    </xdr:from>
    <xdr:to>
      <xdr:col>107</xdr:col>
      <xdr:colOff>101600</xdr:colOff>
      <xdr:row>78</xdr:row>
      <xdr:rowOff>36233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27360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117514</xdr:rowOff>
    </xdr:from>
    <xdr:to>
      <xdr:col>102</xdr:col>
      <xdr:colOff>165100</xdr:colOff>
      <xdr:row>78</xdr:row>
      <xdr:rowOff>47664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38791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136716</xdr:rowOff>
    </xdr:from>
    <xdr:to>
      <xdr:col>98</xdr:col>
      <xdr:colOff>38100</xdr:colOff>
      <xdr:row>78</xdr:row>
      <xdr:rowOff>66866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57993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3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449,619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となっている。このうち、扶助費及び繰出金は、類似団体平均と比べて低い水準にあるが、今後高齢化率の上昇に伴い増加傾向が見込まれる。このため、社会保障経費の抑制に向けて、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年度から医療費助成制度を見直しており、令和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年度には更なる制度見直しを行った。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41402</xdr:rowOff>
    </xdr:from>
    <xdr:to>
      <xdr:col>24</xdr:col>
      <xdr:colOff>63500</xdr:colOff>
      <xdr:row>33</xdr:row>
      <xdr:rowOff>56642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99252"/>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170942</xdr:rowOff>
    </xdr:from>
    <xdr:to>
      <xdr:col>19</xdr:col>
      <xdr:colOff>177800</xdr:colOff>
      <xdr:row>33</xdr:row>
      <xdr:rowOff>41402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57342"/>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157988</xdr:rowOff>
    </xdr:from>
    <xdr:to>
      <xdr:col>15</xdr:col>
      <xdr:colOff>50800</xdr:colOff>
      <xdr:row>32</xdr:row>
      <xdr:rowOff>170942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4438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157988</xdr:rowOff>
    </xdr:from>
    <xdr:to>
      <xdr:col>10</xdr:col>
      <xdr:colOff>114300</xdr:colOff>
      <xdr:row>32</xdr:row>
      <xdr:rowOff>157988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44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5842</xdr:rowOff>
    </xdr:from>
    <xdr:to>
      <xdr:col>24</xdr:col>
      <xdr:colOff>114300</xdr:colOff>
      <xdr:row>33</xdr:row>
      <xdr:rowOff>107442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28719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162052</xdr:rowOff>
    </xdr:from>
    <xdr:to>
      <xdr:col>20</xdr:col>
      <xdr:colOff>38100</xdr:colOff>
      <xdr:row>33</xdr:row>
      <xdr:rowOff>92202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108729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120142</xdr:rowOff>
    </xdr:from>
    <xdr:to>
      <xdr:col>15</xdr:col>
      <xdr:colOff>101600</xdr:colOff>
      <xdr:row>33</xdr:row>
      <xdr:rowOff>50292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66819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107188</xdr:rowOff>
    </xdr:from>
    <xdr:to>
      <xdr:col>10</xdr:col>
      <xdr:colOff>165100</xdr:colOff>
      <xdr:row>33</xdr:row>
      <xdr:rowOff>37338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53865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107188</xdr:rowOff>
    </xdr:from>
    <xdr:to>
      <xdr:col>6</xdr:col>
      <xdr:colOff>38100</xdr:colOff>
      <xdr:row>33</xdr:row>
      <xdr:rowOff>37338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53865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137208</xdr:rowOff>
    </xdr:from>
    <xdr:to>
      <xdr:col>24</xdr:col>
      <xdr:colOff>63500</xdr:colOff>
      <xdr:row>57</xdr:row>
      <xdr:rowOff>67691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52608"/>
          <a:ext cx="838200" cy="78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67691</xdr:rowOff>
    </xdr:from>
    <xdr:to>
      <xdr:col>19</xdr:col>
      <xdr:colOff>177800</xdr:colOff>
      <xdr:row>57</xdr:row>
      <xdr:rowOff>116711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0341"/>
          <a:ext cx="889000" cy="4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95588</xdr:rowOff>
    </xdr:from>
    <xdr:to>
      <xdr:col>15</xdr:col>
      <xdr:colOff>50800</xdr:colOff>
      <xdr:row>57</xdr:row>
      <xdr:rowOff>116711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8238"/>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25202</xdr:rowOff>
    </xdr:from>
    <xdr:to>
      <xdr:col>10</xdr:col>
      <xdr:colOff>114300</xdr:colOff>
      <xdr:row>57</xdr:row>
      <xdr:rowOff>95588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97852"/>
          <a:ext cx="889000" cy="7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84716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86408</xdr:rowOff>
    </xdr:from>
    <xdr:to>
      <xdr:col>24</xdr:col>
      <xdr:colOff>114300</xdr:colOff>
      <xdr:row>53</xdr:row>
      <xdr:rowOff>16558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30819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16891</xdr:rowOff>
    </xdr:from>
    <xdr:to>
      <xdr:col>20</xdr:col>
      <xdr:colOff>38100</xdr:colOff>
      <xdr:row>57</xdr:row>
      <xdr:rowOff>118491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109618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65911</xdr:rowOff>
    </xdr:from>
    <xdr:to>
      <xdr:col>15</xdr:col>
      <xdr:colOff>101600</xdr:colOff>
      <xdr:row>57</xdr:row>
      <xdr:rowOff>167511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158638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44788</xdr:rowOff>
    </xdr:from>
    <xdr:to>
      <xdr:col>10</xdr:col>
      <xdr:colOff>165100</xdr:colOff>
      <xdr:row>57</xdr:row>
      <xdr:rowOff>146388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145852</xdr:rowOff>
    </xdr:from>
    <xdr:to>
      <xdr:col>6</xdr:col>
      <xdr:colOff>38100</xdr:colOff>
      <xdr:row>57</xdr:row>
      <xdr:rowOff>76002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92529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153928</xdr:rowOff>
    </xdr:from>
    <xdr:to>
      <xdr:col>24</xdr:col>
      <xdr:colOff>62865</xdr:colOff>
      <xdr:row>77</xdr:row>
      <xdr:rowOff>161863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83978"/>
          <a:ext cx="1270" cy="137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165690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6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161863</xdr:rowOff>
    </xdr:from>
    <xdr:to>
      <xdr:col>24</xdr:col>
      <xdr:colOff>152400</xdr:colOff>
      <xdr:row>77</xdr:row>
      <xdr:rowOff>161863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63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100605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5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153928</xdr:rowOff>
    </xdr:from>
    <xdr:to>
      <xdr:col>24</xdr:col>
      <xdr:colOff>152400</xdr:colOff>
      <xdr:row>69</xdr:row>
      <xdr:rowOff>153928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83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161863</xdr:rowOff>
    </xdr:from>
    <xdr:to>
      <xdr:col>24</xdr:col>
      <xdr:colOff>63500</xdr:colOff>
      <xdr:row>78</xdr:row>
      <xdr:rowOff>15320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3513"/>
          <a:ext cx="8382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76899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5927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54022</xdr:rowOff>
    </xdr:from>
    <xdr:to>
      <xdr:col>24</xdr:col>
      <xdr:colOff>114300</xdr:colOff>
      <xdr:row>74</xdr:row>
      <xdr:rowOff>155622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4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15320</xdr:rowOff>
    </xdr:from>
    <xdr:to>
      <xdr:col>19</xdr:col>
      <xdr:colOff>177800</xdr:colOff>
      <xdr:row>78</xdr:row>
      <xdr:rowOff>84586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88420"/>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76523</xdr:rowOff>
    </xdr:from>
    <xdr:to>
      <xdr:col>20</xdr:col>
      <xdr:colOff>38100</xdr:colOff>
      <xdr:row>75</xdr:row>
      <xdr:rowOff>6673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23200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3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84586</xdr:rowOff>
    </xdr:from>
    <xdr:to>
      <xdr:col>15</xdr:col>
      <xdr:colOff>50800</xdr:colOff>
      <xdr:row>78</xdr:row>
      <xdr:rowOff>87351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57686"/>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152560</xdr:rowOff>
    </xdr:from>
    <xdr:to>
      <xdr:col>15</xdr:col>
      <xdr:colOff>101600</xdr:colOff>
      <xdr:row>75</xdr:row>
      <xdr:rowOff>82710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99237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87351</xdr:rowOff>
    </xdr:from>
    <xdr:to>
      <xdr:col>10</xdr:col>
      <xdr:colOff>114300</xdr:colOff>
      <xdr:row>78</xdr:row>
      <xdr:rowOff>103853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0451"/>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155401</xdr:rowOff>
    </xdr:from>
    <xdr:to>
      <xdr:col>10</xdr:col>
      <xdr:colOff>165100</xdr:colOff>
      <xdr:row>75</xdr:row>
      <xdr:rowOff>85551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102078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23608</xdr:rowOff>
    </xdr:from>
    <xdr:to>
      <xdr:col>6</xdr:col>
      <xdr:colOff>38100</xdr:colOff>
      <xdr:row>75</xdr:row>
      <xdr:rowOff>125208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141735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111063</xdr:rowOff>
    </xdr:from>
    <xdr:to>
      <xdr:col>24</xdr:col>
      <xdr:colOff>114300</xdr:colOff>
      <xdr:row>78</xdr:row>
      <xdr:rowOff>41213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25990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135970</xdr:rowOff>
    </xdr:from>
    <xdr:to>
      <xdr:col>20</xdr:col>
      <xdr:colOff>38100</xdr:colOff>
      <xdr:row>78</xdr:row>
      <xdr:rowOff>66120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57247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33786</xdr:rowOff>
    </xdr:from>
    <xdr:to>
      <xdr:col>15</xdr:col>
      <xdr:colOff>101600</xdr:colOff>
      <xdr:row>78</xdr:row>
      <xdr:rowOff>135386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126513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9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36551</xdr:rowOff>
    </xdr:from>
    <xdr:to>
      <xdr:col>10</xdr:col>
      <xdr:colOff>165100</xdr:colOff>
      <xdr:row>78</xdr:row>
      <xdr:rowOff>138151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129278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53053</xdr:rowOff>
    </xdr:from>
    <xdr:to>
      <xdr:col>6</xdr:col>
      <xdr:colOff>38100</xdr:colOff>
      <xdr:row>78</xdr:row>
      <xdr:rowOff>154653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145780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125619</xdr:rowOff>
    </xdr:from>
    <xdr:to>
      <xdr:col>24</xdr:col>
      <xdr:colOff>63500</xdr:colOff>
      <xdr:row>96</xdr:row>
      <xdr:rowOff>99009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13369"/>
          <a:ext cx="838200" cy="14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89500</xdr:rowOff>
    </xdr:from>
    <xdr:to>
      <xdr:col>19</xdr:col>
      <xdr:colOff>177800</xdr:colOff>
      <xdr:row>96</xdr:row>
      <xdr:rowOff>99009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48700"/>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63278</xdr:rowOff>
    </xdr:from>
    <xdr:to>
      <xdr:col>15</xdr:col>
      <xdr:colOff>50800</xdr:colOff>
      <xdr:row>96</xdr:row>
      <xdr:rowOff>89500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22478"/>
          <a:ext cx="889000" cy="2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48557</xdr:rowOff>
    </xdr:from>
    <xdr:to>
      <xdr:col>10</xdr:col>
      <xdr:colOff>114300</xdr:colOff>
      <xdr:row>96</xdr:row>
      <xdr:rowOff>63278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07757"/>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52948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74819</xdr:rowOff>
    </xdr:from>
    <xdr:to>
      <xdr:col>24</xdr:col>
      <xdr:colOff>114300</xdr:colOff>
      <xdr:row>96</xdr:row>
      <xdr:rowOff>4969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97696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1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48209</xdr:rowOff>
    </xdr:from>
    <xdr:to>
      <xdr:col>20</xdr:col>
      <xdr:colOff>38100</xdr:colOff>
      <xdr:row>96</xdr:row>
      <xdr:rowOff>149809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166336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8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38700</xdr:rowOff>
    </xdr:from>
    <xdr:to>
      <xdr:col>15</xdr:col>
      <xdr:colOff>101600</xdr:colOff>
      <xdr:row>96</xdr:row>
      <xdr:rowOff>140300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156827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12478</xdr:rowOff>
    </xdr:from>
    <xdr:to>
      <xdr:col>10</xdr:col>
      <xdr:colOff>165100</xdr:colOff>
      <xdr:row>96</xdr:row>
      <xdr:rowOff>114078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130605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169207</xdr:rowOff>
    </xdr:from>
    <xdr:to>
      <xdr:col>6</xdr:col>
      <xdr:colOff>38100</xdr:colOff>
      <xdr:row>96</xdr:row>
      <xdr:rowOff>99357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115884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90322</xdr:rowOff>
    </xdr:from>
    <xdr:to>
      <xdr:col>55</xdr:col>
      <xdr:colOff>0</xdr:colOff>
      <xdr:row>38</xdr:row>
      <xdr:rowOff>90780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0542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90322</xdr:rowOff>
    </xdr:from>
    <xdr:to>
      <xdr:col>50</xdr:col>
      <xdr:colOff>114300</xdr:colOff>
      <xdr:row>38</xdr:row>
      <xdr:rowOff>90780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0542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85751</xdr:rowOff>
    </xdr:from>
    <xdr:to>
      <xdr:col>45</xdr:col>
      <xdr:colOff>177800</xdr:colOff>
      <xdr:row>38</xdr:row>
      <xdr:rowOff>90322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0085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85751</xdr:rowOff>
    </xdr:from>
    <xdr:to>
      <xdr:col>41</xdr:col>
      <xdr:colOff>50800</xdr:colOff>
      <xdr:row>38</xdr:row>
      <xdr:rowOff>87122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0085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39522</xdr:rowOff>
    </xdr:from>
    <xdr:to>
      <xdr:col>55</xdr:col>
      <xdr:colOff>50800</xdr:colOff>
      <xdr:row>38</xdr:row>
      <xdr:rowOff>141122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125899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39980</xdr:rowOff>
    </xdr:from>
    <xdr:to>
      <xdr:col>50</xdr:col>
      <xdr:colOff>165100</xdr:colOff>
      <xdr:row>38</xdr:row>
      <xdr:rowOff>141580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132707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39522</xdr:rowOff>
    </xdr:from>
    <xdr:to>
      <xdr:col>46</xdr:col>
      <xdr:colOff>38100</xdr:colOff>
      <xdr:row>38</xdr:row>
      <xdr:rowOff>141122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132249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34951</xdr:rowOff>
    </xdr:from>
    <xdr:to>
      <xdr:col>41</xdr:col>
      <xdr:colOff>101600</xdr:colOff>
      <xdr:row>38</xdr:row>
      <xdr:rowOff>136551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127678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36322</xdr:rowOff>
    </xdr:from>
    <xdr:to>
      <xdr:col>36</xdr:col>
      <xdr:colOff>165100</xdr:colOff>
      <xdr:row>38</xdr:row>
      <xdr:rowOff>137922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129049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170275</xdr:rowOff>
    </xdr:from>
    <xdr:to>
      <xdr:col>55</xdr:col>
      <xdr:colOff>0</xdr:colOff>
      <xdr:row>56</xdr:row>
      <xdr:rowOff>35973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600025"/>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52926</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54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14942</xdr:rowOff>
    </xdr:from>
    <xdr:to>
      <xdr:col>50</xdr:col>
      <xdr:colOff>114300</xdr:colOff>
      <xdr:row>56</xdr:row>
      <xdr:rowOff>35973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61614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13778</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78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14198</xdr:rowOff>
    </xdr:from>
    <xdr:to>
      <xdr:col>45</xdr:col>
      <xdr:colOff>177800</xdr:colOff>
      <xdr:row>56</xdr:row>
      <xdr:rowOff>14942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615398"/>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11663</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78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14198</xdr:rowOff>
    </xdr:from>
    <xdr:to>
      <xdr:col>41</xdr:col>
      <xdr:colOff>50800</xdr:colOff>
      <xdr:row>56</xdr:row>
      <xdr:rowOff>64948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615398"/>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158139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7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119475</xdr:rowOff>
    </xdr:from>
    <xdr:to>
      <xdr:col>55</xdr:col>
      <xdr:colOff>50800</xdr:colOff>
      <xdr:row>56</xdr:row>
      <xdr:rowOff>49625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5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142352</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40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156623</xdr:rowOff>
    </xdr:from>
    <xdr:to>
      <xdr:col>50</xdr:col>
      <xdr:colOff>165100</xdr:colOff>
      <xdr:row>56</xdr:row>
      <xdr:rowOff>86773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103300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36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135592</xdr:rowOff>
    </xdr:from>
    <xdr:to>
      <xdr:col>46</xdr:col>
      <xdr:colOff>38100</xdr:colOff>
      <xdr:row>56</xdr:row>
      <xdr:rowOff>65742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82269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34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134848</xdr:rowOff>
    </xdr:from>
    <xdr:to>
      <xdr:col>41</xdr:col>
      <xdr:colOff>101600</xdr:colOff>
      <xdr:row>56</xdr:row>
      <xdr:rowOff>64998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5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81525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33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14148</xdr:rowOff>
    </xdr:from>
    <xdr:to>
      <xdr:col>36</xdr:col>
      <xdr:colOff>165100</xdr:colOff>
      <xdr:row>56</xdr:row>
      <xdr:rowOff>115748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1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132275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39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13922</xdr:rowOff>
    </xdr:from>
    <xdr:to>
      <xdr:col>55</xdr:col>
      <xdr:colOff>0</xdr:colOff>
      <xdr:row>79</xdr:row>
      <xdr:rowOff>35671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558472"/>
          <a:ext cx="8382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35671</xdr:rowOff>
    </xdr:from>
    <xdr:to>
      <xdr:col>50</xdr:col>
      <xdr:colOff>114300</xdr:colOff>
      <xdr:row>79</xdr:row>
      <xdr:rowOff>47411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80221"/>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40095</xdr:rowOff>
    </xdr:from>
    <xdr:to>
      <xdr:col>45</xdr:col>
      <xdr:colOff>177800</xdr:colOff>
      <xdr:row>79</xdr:row>
      <xdr:rowOff>47411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84645"/>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40095</xdr:rowOff>
    </xdr:from>
    <xdr:to>
      <xdr:col>41</xdr:col>
      <xdr:colOff>50800</xdr:colOff>
      <xdr:row>79</xdr:row>
      <xdr:rowOff>42497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84645"/>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134572</xdr:rowOff>
    </xdr:from>
    <xdr:to>
      <xdr:col>55</xdr:col>
      <xdr:colOff>50800</xdr:colOff>
      <xdr:row>79</xdr:row>
      <xdr:rowOff>64722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5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49499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2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156321</xdr:rowOff>
    </xdr:from>
    <xdr:to>
      <xdr:col>50</xdr:col>
      <xdr:colOff>165100</xdr:colOff>
      <xdr:row>79</xdr:row>
      <xdr:rowOff>86471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5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77598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62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168061</xdr:rowOff>
    </xdr:from>
    <xdr:to>
      <xdr:col>46</xdr:col>
      <xdr:colOff>38100</xdr:colOff>
      <xdr:row>79</xdr:row>
      <xdr:rowOff>98211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89338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6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160745</xdr:rowOff>
    </xdr:from>
    <xdr:to>
      <xdr:col>41</xdr:col>
      <xdr:colOff>101600</xdr:colOff>
      <xdr:row>79</xdr:row>
      <xdr:rowOff>90895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82022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62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163147</xdr:rowOff>
    </xdr:from>
    <xdr:to>
      <xdr:col>36</xdr:col>
      <xdr:colOff>165100</xdr:colOff>
      <xdr:row>79</xdr:row>
      <xdr:rowOff>93297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84424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2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1998</xdr:rowOff>
    </xdr:from>
    <xdr:to>
      <xdr:col>55</xdr:col>
      <xdr:colOff>0</xdr:colOff>
      <xdr:row>98</xdr:row>
      <xdr:rowOff>17704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04098"/>
          <a:ext cx="8382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17704</xdr:rowOff>
    </xdr:from>
    <xdr:to>
      <xdr:col>50</xdr:col>
      <xdr:colOff>114300</xdr:colOff>
      <xdr:row>98</xdr:row>
      <xdr:rowOff>18656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1980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166249</xdr:rowOff>
    </xdr:from>
    <xdr:to>
      <xdr:col>45</xdr:col>
      <xdr:colOff>177800</xdr:colOff>
      <xdr:row>98</xdr:row>
      <xdr:rowOff>18656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96899"/>
          <a:ext cx="889000" cy="2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46667</xdr:rowOff>
    </xdr:from>
    <xdr:to>
      <xdr:col>41</xdr:col>
      <xdr:colOff>50800</xdr:colOff>
      <xdr:row>97</xdr:row>
      <xdr:rowOff>166249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77317"/>
          <a:ext cx="889000" cy="1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122648</xdr:rowOff>
    </xdr:from>
    <xdr:to>
      <xdr:col>55</xdr:col>
      <xdr:colOff>50800</xdr:colOff>
      <xdr:row>98</xdr:row>
      <xdr:rowOff>52798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37575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138354</xdr:rowOff>
    </xdr:from>
    <xdr:to>
      <xdr:col>50</xdr:col>
      <xdr:colOff>165100</xdr:colOff>
      <xdr:row>98</xdr:row>
      <xdr:rowOff>68504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59631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139306</xdr:rowOff>
    </xdr:from>
    <xdr:to>
      <xdr:col>46</xdr:col>
      <xdr:colOff>38100</xdr:colOff>
      <xdr:row>98</xdr:row>
      <xdr:rowOff>69456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60583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115449</xdr:rowOff>
    </xdr:from>
    <xdr:to>
      <xdr:col>41</xdr:col>
      <xdr:colOff>101600</xdr:colOff>
      <xdr:row>98</xdr:row>
      <xdr:rowOff>45599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36726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167317</xdr:rowOff>
    </xdr:from>
    <xdr:to>
      <xdr:col>36</xdr:col>
      <xdr:colOff>165100</xdr:colOff>
      <xdr:row>97</xdr:row>
      <xdr:rowOff>97467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113994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155794</xdr:rowOff>
    </xdr:from>
    <xdr:to>
      <xdr:col>85</xdr:col>
      <xdr:colOff>127000</xdr:colOff>
      <xdr:row>38</xdr:row>
      <xdr:rowOff>71303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99444"/>
          <a:ext cx="8382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113914</xdr:rowOff>
    </xdr:from>
    <xdr:to>
      <xdr:col>81</xdr:col>
      <xdr:colOff>50800</xdr:colOff>
      <xdr:row>38</xdr:row>
      <xdr:rowOff>71303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57564"/>
          <a:ext cx="889000" cy="1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113914</xdr:rowOff>
    </xdr:from>
    <xdr:to>
      <xdr:col>76</xdr:col>
      <xdr:colOff>114300</xdr:colOff>
      <xdr:row>38</xdr:row>
      <xdr:rowOff>78801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7564"/>
          <a:ext cx="889000" cy="1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135128</xdr:rowOff>
    </xdr:from>
    <xdr:to>
      <xdr:col>71</xdr:col>
      <xdr:colOff>177800</xdr:colOff>
      <xdr:row>38</xdr:row>
      <xdr:rowOff>78801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8778"/>
          <a:ext cx="889000" cy="11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104994</xdr:rowOff>
    </xdr:from>
    <xdr:to>
      <xdr:col>85</xdr:col>
      <xdr:colOff>177800</xdr:colOff>
      <xdr:row>38</xdr:row>
      <xdr:rowOff>35144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83421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20503</xdr:rowOff>
    </xdr:from>
    <xdr:to>
      <xdr:col>81</xdr:col>
      <xdr:colOff>101600</xdr:colOff>
      <xdr:row>38</xdr:row>
      <xdr:rowOff>122103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113230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63114</xdr:rowOff>
    </xdr:from>
    <xdr:to>
      <xdr:col>76</xdr:col>
      <xdr:colOff>165100</xdr:colOff>
      <xdr:row>37</xdr:row>
      <xdr:rowOff>164714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155841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9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28001</xdr:rowOff>
    </xdr:from>
    <xdr:to>
      <xdr:col>72</xdr:col>
      <xdr:colOff>38100</xdr:colOff>
      <xdr:row>38</xdr:row>
      <xdr:rowOff>129601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120728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84328</xdr:rowOff>
    </xdr:from>
    <xdr:to>
      <xdr:col>67</xdr:col>
      <xdr:colOff>101600</xdr:colOff>
      <xdr:row>38</xdr:row>
      <xdr:rowOff>14478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5605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164503</xdr:rowOff>
    </xdr:from>
    <xdr:to>
      <xdr:col>85</xdr:col>
      <xdr:colOff>127000</xdr:colOff>
      <xdr:row>54</xdr:row>
      <xdr:rowOff>90939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251353"/>
          <a:ext cx="838200" cy="9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90939</xdr:rowOff>
    </xdr:from>
    <xdr:to>
      <xdr:col>81</xdr:col>
      <xdr:colOff>50800</xdr:colOff>
      <xdr:row>55</xdr:row>
      <xdr:rowOff>12964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349239"/>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149507</xdr:rowOff>
    </xdr:from>
    <xdr:to>
      <xdr:col>76</xdr:col>
      <xdr:colOff>114300</xdr:colOff>
      <xdr:row>55</xdr:row>
      <xdr:rowOff>12964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407807"/>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149507</xdr:rowOff>
    </xdr:from>
    <xdr:to>
      <xdr:col>71</xdr:col>
      <xdr:colOff>177800</xdr:colOff>
      <xdr:row>55</xdr:row>
      <xdr:rowOff>58867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07807"/>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113703</xdr:rowOff>
    </xdr:from>
    <xdr:to>
      <xdr:col>85</xdr:col>
      <xdr:colOff>177800</xdr:colOff>
      <xdr:row>54</xdr:row>
      <xdr:rowOff>43853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136580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0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40139</xdr:rowOff>
    </xdr:from>
    <xdr:to>
      <xdr:col>81</xdr:col>
      <xdr:colOff>101600</xdr:colOff>
      <xdr:row>54</xdr:row>
      <xdr:rowOff>141739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2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158266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07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133614</xdr:rowOff>
    </xdr:from>
    <xdr:to>
      <xdr:col>76</xdr:col>
      <xdr:colOff>165100</xdr:colOff>
      <xdr:row>55</xdr:row>
      <xdr:rowOff>63764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80291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16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98707</xdr:rowOff>
    </xdr:from>
    <xdr:to>
      <xdr:col>72</xdr:col>
      <xdr:colOff>38100</xdr:colOff>
      <xdr:row>55</xdr:row>
      <xdr:rowOff>28857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5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45384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13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4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36525</xdr:rowOff>
    </xdr:from>
    <xdr:to>
      <xdr:col>85</xdr:col>
      <xdr:colOff>127000</xdr:colOff>
      <xdr:row>79</xdr:row>
      <xdr:rowOff>43078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09625"/>
          <a:ext cx="8382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36525</xdr:rowOff>
    </xdr:from>
    <xdr:to>
      <xdr:col>81</xdr:col>
      <xdr:colOff>50800</xdr:colOff>
      <xdr:row>78</xdr:row>
      <xdr:rowOff>107238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409625"/>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162196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107238</xdr:rowOff>
    </xdr:from>
    <xdr:to>
      <xdr:col>76</xdr:col>
      <xdr:colOff>114300</xdr:colOff>
      <xdr:row>79</xdr:row>
      <xdr:rowOff>11379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480338"/>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150537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11379</xdr:rowOff>
    </xdr:from>
    <xdr:to>
      <xdr:col>71</xdr:col>
      <xdr:colOff>177800</xdr:colOff>
      <xdr:row>79</xdr:row>
      <xdr:rowOff>29439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5592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163728</xdr:rowOff>
    </xdr:from>
    <xdr:to>
      <xdr:col>85</xdr:col>
      <xdr:colOff>177800</xdr:colOff>
      <xdr:row>79</xdr:row>
      <xdr:rowOff>93878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78655</xdr:rowOff>
    </xdr:from>
    <xdr:ext cx="313932"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157175</xdr:rowOff>
    </xdr:from>
    <xdr:to>
      <xdr:col>81</xdr:col>
      <xdr:colOff>101600</xdr:colOff>
      <xdr:row>78</xdr:row>
      <xdr:rowOff>87325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103852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3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56438</xdr:rowOff>
    </xdr:from>
    <xdr:to>
      <xdr:col>76</xdr:col>
      <xdr:colOff>165100</xdr:colOff>
      <xdr:row>78</xdr:row>
      <xdr:rowOff>158038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3115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0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132029</xdr:rowOff>
    </xdr:from>
    <xdr:to>
      <xdr:col>72</xdr:col>
      <xdr:colOff>38100</xdr:colOff>
      <xdr:row>79</xdr:row>
      <xdr:rowOff>62179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53306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97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150089</xdr:rowOff>
    </xdr:from>
    <xdr:to>
      <xdr:col>67</xdr:col>
      <xdr:colOff>101600</xdr:colOff>
      <xdr:row>79</xdr:row>
      <xdr:rowOff>80239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71366</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615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151163</xdr:rowOff>
    </xdr:from>
    <xdr:to>
      <xdr:col>85</xdr:col>
      <xdr:colOff>127000</xdr:colOff>
      <xdr:row>94</xdr:row>
      <xdr:rowOff>158739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267463"/>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160791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277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158739</xdr:rowOff>
    </xdr:from>
    <xdr:to>
      <xdr:col>81</xdr:col>
      <xdr:colOff>50800</xdr:colOff>
      <xdr:row>94</xdr:row>
      <xdr:rowOff>162429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275039"/>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115758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137055</xdr:rowOff>
    </xdr:from>
    <xdr:to>
      <xdr:col>76</xdr:col>
      <xdr:colOff>114300</xdr:colOff>
      <xdr:row>94</xdr:row>
      <xdr:rowOff>162429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253355"/>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83199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116971</xdr:rowOff>
    </xdr:from>
    <xdr:to>
      <xdr:col>71</xdr:col>
      <xdr:colOff>177800</xdr:colOff>
      <xdr:row>94</xdr:row>
      <xdr:rowOff>137055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233271"/>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59326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15566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100363</xdr:rowOff>
    </xdr:from>
    <xdr:to>
      <xdr:col>85</xdr:col>
      <xdr:colOff>177800</xdr:colOff>
      <xdr:row>95</xdr:row>
      <xdr:rowOff>30513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123240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06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107939</xdr:rowOff>
    </xdr:from>
    <xdr:to>
      <xdr:col>81</xdr:col>
      <xdr:colOff>101600</xdr:colOff>
      <xdr:row>95</xdr:row>
      <xdr:rowOff>38089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54616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111629</xdr:rowOff>
    </xdr:from>
    <xdr:to>
      <xdr:col>76</xdr:col>
      <xdr:colOff>165100</xdr:colOff>
      <xdr:row>95</xdr:row>
      <xdr:rowOff>41779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58306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86255</xdr:rowOff>
    </xdr:from>
    <xdr:to>
      <xdr:col>72</xdr:col>
      <xdr:colOff>38100</xdr:colOff>
      <xdr:row>95</xdr:row>
      <xdr:rowOff>16405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32932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7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66171</xdr:rowOff>
    </xdr:from>
    <xdr:to>
      <xdr:col>67</xdr:col>
      <xdr:colOff>101600</xdr:colOff>
      <xdr:row>94</xdr:row>
      <xdr:rowOff>167771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12848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5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*令和３年度作成中のため、令和２年度について記載</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449,619</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115,714</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高齢化率や生活保護率が全国平均に比べて低く、扶助対象者が少ないことによるが、将来的には、高齢化に伴う医療費や社会保障経費の急激な増加が見込まれることから、公費負担の見直し等により扶助費増加の抑制に努め、持続可能なまちづくりを行うことが必要である。</a:t>
          </a:r>
        </a:p>
        <a:p>
          <a:r>
            <a:rPr kumimoji="1" lang="ja-JP" altLang="en-US" sz="1300">
              <a:latin typeface="ＭＳ Ｐゴシック" panose="020B0600070205080204" pitchFamily="50" charset="-128"/>
              <a:ea typeface="ＭＳ Ｐゴシック" panose="020B0600070205080204" pitchFamily="50" charset="-128"/>
            </a:rPr>
            <a:t>　教育費については、国の</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スクール構想による小中学生への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台タブレット</a:t>
          </a:r>
          <a:r>
            <a:rPr kumimoji="1" lang="en-US" altLang="ja-JP" sz="1300">
              <a:latin typeface="ＭＳ Ｐゴシック" panose="020B0600070205080204" pitchFamily="50" charset="-128"/>
              <a:ea typeface="ＭＳ Ｐゴシック" panose="020B0600070205080204" pitchFamily="50" charset="-128"/>
            </a:rPr>
            <a:t>PC</a:t>
          </a:r>
          <a:r>
            <a:rPr kumimoji="1" lang="ja-JP" altLang="en-US" sz="1300">
              <a:latin typeface="ＭＳ Ｐゴシック" panose="020B0600070205080204" pitchFamily="50" charset="-128"/>
              <a:ea typeface="ＭＳ Ｐゴシック" panose="020B0600070205080204" pitchFamily="50" charset="-128"/>
            </a:rPr>
            <a:t>の整備により前年度より増加している。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また、新型コロナウイルス感染症対策の実施により、総務費や衛生費で経費が増加している。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*令和３年度作成中のため、令和２年度について記載</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歳入では、新型コロナウイルスの影響等により市税の減少や、地方消費税交付金が税率改正による増加見込を下回った一方で、臨時交付金等の国庫支出金の増加等により全体では増となった。歳出では、国の</a:t>
          </a:r>
          <a:r>
            <a:rPr kumimoji="1" lang="en-US" altLang="ja-JP" sz="1300">
              <a:latin typeface="ＭＳ ゴシック" pitchFamily="49" charset="-128"/>
              <a:ea typeface="ＭＳ ゴシック" pitchFamily="49" charset="-128"/>
            </a:rPr>
            <a:t>GIGA</a:t>
          </a:r>
          <a:r>
            <a:rPr kumimoji="1" lang="ja-JP" altLang="en-US" sz="1300">
              <a:latin typeface="ＭＳ ゴシック" pitchFamily="49" charset="-128"/>
              <a:ea typeface="ＭＳ ゴシック" pitchFamily="49" charset="-128"/>
            </a:rPr>
            <a:t>スクール構想による小中学生への</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人</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台タブレット</a:t>
          </a:r>
          <a:r>
            <a:rPr kumimoji="1" lang="en-US" altLang="ja-JP" sz="1300">
              <a:latin typeface="ＭＳ ゴシック" pitchFamily="49" charset="-128"/>
              <a:ea typeface="ＭＳ ゴシック" pitchFamily="49" charset="-128"/>
            </a:rPr>
            <a:t>PC</a:t>
          </a:r>
          <a:r>
            <a:rPr kumimoji="1" lang="ja-JP" altLang="en-US" sz="1300">
              <a:latin typeface="ＭＳ ゴシック" pitchFamily="49" charset="-128"/>
              <a:ea typeface="ＭＳ ゴシック" pitchFamily="49" charset="-128"/>
            </a:rPr>
            <a:t>の整備や会計年度任用職員制度の導入等により全体では増となった。一般会計全体では歳入が歳出を上回り、財政調整基金のとりくずしを行わなかった。今後も歳出の抑制や新たな財源の確保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*令和３年度作成中のため、令和２年度について記載</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連結実質赤字比率は、これまで常に黒字となっており、前年度に引き続き令和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年度も全会計で黒字となった。令和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ポイント低下している。また、三田市民病院事業会計は、標準財政規模比で</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ポイント増している。</a:t>
          </a: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50712902</v>
      </c>
      <c r="BO4" s="464"/>
      <c r="BP4" s="464"/>
      <c r="BQ4" s="464"/>
      <c r="BR4" s="464"/>
      <c r="BS4" s="464"/>
      <c r="BT4" s="464"/>
      <c r="BU4" s="465"/>
      <c r="BV4" s="463">
        <v>37644092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v>
      </c>
      <c r="CU4" s="648"/>
      <c r="CV4" s="648"/>
      <c r="CW4" s="648"/>
      <c r="CX4" s="648"/>
      <c r="CY4" s="648"/>
      <c r="CZ4" s="648"/>
      <c r="DA4" s="649"/>
      <c r="DB4" s="647">
        <v>2.5</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49846115</v>
      </c>
      <c r="BO5" s="469"/>
      <c r="BP5" s="469"/>
      <c r="BQ5" s="469"/>
      <c r="BR5" s="469"/>
      <c r="BS5" s="469"/>
      <c r="BT5" s="469"/>
      <c r="BU5" s="470"/>
      <c r="BV5" s="468">
        <v>36990267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94.2</v>
      </c>
      <c r="CU5" s="439"/>
      <c r="CV5" s="439"/>
      <c r="CW5" s="439"/>
      <c r="CX5" s="439"/>
      <c r="CY5" s="439"/>
      <c r="CZ5" s="439"/>
      <c r="DA5" s="440"/>
      <c r="DB5" s="438">
        <v>94</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866787</v>
      </c>
      <c r="BO6" s="469"/>
      <c r="BP6" s="469"/>
      <c r="BQ6" s="469"/>
      <c r="BR6" s="469"/>
      <c r="BS6" s="469"/>
      <c r="BT6" s="469"/>
      <c r="BU6" s="470"/>
      <c r="BV6" s="468">
        <v>653825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100.1</v>
      </c>
      <c r="CU6" s="622"/>
      <c r="CV6" s="622"/>
      <c r="CW6" s="622"/>
      <c r="CX6" s="622"/>
      <c r="CY6" s="622"/>
      <c r="CZ6" s="622"/>
      <c r="DA6" s="623"/>
      <c r="DB6" s="621">
        <v>99.9</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394946</v>
      </c>
      <c r="BO7" s="469"/>
      <c r="BP7" s="469"/>
      <c r="BQ7" s="469"/>
      <c r="BR7" s="469"/>
      <c r="BS7" s="469"/>
      <c r="BT7" s="469"/>
      <c r="BU7" s="470"/>
      <c r="BV7" s="468">
        <v>72077</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23614523</v>
      </c>
      <c r="CU7" s="469"/>
      <c r="CV7" s="469"/>
      <c r="CW7" s="469"/>
      <c r="CX7" s="469"/>
      <c r="CY7" s="469"/>
      <c r="CZ7" s="469"/>
      <c r="DA7" s="470"/>
      <c r="DB7" s="468">
        <v>23196122</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471841</v>
      </c>
      <c r="BO8" s="469"/>
      <c r="BP8" s="469"/>
      <c r="BQ8" s="469"/>
      <c r="BR8" s="469"/>
      <c r="BS8" s="469"/>
      <c r="BT8" s="469"/>
      <c r="BU8" s="470"/>
      <c r="BV8" s="468">
        <v>581748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0.87</v>
      </c>
      <c r="CU8" s="582"/>
      <c r="CV8" s="582"/>
      <c r="CW8" s="582"/>
      <c r="CX8" s="582"/>
      <c r="CY8" s="582"/>
      <c r="CZ8" s="582"/>
      <c r="DA8" s="583"/>
      <c r="DB8" s="581">
        <v>0.87</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109238</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-109907</v>
      </c>
      <c r="BO9" s="469"/>
      <c r="BP9" s="469"/>
      <c r="BQ9" s="469"/>
      <c r="BR9" s="469"/>
      <c r="BS9" s="469"/>
      <c r="BT9" s="469"/>
      <c r="BU9" s="470"/>
      <c r="BV9" s="468">
        <v>105369</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13.8</v>
      </c>
      <c r="CU9" s="439"/>
      <c r="CV9" s="439"/>
      <c r="CW9" s="439"/>
      <c r="CX9" s="439"/>
      <c r="CY9" s="439"/>
      <c r="CZ9" s="439"/>
      <c r="DA9" s="440"/>
      <c r="DB9" s="438">
        <v>14.5</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118</v>
      </c>
      <c r="M10" s="442"/>
      <c r="N10" s="442"/>
      <c r="O10" s="442"/>
      <c r="P10" s="442"/>
      <c r="Q10" s="443"/>
      <c r="R10" s="444">
        <v>112691</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315989</v>
      </c>
      <c r="BO10" s="469"/>
      <c r="BP10" s="469"/>
      <c r="BQ10" s="469"/>
      <c r="BR10" s="469"/>
      <c r="BS10" s="469"/>
      <c r="BT10" s="469"/>
      <c r="BU10" s="470"/>
      <c r="BV10" s="468">
        <v>408338</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110863</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115</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109655</v>
      </c>
      <c r="S13" s="572"/>
      <c r="T13" s="572"/>
      <c r="U13" s="572"/>
      <c r="V13" s="573"/>
      <c r="W13" s="559" t="s">
        <v>138</v>
      </c>
      <c r="X13" s="481"/>
      <c r="Y13" s="481"/>
      <c r="Z13" s="481"/>
      <c r="AA13" s="481"/>
      <c r="AB13" s="482"/>
      <c r="AC13" s="444">
        <v>1217</v>
      </c>
      <c r="AD13" s="445"/>
      <c r="AE13" s="445"/>
      <c r="AF13" s="445"/>
      <c r="AG13" s="446"/>
      <c r="AH13" s="444">
        <v>1132</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206082</v>
      </c>
      <c r="BO13" s="469"/>
      <c r="BP13" s="469"/>
      <c r="BQ13" s="469"/>
      <c r="BR13" s="469"/>
      <c r="BS13" s="469"/>
      <c r="BT13" s="469"/>
      <c r="BU13" s="470"/>
      <c r="BV13" s="468">
        <v>513707</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6</v>
      </c>
      <c r="CU13" s="439"/>
      <c r="CV13" s="439"/>
      <c r="CW13" s="439"/>
      <c r="CX13" s="439"/>
      <c r="CY13" s="439"/>
      <c r="CZ13" s="439"/>
      <c r="DA13" s="440"/>
      <c r="DB13" s="438">
        <v>6.4</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111934</v>
      </c>
      <c r="S14" s="572"/>
      <c r="T14" s="572"/>
      <c r="U14" s="572"/>
      <c r="V14" s="573"/>
      <c r="W14" s="574"/>
      <c r="X14" s="484"/>
      <c r="Y14" s="484"/>
      <c r="Z14" s="484"/>
      <c r="AA14" s="484"/>
      <c r="AB14" s="485"/>
      <c r="AC14" s="564">
        <v>2.4</v>
      </c>
      <c r="AD14" s="565"/>
      <c r="AE14" s="565"/>
      <c r="AF14" s="565"/>
      <c r="AG14" s="566"/>
      <c r="AH14" s="564">
        <v>2.2999999999999998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136</v>
      </c>
      <c r="CU14" s="576"/>
      <c r="CV14" s="576"/>
      <c r="CW14" s="576"/>
      <c r="CX14" s="576"/>
      <c r="CY14" s="576"/>
      <c r="CZ14" s="576"/>
      <c r="DA14" s="577"/>
      <c r="DB14" s="575" t="s">
        <v>136</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137</v>
      </c>
      <c r="N15" s="569"/>
      <c r="O15" s="569"/>
      <c r="P15" s="569"/>
      <c r="Q15" s="570"/>
      <c r="R15" s="571">
        <v>110760</v>
      </c>
      <c r="S15" s="572"/>
      <c r="T15" s="572"/>
      <c r="U15" s="572"/>
      <c r="V15" s="573"/>
      <c r="W15" s="559" t="s">
        <v>145</v>
      </c>
      <c r="X15" s="481"/>
      <c r="Y15" s="481"/>
      <c r="Z15" s="481"/>
      <c r="AA15" s="481"/>
      <c r="AB15" s="482"/>
      <c r="AC15" s="444">
        <v>12573</v>
      </c>
      <c r="AD15" s="445"/>
      <c r="AE15" s="445"/>
      <c r="AF15" s="445"/>
      <c r="AG15" s="446"/>
      <c r="AH15" s="444">
        <v>12620</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15680803</v>
      </c>
      <c r="BO15" s="464"/>
      <c r="BP15" s="464"/>
      <c r="BQ15" s="464"/>
      <c r="BR15" s="464"/>
      <c r="BS15" s="464"/>
      <c r="BT15" s="464"/>
      <c r="BU15" s="465"/>
      <c r="BV15" s="463">
        <v>15183803</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24.8</v>
      </c>
      <c r="AD16" s="565"/>
      <c r="AE16" s="565"/>
      <c r="AF16" s="565"/>
      <c r="AG16" s="566"/>
      <c r="AH16" s="564">
        <v>25.2</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17910389</v>
      </c>
      <c r="BO16" s="469"/>
      <c r="BP16" s="469"/>
      <c r="BQ16" s="469"/>
      <c r="BR16" s="469"/>
      <c r="BS16" s="469"/>
      <c r="BT16" s="469"/>
      <c r="BU16" s="470"/>
      <c r="BV16" s="468">
        <v>17422186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36872</v>
      </c>
      <c r="AD17" s="445"/>
      <c r="AE17" s="445"/>
      <c r="AF17" s="445"/>
      <c r="AG17" s="446"/>
      <c r="AH17" s="444">
        <v>36402</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20113834</v>
      </c>
      <c r="BO17" s="469"/>
      <c r="BP17" s="469"/>
      <c r="BQ17" s="469"/>
      <c r="BR17" s="469"/>
      <c r="BS17" s="469"/>
      <c r="BT17" s="469"/>
      <c r="BU17" s="470"/>
      <c r="BV17" s="468">
        <v>19592057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154</v>
      </c>
      <c r="C18" s="531"/>
      <c r="D18" s="531"/>
      <c r="E18" s="532"/>
      <c r="F18" s="532"/>
      <c r="G18" s="532"/>
      <c r="H18" s="532"/>
      <c r="I18" s="532"/>
      <c r="J18" s="532"/>
      <c r="K18" s="532"/>
      <c r="L18" s="533">
        <v>210.32</v>
      </c>
      <c r="M18" s="533"/>
      <c r="N18" s="533"/>
      <c r="O18" s="533"/>
      <c r="P18" s="533"/>
      <c r="Q18" s="533"/>
      <c r="R18" s="534"/>
      <c r="S18" s="534"/>
      <c r="T18" s="534"/>
      <c r="U18" s="534"/>
      <c r="V18" s="535"/>
      <c r="W18" s="549"/>
      <c r="X18" s="550"/>
      <c r="Y18" s="550"/>
      <c r="Z18" s="550"/>
      <c r="AA18" s="550"/>
      <c r="AB18" s="560"/>
      <c r="AC18" s="432">
        <v>72.8</v>
      </c>
      <c r="AD18" s="433"/>
      <c r="AE18" s="433"/>
      <c r="AF18" s="433"/>
      <c r="AG18" s="536"/>
      <c r="AH18" s="432">
        <v>72.599999999999994</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22386839</v>
      </c>
      <c r="BO18" s="469"/>
      <c r="BP18" s="469"/>
      <c r="BQ18" s="469"/>
      <c r="BR18" s="469"/>
      <c r="BS18" s="469"/>
      <c r="BT18" s="469"/>
      <c r="BU18" s="470"/>
      <c r="BV18" s="468">
        <v>22313577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156</v>
      </c>
      <c r="C19" s="531"/>
      <c r="D19" s="531"/>
      <c r="E19" s="532"/>
      <c r="F19" s="532"/>
      <c r="G19" s="532"/>
      <c r="H19" s="532"/>
      <c r="I19" s="532"/>
      <c r="J19" s="532"/>
      <c r="K19" s="532"/>
      <c r="L19" s="538">
        <v>519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27283001</v>
      </c>
      <c r="BO19" s="469"/>
      <c r="BP19" s="469"/>
      <c r="BQ19" s="469"/>
      <c r="BR19" s="469"/>
      <c r="BS19" s="469"/>
      <c r="BT19" s="469"/>
      <c r="BU19" s="470"/>
      <c r="BV19" s="468">
        <v>26153726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158</v>
      </c>
      <c r="C20" s="531"/>
      <c r="D20" s="531"/>
      <c r="E20" s="532"/>
      <c r="F20" s="532"/>
      <c r="G20" s="532"/>
      <c r="H20" s="532"/>
      <c r="I20" s="532"/>
      <c r="J20" s="532"/>
      <c r="K20" s="532"/>
      <c r="L20" s="538">
        <v>42401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33580664</v>
      </c>
      <c r="BO23" s="469"/>
      <c r="BP23" s="469"/>
      <c r="BQ23" s="469"/>
      <c r="BR23" s="469"/>
      <c r="BS23" s="469"/>
      <c r="BT23" s="469"/>
      <c r="BU23" s="470"/>
      <c r="BV23" s="468">
        <v>34551891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167</v>
      </c>
      <c r="F24" s="442"/>
      <c r="G24" s="442"/>
      <c r="H24" s="442"/>
      <c r="I24" s="442"/>
      <c r="J24" s="442"/>
      <c r="K24" s="443"/>
      <c r="L24" s="444">
        <v>1</v>
      </c>
      <c r="M24" s="445"/>
      <c r="N24" s="445"/>
      <c r="O24" s="445"/>
      <c r="P24" s="446"/>
      <c r="Q24" s="444">
        <v>7365</v>
      </c>
      <c r="R24" s="445"/>
      <c r="S24" s="445"/>
      <c r="T24" s="445"/>
      <c r="U24" s="445"/>
      <c r="V24" s="446"/>
      <c r="W24" s="510"/>
      <c r="X24" s="501"/>
      <c r="Y24" s="502"/>
      <c r="Z24" s="441" t="s">
        <v>168</v>
      </c>
      <c r="AA24" s="442"/>
      <c r="AB24" s="442"/>
      <c r="AC24" s="442"/>
      <c r="AD24" s="442"/>
      <c r="AE24" s="442"/>
      <c r="AF24" s="442"/>
      <c r="AG24" s="443"/>
      <c r="AH24" s="444">
        <v>641</v>
      </c>
      <c r="AI24" s="445"/>
      <c r="AJ24" s="445"/>
      <c r="AK24" s="445"/>
      <c r="AL24" s="446"/>
      <c r="AM24" s="444">
        <v>2090942</v>
      </c>
      <c r="AN24" s="445"/>
      <c r="AO24" s="445"/>
      <c r="AP24" s="445"/>
      <c r="AQ24" s="445"/>
      <c r="AR24" s="446"/>
      <c r="AS24" s="444">
        <v>3262</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27404665</v>
      </c>
      <c r="BO24" s="469"/>
      <c r="BP24" s="469"/>
      <c r="BQ24" s="469"/>
      <c r="BR24" s="469"/>
      <c r="BS24" s="469"/>
      <c r="BT24" s="469"/>
      <c r="BU24" s="470"/>
      <c r="BV24" s="468">
        <v>27776267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170</v>
      </c>
      <c r="F25" s="442"/>
      <c r="G25" s="442"/>
      <c r="H25" s="442"/>
      <c r="I25" s="442"/>
      <c r="J25" s="442"/>
      <c r="K25" s="443"/>
      <c r="L25" s="444">
        <v>2</v>
      </c>
      <c r="M25" s="445"/>
      <c r="N25" s="445"/>
      <c r="O25" s="445"/>
      <c r="P25" s="446"/>
      <c r="Q25" s="444">
        <v>6280</v>
      </c>
      <c r="R25" s="445"/>
      <c r="S25" s="445"/>
      <c r="T25" s="445"/>
      <c r="U25" s="445"/>
      <c r="V25" s="446"/>
      <c r="W25" s="510"/>
      <c r="X25" s="501"/>
      <c r="Y25" s="502"/>
      <c r="Z25" s="441" t="s">
        <v>171</v>
      </c>
      <c r="AA25" s="442"/>
      <c r="AB25" s="442"/>
      <c r="AC25" s="442"/>
      <c r="AD25" s="442"/>
      <c r="AE25" s="442"/>
      <c r="AF25" s="442"/>
      <c r="AG25" s="443"/>
      <c r="AH25" s="444">
        <v>113</v>
      </c>
      <c r="AI25" s="445"/>
      <c r="AJ25" s="445"/>
      <c r="AK25" s="445"/>
      <c r="AL25" s="446"/>
      <c r="AM25" s="444">
        <v>358097</v>
      </c>
      <c r="AN25" s="445"/>
      <c r="AO25" s="445"/>
      <c r="AP25" s="445"/>
      <c r="AQ25" s="445"/>
      <c r="AR25" s="446"/>
      <c r="AS25" s="444">
        <v>3169</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5139026</v>
      </c>
      <c r="BO25" s="464"/>
      <c r="BP25" s="464"/>
      <c r="BQ25" s="464"/>
      <c r="BR25" s="464"/>
      <c r="BS25" s="464"/>
      <c r="BT25" s="464"/>
      <c r="BU25" s="465"/>
      <c r="BV25" s="463">
        <v>6334881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173</v>
      </c>
      <c r="F26" s="442"/>
      <c r="G26" s="442"/>
      <c r="H26" s="442"/>
      <c r="I26" s="442"/>
      <c r="J26" s="442"/>
      <c r="K26" s="443"/>
      <c r="L26" s="444">
        <v>1</v>
      </c>
      <c r="M26" s="445"/>
      <c r="N26" s="445"/>
      <c r="O26" s="445"/>
      <c r="P26" s="446"/>
      <c r="Q26" s="444">
        <v>5840</v>
      </c>
      <c r="R26" s="445"/>
      <c r="S26" s="445"/>
      <c r="T26" s="445"/>
      <c r="U26" s="445"/>
      <c r="V26" s="446"/>
      <c r="W26" s="510"/>
      <c r="X26" s="501"/>
      <c r="Y26" s="502"/>
      <c r="Z26" s="441" t="s">
        <v>174</v>
      </c>
      <c r="AA26" s="523"/>
      <c r="AB26" s="523"/>
      <c r="AC26" s="523"/>
      <c r="AD26" s="523"/>
      <c r="AE26" s="523"/>
      <c r="AF26" s="523"/>
      <c r="AG26" s="524"/>
      <c r="AH26" s="444">
        <v>52</v>
      </c>
      <c r="AI26" s="445"/>
      <c r="AJ26" s="445"/>
      <c r="AK26" s="445"/>
      <c r="AL26" s="446"/>
      <c r="AM26" s="444">
        <v>177580</v>
      </c>
      <c r="AN26" s="445"/>
      <c r="AO26" s="445"/>
      <c r="AP26" s="445"/>
      <c r="AQ26" s="445"/>
      <c r="AR26" s="446"/>
      <c r="AS26" s="444">
        <v>3415</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177</v>
      </c>
      <c r="F27" s="442"/>
      <c r="G27" s="442"/>
      <c r="H27" s="442"/>
      <c r="I27" s="442"/>
      <c r="J27" s="442"/>
      <c r="K27" s="443"/>
      <c r="L27" s="444">
        <v>1</v>
      </c>
      <c r="M27" s="445"/>
      <c r="N27" s="445"/>
      <c r="O27" s="445"/>
      <c r="P27" s="446"/>
      <c r="Q27" s="444">
        <v>6170</v>
      </c>
      <c r="R27" s="445"/>
      <c r="S27" s="445"/>
      <c r="T27" s="445"/>
      <c r="U27" s="445"/>
      <c r="V27" s="446"/>
      <c r="W27" s="510"/>
      <c r="X27" s="501"/>
      <c r="Y27" s="502"/>
      <c r="Z27" s="441" t="s">
        <v>178</v>
      </c>
      <c r="AA27" s="442"/>
      <c r="AB27" s="442"/>
      <c r="AC27" s="442"/>
      <c r="AD27" s="442"/>
      <c r="AE27" s="442"/>
      <c r="AF27" s="442"/>
      <c r="AG27" s="443"/>
      <c r="AH27" s="444">
        <v>46</v>
      </c>
      <c r="AI27" s="445"/>
      <c r="AJ27" s="445"/>
      <c r="AK27" s="445"/>
      <c r="AL27" s="446"/>
      <c r="AM27" s="444">
        <v>161707</v>
      </c>
      <c r="AN27" s="445"/>
      <c r="AO27" s="445"/>
      <c r="AP27" s="445"/>
      <c r="AQ27" s="445"/>
      <c r="AR27" s="446"/>
      <c r="AS27" s="444">
        <v>3515</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136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180</v>
      </c>
      <c r="F28" s="442"/>
      <c r="G28" s="442"/>
      <c r="H28" s="442"/>
      <c r="I28" s="442"/>
      <c r="J28" s="442"/>
      <c r="K28" s="443"/>
      <c r="L28" s="444">
        <v>1</v>
      </c>
      <c r="M28" s="445"/>
      <c r="N28" s="445"/>
      <c r="O28" s="445"/>
      <c r="P28" s="446"/>
      <c r="Q28" s="444">
        <v>5326</v>
      </c>
      <c r="R28" s="445"/>
      <c r="S28" s="445"/>
      <c r="T28" s="445"/>
      <c r="U28" s="445"/>
      <c r="V28" s="446"/>
      <c r="W28" s="510"/>
      <c r="X28" s="501"/>
      <c r="Y28" s="502"/>
      <c r="Z28" s="441" t="s">
        <v>181</v>
      </c>
      <c r="AA28" s="442"/>
      <c r="AB28" s="442"/>
      <c r="AC28" s="442"/>
      <c r="AD28" s="442"/>
      <c r="AE28" s="442"/>
      <c r="AF28" s="442"/>
      <c r="AG28" s="443"/>
      <c r="AH28" s="444" t="s">
        <v>176</v>
      </c>
      <c r="AI28" s="445"/>
      <c r="AJ28" s="445"/>
      <c r="AK28" s="445"/>
      <c r="AL28" s="446"/>
      <c r="AM28" s="444" t="s">
        <v>176</v>
      </c>
      <c r="AN28" s="445"/>
      <c r="AO28" s="445"/>
      <c r="AP28" s="445"/>
      <c r="AQ28" s="445"/>
      <c r="AR28" s="446"/>
      <c r="AS28" s="444" t="s">
        <v>176</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3530458</v>
      </c>
      <c r="BO28" s="464"/>
      <c r="BP28" s="464"/>
      <c r="BQ28" s="464"/>
      <c r="BR28" s="464"/>
      <c r="BS28" s="464"/>
      <c r="BT28" s="464"/>
      <c r="BU28" s="465"/>
      <c r="BV28" s="463">
        <v>3214469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183</v>
      </c>
      <c r="F29" s="442"/>
      <c r="G29" s="442"/>
      <c r="H29" s="442"/>
      <c r="I29" s="442"/>
      <c r="J29" s="442"/>
      <c r="K29" s="443"/>
      <c r="L29" s="444">
        <v>20</v>
      </c>
      <c r="M29" s="445"/>
      <c r="N29" s="445"/>
      <c r="O29" s="445"/>
      <c r="P29" s="446"/>
      <c r="Q29" s="444">
        <v>4850</v>
      </c>
      <c r="R29" s="445"/>
      <c r="S29" s="445"/>
      <c r="T29" s="445"/>
      <c r="U29" s="445"/>
      <c r="V29" s="446"/>
      <c r="W29" s="511"/>
      <c r="X29" s="512"/>
      <c r="Y29" s="513"/>
      <c r="Z29" s="441" t="s">
        <v>184</v>
      </c>
      <c r="AA29" s="442"/>
      <c r="AB29" s="442"/>
      <c r="AC29" s="442"/>
      <c r="AD29" s="442"/>
      <c r="AE29" s="442"/>
      <c r="AF29" s="442"/>
      <c r="AG29" s="443"/>
      <c r="AH29" s="444">
        <v>687</v>
      </c>
      <c r="AI29" s="445"/>
      <c r="AJ29" s="445"/>
      <c r="AK29" s="445"/>
      <c r="AL29" s="446"/>
      <c r="AM29" s="444">
        <v>2252649</v>
      </c>
      <c r="AN29" s="445"/>
      <c r="AO29" s="445"/>
      <c r="AP29" s="445"/>
      <c r="AQ29" s="445"/>
      <c r="AR29" s="446"/>
      <c r="AS29" s="444">
        <v>3279</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1008391</v>
      </c>
      <c r="BO29" s="469"/>
      <c r="BP29" s="469"/>
      <c r="BQ29" s="469"/>
      <c r="BR29" s="469"/>
      <c r="BS29" s="469"/>
      <c r="BT29" s="469"/>
      <c r="BU29" s="470"/>
      <c r="BV29" s="468">
        <v>1007646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96.1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3629296</v>
      </c>
      <c r="BO30" s="472"/>
      <c r="BP30" s="472"/>
      <c r="BQ30" s="472"/>
      <c r="BR30" s="472"/>
      <c r="BS30" s="472"/>
      <c r="BT30" s="472"/>
      <c r="BU30" s="473"/>
      <c r="BV30" s="471">
        <v>3146105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195</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兵庫県市町村職員退職手当組合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三田地域振興(株)</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公営墓地整備事業特別会計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三田市民病院事業会計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丹波少年自然の家事務組合</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兵庫県信用保証協会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兵庫県後期高齢者医療広域連合（一般会計）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兵庫県後期高齢者医療広域連合（特別会計）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HHm9gShv3iOD/D5N9ds5lfNTaT1ry00DjaMbMl/YLmKnPhNQpmCnjxUViHwnWD5pjzpsuu8GYtskC8dRuWjJ7Q==" saltValue="XA88UVGYQCGCyDqkYDK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50" t="s">
        <v>561</v>
      </c>
      <c r="D34" s="1250"/>
      <c r="E34" s="1251"/>
      <c r="F34" s="32">
        <v>21.36</v>
      </c>
      <c r="G34" s="33">
        <v>20.350000000000001</v>
      </c>
      <c r="H34" s="33">
        <v>15.32</v>
      </c>
      <c r="I34" s="33">
        <v>19.920000000000002</v>
      </c>
      <c r="J34" s="34">
        <v>14.04</v>
      </c>
      <c r="K34" s="22"/>
      <c r="L34" s="22"/>
      <c r="M34" s="22"/>
      <c r="N34" s="22"/>
      <c r="O34" s="22"/>
      <c r="P34" s="22"/>
    </row>
    <row r="35" spans="1:16" ht="39" customHeight="1" x14ac:dyDescent="0.2">
      <c r="A35" s="22"/>
      <c r="B35" s="35"/>
      <c r="C35" s="1244" t="s">
        <v>562</v>
      </c>
      <c r="D35" s="1245"/>
      <c r="E35" s="1246"/>
      <c r="F35" s="36">
        <v>4.96</v>
      </c>
      <c r="G35" s="37">
        <v>3.49</v>
      </c>
      <c r="H35" s="37">
        <v>2.93</v>
      </c>
      <c r="I35" s="37">
        <v>2</v>
      </c>
      <c r="J35" s="38">
        <v>6.38</v>
      </c>
      <c r="K35" s="22"/>
      <c r="L35" s="22"/>
      <c r="M35" s="22"/>
      <c r="N35" s="22"/>
      <c r="O35" s="22"/>
      <c r="P35" s="22"/>
    </row>
    <row r="36" spans="1:16" ht="39" customHeight="1" x14ac:dyDescent="0.2">
      <c r="A36" s="22"/>
      <c r="B36" s="35"/>
      <c r="C36" s="1244" t="s">
        <v>563</v>
      </c>
      <c r="D36" s="1245"/>
      <c r="E36" s="1246"/>
      <c r="F36" s="36">
        <v>1.35</v>
      </c>
      <c r="G36" s="37">
        <v>1.8</v>
      </c>
      <c r="H36" s="37">
        <v>1.86</v>
      </c>
      <c r="I36" s="37">
        <v>1.88</v>
      </c>
      <c r="J36" s="38">
        <v>2.2200000000000002</v>
      </c>
      <c r="K36" s="22"/>
      <c r="L36" s="22"/>
      <c r="M36" s="22"/>
      <c r="N36" s="22"/>
      <c r="O36" s="22"/>
      <c r="P36" s="22"/>
    </row>
    <row r="37" spans="1:16" ht="39" customHeight="1" x14ac:dyDescent="0.2">
      <c r="A37" s="22"/>
      <c r="B37" s="35"/>
      <c r="C37" s="1244" t="s">
        <v>564</v>
      </c>
      <c r="D37" s="1245"/>
      <c r="E37" s="1246"/>
      <c r="F37" s="36">
        <v>1.61</v>
      </c>
      <c r="G37" s="37">
        <v>1.78</v>
      </c>
      <c r="H37" s="37">
        <v>2.06</v>
      </c>
      <c r="I37" s="37">
        <v>2.5</v>
      </c>
      <c r="J37" s="38">
        <v>1.99</v>
      </c>
      <c r="K37" s="22"/>
      <c r="L37" s="22"/>
      <c r="M37" s="22"/>
      <c r="N37" s="22"/>
      <c r="O37" s="22"/>
      <c r="P37" s="22"/>
    </row>
    <row r="38" spans="1:16" ht="39" customHeight="1" x14ac:dyDescent="0.2">
      <c r="A38" s="22"/>
      <c r="B38" s="35"/>
      <c r="C38" s="1244" t="s">
        <v>565</v>
      </c>
      <c r="D38" s="1245"/>
      <c r="E38" s="1246"/>
      <c r="F38" s="36">
        <v>0.63</v>
      </c>
      <c r="G38" s="37">
        <v>0.72</v>
      </c>
      <c r="H38" s="37">
        <v>0.89</v>
      </c>
      <c r="I38" s="37">
        <v>0.8</v>
      </c>
      <c r="J38" s="38">
        <v>1.04</v>
      </c>
      <c r="K38" s="22"/>
      <c r="L38" s="22"/>
      <c r="M38" s="22"/>
      <c r="N38" s="22"/>
      <c r="O38" s="22"/>
      <c r="P38" s="22"/>
    </row>
    <row r="39" spans="1:16" ht="39" customHeight="1" x14ac:dyDescent="0.2">
      <c r="A39" s="22"/>
      <c r="B39" s="35"/>
      <c r="C39" s="1244" t="s">
        <v>566</v>
      </c>
      <c r="D39" s="1245"/>
      <c r="E39" s="1246"/>
      <c r="F39" s="36">
        <v>0.87</v>
      </c>
      <c r="G39" s="37">
        <v>0.94</v>
      </c>
      <c r="H39" s="37">
        <v>0.78</v>
      </c>
      <c r="I39" s="37">
        <v>0.71</v>
      </c>
      <c r="J39" s="38">
        <v>0.37</v>
      </c>
      <c r="K39" s="22"/>
      <c r="L39" s="22"/>
      <c r="M39" s="22"/>
      <c r="N39" s="22"/>
      <c r="O39" s="22"/>
      <c r="P39" s="22"/>
    </row>
    <row r="40" spans="1:16" ht="39" customHeight="1" x14ac:dyDescent="0.2">
      <c r="A40" s="22"/>
      <c r="B40" s="35"/>
      <c r="C40" s="1244" t="s">
        <v>567</v>
      </c>
      <c r="D40" s="1245"/>
      <c r="E40" s="1246"/>
      <c r="F40" s="36">
        <v>0.14000000000000001</v>
      </c>
      <c r="G40" s="37">
        <v>0.14000000000000001</v>
      </c>
      <c r="H40" s="37">
        <v>0.15</v>
      </c>
      <c r="I40" s="37">
        <v>0.14000000000000001</v>
      </c>
      <c r="J40" s="38">
        <v>0.16</v>
      </c>
      <c r="K40" s="22"/>
      <c r="L40" s="22"/>
      <c r="M40" s="22"/>
      <c r="N40" s="22"/>
      <c r="O40" s="22"/>
      <c r="P40" s="22"/>
    </row>
    <row r="41" spans="1:16" ht="39" customHeight="1" x14ac:dyDescent="0.2">
      <c r="A41" s="22"/>
      <c r="B41" s="35"/>
      <c r="C41" s="1244" t="s">
        <v>568</v>
      </c>
      <c r="D41" s="1245"/>
      <c r="E41" s="1246"/>
      <c r="F41" s="36">
        <v>0</v>
      </c>
      <c r="G41" s="37">
        <v>0</v>
      </c>
      <c r="H41" s="37">
        <v>0</v>
      </c>
      <c r="I41" s="37">
        <v>0</v>
      </c>
      <c r="J41" s="38">
        <v>0</v>
      </c>
      <c r="K41" s="22"/>
      <c r="L41" s="22"/>
      <c r="M41" s="22"/>
      <c r="N41" s="22"/>
      <c r="O41" s="22"/>
      <c r="P41" s="22"/>
    </row>
    <row r="42" spans="1:16" ht="39" customHeight="1" x14ac:dyDescent="0.2">
      <c r="A42" s="22"/>
      <c r="B42" s="39"/>
      <c r="C42" s="1244" t="s">
        <v>569</v>
      </c>
      <c r="D42" s="1245"/>
      <c r="E42" s="1246"/>
      <c r="F42" s="36" t="s">
        <v>513</v>
      </c>
      <c r="G42" s="37" t="s">
        <v>513</v>
      </c>
      <c r="H42" s="37" t="s">
        <v>513</v>
      </c>
      <c r="I42" s="37" t="s">
        <v>513</v>
      </c>
      <c r="J42" s="38" t="s">
        <v>513</v>
      </c>
      <c r="K42" s="22"/>
      <c r="L42" s="22"/>
      <c r="M42" s="22"/>
      <c r="N42" s="22"/>
      <c r="O42" s="22"/>
      <c r="P42" s="22"/>
    </row>
    <row r="43" spans="1:16" ht="39" customHeight="1" thickBot="1" x14ac:dyDescent="0.25">
      <c r="A43" s="22"/>
      <c r="B43" s="40"/>
      <c r="C43" s="1247" t="s">
        <v>570</v>
      </c>
      <c r="D43" s="1248"/>
      <c r="E43" s="1249"/>
      <c r="F43" s="41">
        <v>0.35</v>
      </c>
      <c r="G43" s="42">
        <v>0.34</v>
      </c>
      <c r="H43" s="42">
        <v>0.36</v>
      </c>
      <c r="I43" s="42">
        <v>0.43</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19XP++qJwtbR6XOLRzLXLfw2f0oCxLA9BmNitq99mUbHxRgiZ99o8S6UQWtTlZ9k1/pKkSAdVhSOg2dI9WqQlA==" saltValue="K3gQjDLwT3Eh+ON0yhk3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4062</v>
      </c>
      <c r="L45" s="60">
        <v>3980</v>
      </c>
      <c r="M45" s="60">
        <v>3869</v>
      </c>
      <c r="N45" s="60">
        <v>3852</v>
      </c>
      <c r="O45" s="61">
        <v>3841</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x14ac:dyDescent="0.2">
      <c r="A48" s="48"/>
      <c r="B48" s="1272"/>
      <c r="C48" s="1273"/>
      <c r="D48" s="62"/>
      <c r="E48" s="1254" t="s">
        <v>15</v>
      </c>
      <c r="F48" s="1254"/>
      <c r="G48" s="1254"/>
      <c r="H48" s="1254"/>
      <c r="I48" s="1254"/>
      <c r="J48" s="1255"/>
      <c r="K48" s="63">
        <v>1965</v>
      </c>
      <c r="L48" s="64">
        <v>1760</v>
      </c>
      <c r="M48" s="64">
        <v>1693</v>
      </c>
      <c r="N48" s="64">
        <v>1566</v>
      </c>
      <c r="O48" s="65">
        <v>1536</v>
      </c>
      <c r="P48" s="48"/>
      <c r="Q48" s="48"/>
      <c r="R48" s="48"/>
      <c r="S48" s="48"/>
      <c r="T48" s="48"/>
      <c r="U48" s="48"/>
    </row>
    <row r="49" spans="1:21" ht="30.75" customHeight="1" x14ac:dyDescent="0.2">
      <c r="A49" s="48"/>
      <c r="B49" s="1272"/>
      <c r="C49" s="1273"/>
      <c r="D49" s="62"/>
      <c r="E49" s="1254" t="s">
        <v>16</v>
      </c>
      <c r="F49" s="1254"/>
      <c r="G49" s="1254"/>
      <c r="H49" s="1254"/>
      <c r="I49" s="1254"/>
      <c r="J49" s="1255"/>
      <c r="K49" s="63">
        <v>2</v>
      </c>
      <c r="L49" s="64">
        <v>2</v>
      </c>
      <c r="M49" s="64">
        <v>2</v>
      </c>
      <c r="N49" s="64">
        <v>2</v>
      </c>
      <c r="O49" s="65">
        <v>2</v>
      </c>
      <c r="P49" s="48"/>
      <c r="Q49" s="48"/>
      <c r="R49" s="48"/>
      <c r="S49" s="48"/>
      <c r="T49" s="48"/>
      <c r="U49" s="48"/>
    </row>
    <row r="50" spans="1:21" ht="30.75" customHeight="1" x14ac:dyDescent="0.2">
      <c r="A50" s="48"/>
      <c r="B50" s="1272"/>
      <c r="C50" s="1273"/>
      <c r="D50" s="62"/>
      <c r="E50" s="1254" t="s">
        <v>17</v>
      </c>
      <c r="F50" s="1254"/>
      <c r="G50" s="1254"/>
      <c r="H50" s="1254"/>
      <c r="I50" s="1254"/>
      <c r="J50" s="1255"/>
      <c r="K50" s="63">
        <v>857</v>
      </c>
      <c r="L50" s="64">
        <v>859</v>
      </c>
      <c r="M50" s="64">
        <v>787</v>
      </c>
      <c r="N50" s="64">
        <v>771</v>
      </c>
      <c r="O50" s="65">
        <v>679</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513</v>
      </c>
      <c r="L51" s="64" t="s">
        <v>513</v>
      </c>
      <c r="M51" s="64" t="s">
        <v>513</v>
      </c>
      <c r="N51" s="64" t="s">
        <v>513</v>
      </c>
      <c r="O51" s="65" t="s">
        <v>513</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5414</v>
      </c>
      <c r="L52" s="64">
        <v>5257</v>
      </c>
      <c r="M52" s="64">
        <v>5138</v>
      </c>
      <c r="N52" s="64">
        <v>5072</v>
      </c>
      <c r="O52" s="65">
        <v>4854</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1472</v>
      </c>
      <c r="L53" s="69">
        <v>1344</v>
      </c>
      <c r="M53" s="69">
        <v>1213</v>
      </c>
      <c r="N53" s="69">
        <v>1119</v>
      </c>
      <c r="O53" s="70">
        <v>1204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d38m073gyOavd6n+1rapPNYR8P8DPkPVv7fchAva9NRwK324c4DOjzz91/U1Fw9uHExq6z5JSf7VyGYjESfFg==" saltValue="wFJigLw+qLDuqSnVU/dDa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25"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554</v>
      </c>
      <c r="J40" s="100" t="s">
        <v>555</v>
      </c>
      <c r="K40" s="100" t="s">
        <v>556</v>
      </c>
      <c r="L40" s="100" t="s">
        <v>557</v>
      </c>
      <c r="M40" s="101" t="s">
        <v>558</v>
      </c>
    </row>
    <row r="41" spans="2:13" ht="27.75" customHeight="1" x14ac:dyDescent="0.2">
      <c r="B41" s="1290" t="s">
        <v>30</v>
      </c>
      <c r="C41" s="1291"/>
      <c r="D41" s="102"/>
      <c r="E41" s="1292" t="s">
        <v>31</v>
      </c>
      <c r="F41" s="1292"/>
      <c r="G41" s="1292"/>
      <c r="H41" s="1293"/>
      <c r="I41" s="103">
        <v>37473</v>
      </c>
      <c r="J41" s="104">
        <v>36295</v>
      </c>
      <c r="K41" s="104">
        <v>35242</v>
      </c>
      <c r="L41" s="104">
        <v>34552</v>
      </c>
      <c r="M41" s="105">
        <v>33581</v>
      </c>
    </row>
    <row r="42" spans="2:13" ht="27.75" customHeight="1" x14ac:dyDescent="0.2">
      <c r="B42" s="1280"/>
      <c r="C42" s="1281"/>
      <c r="D42" s="106"/>
      <c r="E42" s="1284" t="s">
        <v>32</v>
      </c>
      <c r="F42" s="1284"/>
      <c r="G42" s="1284"/>
      <c r="H42" s="1285"/>
      <c r="I42" s="107">
        <v>3563</v>
      </c>
      <c r="J42" s="108">
        <v>2857</v>
      </c>
      <c r="K42" s="108">
        <v>2191</v>
      </c>
      <c r="L42" s="108">
        <v>1510</v>
      </c>
      <c r="M42" s="109">
        <v>890</v>
      </c>
    </row>
    <row r="43" spans="2:13" ht="27.75" customHeight="1" x14ac:dyDescent="0.2">
      <c r="B43" s="1280"/>
      <c r="C43" s="1281"/>
      <c r="D43" s="106"/>
      <c r="E43" s="1284" t="s">
        <v>33</v>
      </c>
      <c r="F43" s="1284"/>
      <c r="G43" s="1284"/>
      <c r="H43" s="1285"/>
      <c r="I43" s="107">
        <v>13157</v>
      </c>
      <c r="J43" s="108">
        <v>11740</v>
      </c>
      <c r="K43" s="108">
        <v>10374</v>
      </c>
      <c r="L43" s="108">
        <v>8862</v>
      </c>
      <c r="M43" s="109">
        <v>8221</v>
      </c>
    </row>
    <row r="44" spans="2:13" ht="27.75" customHeight="1" x14ac:dyDescent="0.2">
      <c r="B44" s="1280"/>
      <c r="C44" s="1281"/>
      <c r="D44" s="106"/>
      <c r="E44" s="1284" t="s">
        <v>34</v>
      </c>
      <c r="F44" s="1284"/>
      <c r="G44" s="1284"/>
      <c r="H44" s="1285"/>
      <c r="I44" s="107">
        <v>10</v>
      </c>
      <c r="J44" s="108">
        <v>12</v>
      </c>
      <c r="K44" s="108">
        <v>10</v>
      </c>
      <c r="L44" s="108">
        <v>7</v>
      </c>
      <c r="M44" s="109">
        <v>5</v>
      </c>
    </row>
    <row r="45" spans="2:13" ht="27.75" customHeight="1" x14ac:dyDescent="0.2">
      <c r="B45" s="1280"/>
      <c r="C45" s="1281"/>
      <c r="D45" s="106"/>
      <c r="E45" s="1284" t="s">
        <v>35</v>
      </c>
      <c r="F45" s="1284"/>
      <c r="G45" s="1284"/>
      <c r="H45" s="1285"/>
      <c r="I45" s="107" t="s">
        <v>513</v>
      </c>
      <c r="J45" s="108" t="s">
        <v>513</v>
      </c>
      <c r="K45" s="108" t="s">
        <v>513</v>
      </c>
      <c r="L45" s="108" t="s">
        <v>513</v>
      </c>
      <c r="M45" s="109" t="s">
        <v>513</v>
      </c>
    </row>
    <row r="46" spans="2:13" ht="27.75" customHeight="1" x14ac:dyDescent="0.2">
      <c r="B46" s="1280"/>
      <c r="C46" s="1281"/>
      <c r="D46" s="110"/>
      <c r="E46" s="1284" t="s">
        <v>36</v>
      </c>
      <c r="F46" s="1284"/>
      <c r="G46" s="1284"/>
      <c r="H46" s="1285"/>
      <c r="I46" s="107">
        <v>2</v>
      </c>
      <c r="J46" s="108">
        <v>3</v>
      </c>
      <c r="K46" s="108">
        <v>1</v>
      </c>
      <c r="L46" s="108">
        <v>1</v>
      </c>
      <c r="M46" s="109">
        <v>3</v>
      </c>
    </row>
    <row r="47" spans="2:13" ht="27.75" customHeight="1" x14ac:dyDescent="0.2">
      <c r="B47" s="1280"/>
      <c r="C47" s="1281"/>
      <c r="D47" s="111"/>
      <c r="E47" s="1294" t="s">
        <v>37</v>
      </c>
      <c r="F47" s="1295"/>
      <c r="G47" s="1295"/>
      <c r="H47" s="1296"/>
      <c r="I47" s="107" t="s">
        <v>513</v>
      </c>
      <c r="J47" s="108" t="s">
        <v>513</v>
      </c>
      <c r="K47" s="108" t="s">
        <v>513</v>
      </c>
      <c r="L47" s="108" t="s">
        <v>513</v>
      </c>
      <c r="M47" s="109" t="s">
        <v>513</v>
      </c>
    </row>
    <row r="48" spans="2:13" ht="27.75" customHeight="1" x14ac:dyDescent="0.2">
      <c r="B48" s="1280"/>
      <c r="C48" s="1281"/>
      <c r="D48" s="106"/>
      <c r="E48" s="1284" t="s">
        <v>38</v>
      </c>
      <c r="F48" s="1284"/>
      <c r="G48" s="1284"/>
      <c r="H48" s="1285"/>
      <c r="I48" s="107" t="s">
        <v>513</v>
      </c>
      <c r="J48" s="108" t="s">
        <v>513</v>
      </c>
      <c r="K48" s="108" t="s">
        <v>513</v>
      </c>
      <c r="L48" s="108" t="s">
        <v>513</v>
      </c>
      <c r="M48" s="109" t="s">
        <v>513</v>
      </c>
    </row>
    <row r="49" spans="2:13" ht="27.75" customHeight="1" x14ac:dyDescent="0.2">
      <c r="B49" s="1282"/>
      <c r="C49" s="1283"/>
      <c r="D49" s="106"/>
      <c r="E49" s="1284" t="s">
        <v>39</v>
      </c>
      <c r="F49" s="1284"/>
      <c r="G49" s="1284"/>
      <c r="H49" s="1285"/>
      <c r="I49" s="107" t="s">
        <v>513</v>
      </c>
      <c r="J49" s="108" t="s">
        <v>513</v>
      </c>
      <c r="K49" s="108" t="s">
        <v>513</v>
      </c>
      <c r="L49" s="108" t="s">
        <v>513</v>
      </c>
      <c r="M49" s="109" t="s">
        <v>513</v>
      </c>
    </row>
    <row r="50" spans="2:13" ht="27.75" customHeight="1" x14ac:dyDescent="0.2">
      <c r="B50" s="1278" t="s">
        <v>40</v>
      </c>
      <c r="C50" s="1279"/>
      <c r="D50" s="112"/>
      <c r="E50" s="1284" t="s">
        <v>41</v>
      </c>
      <c r="F50" s="1284"/>
      <c r="G50" s="1284"/>
      <c r="H50" s="1285"/>
      <c r="I50" s="107">
        <v>8094</v>
      </c>
      <c r="J50" s="108">
        <v>7703</v>
      </c>
      <c r="K50" s="108">
        <v>7929</v>
      </c>
      <c r="L50" s="108">
        <v>8793</v>
      </c>
      <c r="M50" s="109">
        <v>9743</v>
      </c>
    </row>
    <row r="51" spans="2:13" ht="27.75" customHeight="1" x14ac:dyDescent="0.2">
      <c r="B51" s="1280"/>
      <c r="C51" s="1281"/>
      <c r="D51" s="106"/>
      <c r="E51" s="1284" t="s">
        <v>42</v>
      </c>
      <c r="F51" s="1284"/>
      <c r="G51" s="1284"/>
      <c r="H51" s="1285"/>
      <c r="I51" s="107">
        <v>7673</v>
      </c>
      <c r="J51" s="108">
        <v>7161</v>
      </c>
      <c r="K51" s="108">
        <v>6686</v>
      </c>
      <c r="L51" s="108">
        <v>6915</v>
      </c>
      <c r="M51" s="109">
        <v>6417</v>
      </c>
    </row>
    <row r="52" spans="2:13" ht="27.75" customHeight="1" x14ac:dyDescent="0.2">
      <c r="B52" s="1282"/>
      <c r="C52" s="1283"/>
      <c r="D52" s="106"/>
      <c r="E52" s="1284" t="s">
        <v>43</v>
      </c>
      <c r="F52" s="1284"/>
      <c r="G52" s="1284"/>
      <c r="H52" s="1285"/>
      <c r="I52" s="107">
        <v>37203</v>
      </c>
      <c r="J52" s="108">
        <v>35520</v>
      </c>
      <c r="K52" s="108">
        <v>33911</v>
      </c>
      <c r="L52" s="108">
        <v>32628</v>
      </c>
      <c r="M52" s="109">
        <v>31318</v>
      </c>
    </row>
    <row r="53" spans="2:13" ht="27.75" customHeight="1" thickBot="1" x14ac:dyDescent="0.25">
      <c r="B53" s="1286" t="s">
        <v>44</v>
      </c>
      <c r="C53" s="1287"/>
      <c r="D53" s="113"/>
      <c r="E53" s="1288" t="s">
        <v>45</v>
      </c>
      <c r="F53" s="1288"/>
      <c r="G53" s="1288"/>
      <c r="H53" s="1289"/>
      <c r="I53" s="114">
        <v>1235</v>
      </c>
      <c r="J53" s="115">
        <v>523</v>
      </c>
      <c r="K53" s="115">
        <v>-708</v>
      </c>
      <c r="L53" s="115">
        <v>-3404</v>
      </c>
      <c r="M53" s="116">
        <v>-4779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kDNhOnyFrUtkA4UjtKx0Qv1tx+iwBTEckaI6m1Cx0tjMdR9wqWDODCmJPPNd2QGI4x8yePqm/wYdt66Q1W0mhA==" saltValue="nC2H/vFuT/feupNtgKiC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556</v>
      </c>
      <c r="G54" s="125" t="s">
        <v>557</v>
      </c>
      <c r="H54" s="126" t="s">
        <v>558</v>
      </c>
    </row>
    <row r="55" spans="2:8" ht="52.5" customHeight="1" x14ac:dyDescent="0.2">
      <c r="B55" s="127"/>
      <c r="C55" s="1305" t="s">
        <v>48</v>
      </c>
      <c r="D55" s="1305"/>
      <c r="E55" s="1306"/>
      <c r="F55" s="128">
        <v>2806</v>
      </c>
      <c r="G55" s="128">
        <v>3214</v>
      </c>
      <c r="H55" s="129">
        <v>3530</v>
      </c>
    </row>
    <row r="56" spans="2:8" ht="52.5" customHeight="1" x14ac:dyDescent="0.2">
      <c r="B56" s="130"/>
      <c r="C56" s="1307" t="s">
        <v>49</v>
      </c>
      <c r="D56" s="1307"/>
      <c r="E56" s="1308"/>
      <c r="F56" s="131">
        <v>997</v>
      </c>
      <c r="G56" s="131">
        <v>1008</v>
      </c>
      <c r="H56" s="132">
        <v>1008</v>
      </c>
    </row>
    <row r="57" spans="2:8" ht="53.25" customHeight="1" x14ac:dyDescent="0.2">
      <c r="B57" s="130"/>
      <c r="C57" s="1309" t="s">
        <v>50</v>
      </c>
      <c r="D57" s="1309"/>
      <c r="E57" s="1310"/>
      <c r="F57" s="133">
        <v>2854</v>
      </c>
      <c r="G57" s="133">
        <v>3146</v>
      </c>
      <c r="H57" s="134">
        <v>3629</v>
      </c>
    </row>
    <row r="58" spans="2:8" ht="45.75" customHeight="1" x14ac:dyDescent="0.2">
      <c r="B58" s="135"/>
      <c r="C58" s="1297" t="s">
        <v>577</v>
      </c>
      <c r="D58" s="1298"/>
      <c r="E58" s="1299"/>
      <c r="F58" s="136">
        <v>335</v>
      </c>
      <c r="G58" s="136">
        <v>690</v>
      </c>
      <c r="H58" s="137">
        <v>916</v>
      </c>
    </row>
    <row r="59" spans="2:8" ht="45.75" customHeight="1" x14ac:dyDescent="0.2">
      <c r="B59" s="135"/>
      <c r="C59" s="1297" t="s">
        <v>581</v>
      </c>
      <c r="D59" s="1298"/>
      <c r="E59" s="1299"/>
      <c r="F59" s="136">
        <v>721</v>
      </c>
      <c r="G59" s="136">
        <v>769</v>
      </c>
      <c r="H59" s="137">
        <v>824</v>
      </c>
    </row>
    <row r="60" spans="2:8" ht="45.75" customHeight="1" x14ac:dyDescent="0.2">
      <c r="B60" s="135"/>
      <c r="C60" s="1297" t="s">
        <v>578</v>
      </c>
      <c r="D60" s="1298"/>
      <c r="E60" s="1299"/>
      <c r="F60" s="136">
        <v>389</v>
      </c>
      <c r="G60" s="136">
        <v>390</v>
      </c>
      <c r="H60" s="137">
        <v>390</v>
      </c>
    </row>
    <row r="61" spans="2:8" ht="45.75" customHeight="1" x14ac:dyDescent="0.2">
      <c r="B61" s="135"/>
      <c r="C61" s="1297" t="s">
        <v>580</v>
      </c>
      <c r="D61" s="1298"/>
      <c r="E61" s="1299"/>
      <c r="F61" s="136">
        <v>311</v>
      </c>
      <c r="G61" s="136">
        <v>337</v>
      </c>
      <c r="H61" s="137">
        <v>368</v>
      </c>
    </row>
    <row r="62" spans="2:8" ht="45.75" customHeight="1" thickBot="1" x14ac:dyDescent="0.25">
      <c r="B62" s="138"/>
      <c r="C62" s="1300" t="s">
        <v>579</v>
      </c>
      <c r="D62" s="1301"/>
      <c r="E62" s="1302"/>
      <c r="F62" s="139">
        <v>341</v>
      </c>
      <c r="G62" s="139">
        <v>341</v>
      </c>
      <c r="H62" s="140">
        <v>342</v>
      </c>
    </row>
    <row r="63" spans="2:8" ht="52.5" customHeight="1" thickBot="1" x14ac:dyDescent="0.25">
      <c r="B63" s="141"/>
      <c r="C63" s="1303" t="s">
        <v>51</v>
      </c>
      <c r="D63" s="1303"/>
      <c r="E63" s="1304"/>
      <c r="F63" s="142">
        <v>6657</v>
      </c>
      <c r="G63" s="142">
        <v>7368</v>
      </c>
      <c r="H63" s="143">
        <v>8168</v>
      </c>
    </row>
    <row r="64" spans="2:8" ht="15" customHeight="1" x14ac:dyDescent="0.2"/>
  </sheetData>
  <sheetProtection algorithmName="SHA-512" hashValue="T+vLSprLoZuoBaC7nWttmnKG1sO7KnA03hmIgWxkQl4Z+pdQl2gcyIocrTeb6tGsek5cLpfKAaYdkOSbnCBjqg==" saltValue="0ISl9aGyCgDKfXOrx4QC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tabSelected="1" topLeftCell="AC19" zoomScaleNormal="100" zoomScaleSheetLayoutView="55" workbookViewId="0">
      <selection activeCell="AN70" sqref="AN70"/>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589</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589</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599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592</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554</v>
      </c>
      <c r="BQ50" s="1317"/>
      <c r="BR50" s="1317"/>
      <c r="BS50" s="1317"/>
      <c r="BT50" s="1317"/>
      <c r="BU50" s="1317"/>
      <c r="BV50" s="1317"/>
      <c r="BW50" s="1317"/>
      <c r="BX50" s="1317" t="s">
        <v>555</v>
      </c>
      <c r="BY50" s="1317"/>
      <c r="BZ50" s="1317"/>
      <c r="CA50" s="1317"/>
      <c r="CB50" s="1317"/>
      <c r="CC50" s="1317"/>
      <c r="CD50" s="1317"/>
      <c r="CE50" s="1317"/>
      <c r="CF50" s="1317" t="s">
        <v>556</v>
      </c>
      <c r="CG50" s="1317"/>
      <c r="CH50" s="1317"/>
      <c r="CI50" s="1317"/>
      <c r="CJ50" s="1317"/>
      <c r="CK50" s="1317"/>
      <c r="CL50" s="1317"/>
      <c r="CM50" s="1317"/>
      <c r="CN50" s="1317" t="s">
        <v>557</v>
      </c>
      <c r="CO50" s="1317"/>
      <c r="CP50" s="1317"/>
      <c r="CQ50" s="1317"/>
      <c r="CR50" s="1317"/>
      <c r="CS50" s="1317"/>
      <c r="CT50" s="1317"/>
      <c r="CU50" s="1317"/>
      <c r="CV50" s="1317" t="s">
        <v>558</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593</v>
      </c>
      <c r="AO51" s="1316"/>
      <c r="AP51" s="1316"/>
      <c r="AQ51" s="1316"/>
      <c r="AR51" s="1316"/>
      <c r="AS51" s="1316"/>
      <c r="AT51" s="1316"/>
      <c r="AU51" s="1316"/>
      <c r="AV51" s="1316"/>
      <c r="AW51" s="1316"/>
      <c r="AX51" s="1316"/>
      <c r="AY51" s="1316"/>
      <c r="AZ51" s="1316"/>
      <c r="BA51" s="1316"/>
      <c r="BB51" s="1316" t="s">
        <v>594</v>
      </c>
      <c r="BC51" s="1316"/>
      <c r="BD51" s="1316"/>
      <c r="BE51" s="1316"/>
      <c r="BF51" s="1316"/>
      <c r="BG51" s="1316"/>
      <c r="BH51" s="1316"/>
      <c r="BI51" s="1316"/>
      <c r="BJ51" s="1316"/>
      <c r="BK51" s="1316"/>
      <c r="BL51" s="1316"/>
      <c r="BM51" s="1316"/>
      <c r="BN51" s="1316"/>
      <c r="BO51" s="1316"/>
      <c r="BP51" s="1313">
        <v>6.6</v>
      </c>
      <c r="BQ51" s="1313"/>
      <c r="BR51" s="1313"/>
      <c r="BS51" s="1313"/>
      <c r="BT51" s="1313"/>
      <c r="BU51" s="1313"/>
      <c r="BV51" s="1313"/>
      <c r="BW51" s="1313"/>
      <c r="BX51" s="1313">
        <v>2.7</v>
      </c>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595</v>
      </c>
      <c r="BC53" s="1316"/>
      <c r="BD53" s="1316"/>
      <c r="BE53" s="1316"/>
      <c r="BF53" s="1316"/>
      <c r="BG53" s="1316"/>
      <c r="BH53" s="1316"/>
      <c r="BI53" s="1316"/>
      <c r="BJ53" s="1316"/>
      <c r="BK53" s="1316"/>
      <c r="BL53" s="1316"/>
      <c r="BM53" s="1316"/>
      <c r="BN53" s="1316"/>
      <c r="BO53" s="1316"/>
      <c r="BP53" s="1313">
        <v>45.8</v>
      </c>
      <c r="BQ53" s="1313"/>
      <c r="BR53" s="1313"/>
      <c r="BS53" s="1313"/>
      <c r="BT53" s="1313"/>
      <c r="BU53" s="1313"/>
      <c r="BV53" s="1313"/>
      <c r="BW53" s="1313"/>
      <c r="BX53" s="1313">
        <v>46.8</v>
      </c>
      <c r="BY53" s="1313"/>
      <c r="BZ53" s="1313"/>
      <c r="CA53" s="1313"/>
      <c r="CB53" s="1313"/>
      <c r="CC53" s="1313"/>
      <c r="CD53" s="1313"/>
      <c r="CE53" s="1313"/>
      <c r="CF53" s="1313">
        <v>48.5</v>
      </c>
      <c r="CG53" s="1313"/>
      <c r="CH53" s="1313"/>
      <c r="CI53" s="1313"/>
      <c r="CJ53" s="1313"/>
      <c r="CK53" s="1313"/>
      <c r="CL53" s="1313"/>
      <c r="CM53" s="1313"/>
      <c r="CN53" s="1313">
        <v>49.9</v>
      </c>
      <c r="CO53" s="1313"/>
      <c r="CP53" s="1313"/>
      <c r="CQ53" s="1313"/>
      <c r="CR53" s="1313"/>
      <c r="CS53" s="1313"/>
      <c r="CT53" s="1313"/>
      <c r="CU53" s="1313"/>
      <c r="CV53" s="1313">
        <v>51.3</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596</v>
      </c>
      <c r="AO55" s="1317"/>
      <c r="AP55" s="1317"/>
      <c r="AQ55" s="1317"/>
      <c r="AR55" s="1317"/>
      <c r="AS55" s="1317"/>
      <c r="AT55" s="1317"/>
      <c r="AU55" s="1317"/>
      <c r="AV55" s="1317"/>
      <c r="AW55" s="1317"/>
      <c r="AX55" s="1317"/>
      <c r="AY55" s="1317"/>
      <c r="AZ55" s="1317"/>
      <c r="BA55" s="1317"/>
      <c r="BB55" s="1316" t="s">
        <v>594</v>
      </c>
      <c r="BC55" s="1316"/>
      <c r="BD55" s="1316"/>
      <c r="BE55" s="1316"/>
      <c r="BF55" s="1316"/>
      <c r="BG55" s="1316"/>
      <c r="BH55" s="1316"/>
      <c r="BI55" s="1316"/>
      <c r="BJ55" s="1316"/>
      <c r="BK55" s="1316"/>
      <c r="BL55" s="1316"/>
      <c r="BM55" s="1316"/>
      <c r="BN55" s="1316"/>
      <c r="BO55" s="1316"/>
      <c r="BP55" s="1313">
        <v>15</v>
      </c>
      <c r="BQ55" s="1313"/>
      <c r="BR55" s="1313"/>
      <c r="BS55" s="1313"/>
      <c r="BT55" s="1313"/>
      <c r="BU55" s="1313"/>
      <c r="BV55" s="1313"/>
      <c r="BW55" s="1313"/>
      <c r="BX55" s="1313">
        <v>12.2</v>
      </c>
      <c r="BY55" s="1313"/>
      <c r="BZ55" s="1313"/>
      <c r="CA55" s="1313"/>
      <c r="CB55" s="1313"/>
      <c r="CC55" s="1313"/>
      <c r="CD55" s="1313"/>
      <c r="CE55" s="1313"/>
      <c r="CF55" s="1313">
        <v>5</v>
      </c>
      <c r="CG55" s="1313"/>
      <c r="CH55" s="1313"/>
      <c r="CI55" s="1313"/>
      <c r="CJ55" s="1313"/>
      <c r="CK55" s="1313"/>
      <c r="CL55" s="1313"/>
      <c r="CM55" s="1313"/>
      <c r="CN55" s="1313">
        <v>5.4</v>
      </c>
      <c r="CO55" s="1313"/>
      <c r="CP55" s="1313"/>
      <c r="CQ55" s="1313"/>
      <c r="CR55" s="1313"/>
      <c r="CS55" s="1313"/>
      <c r="CT55" s="1313"/>
      <c r="CU55" s="1313"/>
      <c r="CV55" s="1313">
        <v>3.9</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595</v>
      </c>
      <c r="BC57" s="1316"/>
      <c r="BD57" s="1316"/>
      <c r="BE57" s="1316"/>
      <c r="BF57" s="1316"/>
      <c r="BG57" s="1316"/>
      <c r="BH57" s="1316"/>
      <c r="BI57" s="1316"/>
      <c r="BJ57" s="1316"/>
      <c r="BK57" s="1316"/>
      <c r="BL57" s="1316"/>
      <c r="BM57" s="1316"/>
      <c r="BN57" s="1316"/>
      <c r="BO57" s="1316"/>
      <c r="BP57" s="1313">
        <v>60.1</v>
      </c>
      <c r="BQ57" s="1313"/>
      <c r="BR57" s="1313"/>
      <c r="BS57" s="1313"/>
      <c r="BT57" s="1313"/>
      <c r="BU57" s="1313"/>
      <c r="BV57" s="1313"/>
      <c r="BW57" s="1313"/>
      <c r="BX57" s="1313">
        <v>61.2</v>
      </c>
      <c r="BY57" s="1313"/>
      <c r="BZ57" s="1313"/>
      <c r="CA57" s="1313"/>
      <c r="CB57" s="1313"/>
      <c r="CC57" s="1313"/>
      <c r="CD57" s="1313"/>
      <c r="CE57" s="1313"/>
      <c r="CF57" s="1313">
        <v>61.7</v>
      </c>
      <c r="CG57" s="1313"/>
      <c r="CH57" s="1313"/>
      <c r="CI57" s="1313"/>
      <c r="CJ57" s="1313"/>
      <c r="CK57" s="1313"/>
      <c r="CL57" s="1313"/>
      <c r="CM57" s="1313"/>
      <c r="CN57" s="1313">
        <v>62.6</v>
      </c>
      <c r="CO57" s="1313"/>
      <c r="CP57" s="1313"/>
      <c r="CQ57" s="1313"/>
      <c r="CR57" s="1313"/>
      <c r="CS57" s="1313"/>
      <c r="CT57" s="1313"/>
      <c r="CU57" s="1313"/>
      <c r="CV57" s="1313">
        <v>63.1</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597</v>
      </c>
    </row>
    <row r="64" spans="1:109" ht="13.2" x14ac:dyDescent="0.2">
      <c r="B64" s="397"/>
      <c r="G64" s="404"/>
      <c r="I64" s="417"/>
      <c r="J64" s="417"/>
      <c r="K64" s="417"/>
      <c r="L64" s="417"/>
      <c r="M64" s="417"/>
      <c r="N64" s="418"/>
      <c r="AM64" s="404"/>
      <c r="AN64" s="404" t="s">
        <v>591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600</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592</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554</v>
      </c>
      <c r="BQ72" s="1317"/>
      <c r="BR72" s="1317"/>
      <c r="BS72" s="1317"/>
      <c r="BT72" s="1317"/>
      <c r="BU72" s="1317"/>
      <c r="BV72" s="1317"/>
      <c r="BW72" s="1317"/>
      <c r="BX72" s="1317" t="s">
        <v>555</v>
      </c>
      <c r="BY72" s="1317"/>
      <c r="BZ72" s="1317"/>
      <c r="CA72" s="1317"/>
      <c r="CB72" s="1317"/>
      <c r="CC72" s="1317"/>
      <c r="CD72" s="1317"/>
      <c r="CE72" s="1317"/>
      <c r="CF72" s="1317" t="s">
        <v>556</v>
      </c>
      <c r="CG72" s="1317"/>
      <c r="CH72" s="1317"/>
      <c r="CI72" s="1317"/>
      <c r="CJ72" s="1317"/>
      <c r="CK72" s="1317"/>
      <c r="CL72" s="1317"/>
      <c r="CM72" s="1317"/>
      <c r="CN72" s="1317" t="s">
        <v>557</v>
      </c>
      <c r="CO72" s="1317"/>
      <c r="CP72" s="1317"/>
      <c r="CQ72" s="1317"/>
      <c r="CR72" s="1317"/>
      <c r="CS72" s="1317"/>
      <c r="CT72" s="1317"/>
      <c r="CU72" s="1317"/>
      <c r="CV72" s="1317" t="s">
        <v>558</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593</v>
      </c>
      <c r="AO73" s="1316"/>
      <c r="AP73" s="1316"/>
      <c r="AQ73" s="1316"/>
      <c r="AR73" s="1316"/>
      <c r="AS73" s="1316"/>
      <c r="AT73" s="1316"/>
      <c r="AU73" s="1316"/>
      <c r="AV73" s="1316"/>
      <c r="AW73" s="1316"/>
      <c r="AX73" s="1316"/>
      <c r="AY73" s="1316"/>
      <c r="AZ73" s="1316"/>
      <c r="BA73" s="1316"/>
      <c r="BB73" s="1316" t="s">
        <v>594</v>
      </c>
      <c r="BC73" s="1316"/>
      <c r="BD73" s="1316"/>
      <c r="BE73" s="1316"/>
      <c r="BF73" s="1316"/>
      <c r="BG73" s="1316"/>
      <c r="BH73" s="1316"/>
      <c r="BI73" s="1316"/>
      <c r="BJ73" s="1316"/>
      <c r="BK73" s="1316"/>
      <c r="BL73" s="1316"/>
      <c r="BM73" s="1316"/>
      <c r="BN73" s="1316"/>
      <c r="BO73" s="1316"/>
      <c r="BP73" s="1313">
        <v>6.6</v>
      </c>
      <c r="BQ73" s="1313"/>
      <c r="BR73" s="1313"/>
      <c r="BS73" s="1313"/>
      <c r="BT73" s="1313"/>
      <c r="BU73" s="1313"/>
      <c r="BV73" s="1313"/>
      <c r="BW73" s="1313"/>
      <c r="BX73" s="1313">
        <v>2.7</v>
      </c>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598</v>
      </c>
      <c r="BC75" s="1316"/>
      <c r="BD75" s="1316"/>
      <c r="BE75" s="1316"/>
      <c r="BF75" s="1316"/>
      <c r="BG75" s="1316"/>
      <c r="BH75" s="1316"/>
      <c r="BI75" s="1316"/>
      <c r="BJ75" s="1316"/>
      <c r="BK75" s="1316"/>
      <c r="BL75" s="1316"/>
      <c r="BM75" s="1316"/>
      <c r="BN75" s="1316"/>
      <c r="BO75" s="1316"/>
      <c r="BP75" s="1313">
        <v>8.3000000000000007</v>
      </c>
      <c r="BQ75" s="1313"/>
      <c r="BR75" s="1313"/>
      <c r="BS75" s="1313"/>
      <c r="BT75" s="1313"/>
      <c r="BU75" s="1313"/>
      <c r="BV75" s="1313"/>
      <c r="BW75" s="1313"/>
      <c r="BX75" s="1313">
        <v>7.9</v>
      </c>
      <c r="BY75" s="1313"/>
      <c r="BZ75" s="1313"/>
      <c r="CA75" s="1313"/>
      <c r="CB75" s="1313"/>
      <c r="CC75" s="1313"/>
      <c r="CD75" s="1313"/>
      <c r="CE75" s="1313"/>
      <c r="CF75" s="1313">
        <v>7.1</v>
      </c>
      <c r="CG75" s="1313"/>
      <c r="CH75" s="1313"/>
      <c r="CI75" s="1313"/>
      <c r="CJ75" s="1313"/>
      <c r="CK75" s="1313"/>
      <c r="CL75" s="1313"/>
      <c r="CM75" s="1313"/>
      <c r="CN75" s="1313">
        <v>6.4</v>
      </c>
      <c r="CO75" s="1313"/>
      <c r="CP75" s="1313"/>
      <c r="CQ75" s="1313"/>
      <c r="CR75" s="1313"/>
      <c r="CS75" s="1313"/>
      <c r="CT75" s="1313"/>
      <c r="CU75" s="1313"/>
      <c r="CV75" s="1313">
        <v>6</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596</v>
      </c>
      <c r="AO77" s="1317"/>
      <c r="AP77" s="1317"/>
      <c r="AQ77" s="1317"/>
      <c r="AR77" s="1317"/>
      <c r="AS77" s="1317"/>
      <c r="AT77" s="1317"/>
      <c r="AU77" s="1317"/>
      <c r="AV77" s="1317"/>
      <c r="AW77" s="1317"/>
      <c r="AX77" s="1317"/>
      <c r="AY77" s="1317"/>
      <c r="AZ77" s="1317"/>
      <c r="BA77" s="1317"/>
      <c r="BB77" s="1316" t="s">
        <v>594</v>
      </c>
      <c r="BC77" s="1316"/>
      <c r="BD77" s="1316"/>
      <c r="BE77" s="1316"/>
      <c r="BF77" s="1316"/>
      <c r="BG77" s="1316"/>
      <c r="BH77" s="1316"/>
      <c r="BI77" s="1316"/>
      <c r="BJ77" s="1316"/>
      <c r="BK77" s="1316"/>
      <c r="BL77" s="1316"/>
      <c r="BM77" s="1316"/>
      <c r="BN77" s="1316"/>
      <c r="BO77" s="1316"/>
      <c r="BP77" s="1313">
        <v>15</v>
      </c>
      <c r="BQ77" s="1313"/>
      <c r="BR77" s="1313"/>
      <c r="BS77" s="1313"/>
      <c r="BT77" s="1313"/>
      <c r="BU77" s="1313"/>
      <c r="BV77" s="1313"/>
      <c r="BW77" s="1313"/>
      <c r="BX77" s="1313">
        <v>12.2</v>
      </c>
      <c r="BY77" s="1313"/>
      <c r="BZ77" s="1313"/>
      <c r="CA77" s="1313"/>
      <c r="CB77" s="1313"/>
      <c r="CC77" s="1313"/>
      <c r="CD77" s="1313"/>
      <c r="CE77" s="1313"/>
      <c r="CF77" s="1313">
        <v>5</v>
      </c>
      <c r="CG77" s="1313"/>
      <c r="CH77" s="1313"/>
      <c r="CI77" s="1313"/>
      <c r="CJ77" s="1313"/>
      <c r="CK77" s="1313"/>
      <c r="CL77" s="1313"/>
      <c r="CM77" s="1313"/>
      <c r="CN77" s="1313">
        <v>5.4</v>
      </c>
      <c r="CO77" s="1313"/>
      <c r="CP77" s="1313"/>
      <c r="CQ77" s="1313"/>
      <c r="CR77" s="1313"/>
      <c r="CS77" s="1313"/>
      <c r="CT77" s="1313"/>
      <c r="CU77" s="1313"/>
      <c r="CV77" s="1313">
        <v>3.9</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598</v>
      </c>
      <c r="BC79" s="1316"/>
      <c r="BD79" s="1316"/>
      <c r="BE79" s="1316"/>
      <c r="BF79" s="1316"/>
      <c r="BG79" s="1316"/>
      <c r="BH79" s="1316"/>
      <c r="BI79" s="1316"/>
      <c r="BJ79" s="1316"/>
      <c r="BK79" s="1316"/>
      <c r="BL79" s="1316"/>
      <c r="BM79" s="1316"/>
      <c r="BN79" s="1316"/>
      <c r="BO79" s="1316"/>
      <c r="BP79" s="1313">
        <v>5</v>
      </c>
      <c r="BQ79" s="1313"/>
      <c r="BR79" s="1313"/>
      <c r="BS79" s="1313"/>
      <c r="BT79" s="1313"/>
      <c r="BU79" s="1313"/>
      <c r="BV79" s="1313"/>
      <c r="BW79" s="1313"/>
      <c r="BX79" s="1313">
        <v>4.8</v>
      </c>
      <c r="BY79" s="1313"/>
      <c r="BZ79" s="1313"/>
      <c r="CA79" s="1313"/>
      <c r="CB79" s="1313"/>
      <c r="CC79" s="1313"/>
      <c r="CD79" s="1313"/>
      <c r="CE79" s="1313"/>
      <c r="CF79" s="1313">
        <v>4.5</v>
      </c>
      <c r="CG79" s="1313"/>
      <c r="CH79" s="1313"/>
      <c r="CI79" s="1313"/>
      <c r="CJ79" s="1313"/>
      <c r="CK79" s="1313"/>
      <c r="CL79" s="1313"/>
      <c r="CM79" s="1313"/>
      <c r="CN79" s="1313">
        <v>4.2</v>
      </c>
      <c r="CO79" s="1313"/>
      <c r="CP79" s="1313"/>
      <c r="CQ79" s="1313"/>
      <c r="CR79" s="1313"/>
      <c r="CS79" s="1313"/>
      <c r="CT79" s="1313"/>
      <c r="CU79" s="1313"/>
      <c r="CV79" s="1313">
        <v>4.2</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qPAkW9401I8BJvPIHWf3iuSdKKa8C9DR+VGahSLvBh+6yEkuvPSozDHeBiwmTwONO/UkC9/5vWlTfnhB7VK8Pw==" saltValue="86qHIOj56ugVdc0DHE8+7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M103"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501</v>
      </c>
    </row>
  </sheetData>
  <sheetProtection algorithmName="SHA-512" hashValue="7VER4lRxAwBE7pMOXwpHIo0yqANWw+9spEMmTUpOxr5GSwlntmZ8E+zt4WPQFyyK4SmKAQG6Zo5dArkTM3p0Lw==" saltValue="MRTs543O3KPydw7OZ7wH8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M109"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501</v>
      </c>
    </row>
  </sheetData>
  <sheetProtection algorithmName="SHA-512" hashValue="cVPZI6d6LYh8xLAbkebxJLn5IFuqT/dKX8TRvkYwLkaXXM60KTSc0HPT9Je9hVq1PGGIjjyS74tnmtZYF/5BGw==" saltValue="gZeHWxxDYYxwweIRkg4cG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551</v>
      </c>
      <c r="G2" s="157"/>
      <c r="H2" s="158"/>
    </row>
    <row r="3" spans="1:8" x14ac:dyDescent="0.2">
      <c r="A3" s="154" t="s">
        <v>544</v>
      </c>
      <c r="B3" s="159"/>
      <c r="C3" s="160"/>
      <c r="D3" s="161">
        <v>44193</v>
      </c>
      <c r="E3" s="162"/>
      <c r="F3" s="163">
        <v>40879</v>
      </c>
      <c r="G3" s="164"/>
      <c r="H3" s="165"/>
    </row>
    <row r="4" spans="1:8" x14ac:dyDescent="0.2">
      <c r="A4" s="166"/>
      <c r="B4" s="167"/>
      <c r="C4" s="168"/>
      <c r="D4" s="169">
        <v>26066</v>
      </c>
      <c r="E4" s="170"/>
      <c r="F4" s="171">
        <v>24087</v>
      </c>
      <c r="G4" s="172"/>
      <c r="H4" s="173"/>
    </row>
    <row r="5" spans="1:8" x14ac:dyDescent="0.2">
      <c r="A5" s="154" t="s">
        <v>546</v>
      </c>
      <c r="B5" s="159"/>
      <c r="C5" s="160"/>
      <c r="D5" s="161">
        <v>25212</v>
      </c>
      <c r="E5" s="162"/>
      <c r="F5" s="163">
        <v>42651</v>
      </c>
      <c r="G5" s="164"/>
      <c r="H5" s="165"/>
    </row>
    <row r="6" spans="1:8" x14ac:dyDescent="0.2">
      <c r="A6" s="166"/>
      <c r="B6" s="167"/>
      <c r="C6" s="168"/>
      <c r="D6" s="169">
        <v>17115</v>
      </c>
      <c r="E6" s="170"/>
      <c r="F6" s="171">
        <v>22675</v>
      </c>
      <c r="G6" s="172"/>
      <c r="H6" s="173"/>
    </row>
    <row r="7" spans="1:8" x14ac:dyDescent="0.2">
      <c r="A7" s="154" t="s">
        <v>547</v>
      </c>
      <c r="B7" s="159"/>
      <c r="C7" s="160"/>
      <c r="D7" s="161">
        <v>23540</v>
      </c>
      <c r="E7" s="162"/>
      <c r="F7" s="163">
        <v>43226</v>
      </c>
      <c r="G7" s="164"/>
      <c r="H7" s="165"/>
    </row>
    <row r="8" spans="1:8" x14ac:dyDescent="0.2">
      <c r="A8" s="166"/>
      <c r="B8" s="167"/>
      <c r="C8" s="168"/>
      <c r="D8" s="169">
        <v>15953</v>
      </c>
      <c r="E8" s="170"/>
      <c r="F8" s="171">
        <v>22622</v>
      </c>
      <c r="G8" s="172"/>
      <c r="H8" s="173"/>
    </row>
    <row r="9" spans="1:8" x14ac:dyDescent="0.2">
      <c r="A9" s="154" t="s">
        <v>548</v>
      </c>
      <c r="B9" s="159"/>
      <c r="C9" s="160"/>
      <c r="D9" s="161">
        <v>27966</v>
      </c>
      <c r="E9" s="162"/>
      <c r="F9" s="163">
        <v>42836</v>
      </c>
      <c r="G9" s="164"/>
      <c r="H9" s="165"/>
    </row>
    <row r="10" spans="1:8" x14ac:dyDescent="0.2">
      <c r="A10" s="166"/>
      <c r="B10" s="167"/>
      <c r="C10" s="168"/>
      <c r="D10" s="169">
        <v>18766</v>
      </c>
      <c r="E10" s="170"/>
      <c r="F10" s="171">
        <v>22936</v>
      </c>
      <c r="G10" s="172"/>
      <c r="H10" s="173"/>
    </row>
    <row r="11" spans="1:8" x14ac:dyDescent="0.2">
      <c r="A11" s="154" t="s">
        <v>549</v>
      </c>
      <c r="B11" s="159"/>
      <c r="C11" s="160"/>
      <c r="D11" s="161">
        <v>27750</v>
      </c>
      <c r="E11" s="162"/>
      <c r="F11" s="163">
        <v>44161</v>
      </c>
      <c r="G11" s="164"/>
      <c r="H11" s="165"/>
    </row>
    <row r="12" spans="1:8" x14ac:dyDescent="0.2">
      <c r="A12" s="166"/>
      <c r="B12" s="167"/>
      <c r="C12" s="174"/>
      <c r="D12" s="169">
        <v>16790</v>
      </c>
      <c r="E12" s="170"/>
      <c r="F12" s="171">
        <v>23644</v>
      </c>
      <c r="G12" s="172"/>
      <c r="H12" s="173"/>
    </row>
    <row r="13" spans="1:8" x14ac:dyDescent="0.2">
      <c r="A13" s="154"/>
      <c r="B13" s="159"/>
      <c r="C13" s="175"/>
      <c r="D13" s="176">
        <v>29732</v>
      </c>
      <c r="E13" s="177"/>
      <c r="F13" s="178">
        <v>42751</v>
      </c>
      <c r="G13" s="179"/>
      <c r="H13" s="165"/>
    </row>
    <row r="14" spans="1:8" x14ac:dyDescent="0.2">
      <c r="A14" s="166"/>
      <c r="B14" s="167"/>
      <c r="C14" s="168"/>
      <c r="D14" s="169">
        <v>18938</v>
      </c>
      <c r="E14" s="170"/>
      <c r="F14" s="171">
        <v>23193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1.62</v>
      </c>
      <c r="C19" s="180">
        <f>ROUND(VALUE(SUBSTITUTE(実質収支比率等に係る経年分析!G$48,"▲","-")),2)</f>
        <v>1.79</v>
      </c>
      <c r="D19" s="180">
        <f>ROUND(VALUE(SUBSTITUTE(実質収支比率等に係る経年分析!H$48,"▲","-")),2)</f>
        <v>2.0699999999999998</v>
      </c>
      <c r="E19" s="180">
        <f>ROUND(VALUE(SUBSTITUTE(実質収支比率等に係る経年分析!I$48,"▲","-")),2)</f>
        <v>2.5099999999999998</v>
      </c>
      <c r="F19" s="180">
        <f>ROUND(VALUE(SUBSTITUTE(実質収支比率等に係る経年分析!J$48,"▲","-")),2)</f>
        <v>2</v>
      </c>
    </row>
    <row r="20" spans="1:11" x14ac:dyDescent="0.2">
      <c r="A20" s="180" t="s">
        <v>55</v>
      </c>
      <c r="B20" s="180">
        <f>ROUND(VALUE(SUBSTITUTE(実質収支比率等に係る経年分析!F$47,"▲","-")),2)</f>
        <v>13.84</v>
      </c>
      <c r="C20" s="180">
        <f>ROUND(VALUE(SUBSTITUTE(実質収支比率等に係る経年分析!G$47,"▲","-")),2)</f>
        <v>12.27</v>
      </c>
      <c r="D20" s="180">
        <f>ROUND(VALUE(SUBSTITUTE(実質収支比率等に係る経年分析!H$47,"▲","-")),2)</f>
        <v>12.19</v>
      </c>
      <c r="E20" s="180">
        <f>ROUND(VALUE(SUBSTITUTE(実質収支比率等に係る経年分析!I$47,"▲","-")),2)</f>
        <v>13.86</v>
      </c>
      <c r="F20" s="180">
        <f>ROUND(VALUE(SUBSTITUTE(実質収支比率等に係る経年分析!J$47,"▲","-")),2)</f>
        <v>14.95</v>
      </c>
    </row>
    <row r="21" spans="1:11" x14ac:dyDescent="0.2">
      <c r="A21" s="180" t="s">
        <v>56</v>
      </c>
      <c r="B21" s="180">
        <f>IF(ISNUMBER(VALUE(SUBSTITUTE(実質収支比率等に係る経年分析!F$49,"▲","-"))),ROUND(VALUE(SUBSTITUTE(実質収支比率等に係る経年分析!F$49,"▲","-")),2),NA())</f>
        <v>-0.71</v>
      </c>
      <c r="C21" s="180">
        <f>IF(ISNUMBER(VALUE(SUBSTITUTE(実質収支比率等に係る経年分析!G$49,"▲","-"))),ROUND(VALUE(SUBSTITUTE(実質収支比率等に係る経年分析!G$49,"▲","-")),2),NA())</f>
        <v>-1.45</v>
      </c>
      <c r="D21" s="180">
        <f>IF(ISNUMBER(VALUE(SUBSTITUTE(実質収支比率等に係る経年分析!H$49,"▲","-"))),ROUND(VALUE(SUBSTITUTE(実質収支比率等に係る経年分析!H$49,"▲","-")),2),NA())</f>
        <v>0.28999999999999998</v>
      </c>
      <c r="E21" s="180">
        <f>IF(ISNUMBER(VALUE(SUBSTITUTE(実質収支比率等に係る経年分析!I$49,"▲","-"))),ROUND(VALUE(SUBSTITUTE(実質収支比率等に係る経年分析!I$49,"▲","-")),2),NA())</f>
        <v>2.21</v>
      </c>
      <c r="F21" s="180">
        <f>IF(ISNUMBER(VALUE(SUBSTITUTE(実質収支比率等に係る経年分析!J$49,"▲","-"))),ROUND(VALUE(SUBSTITUTE(実質収支比率等に係る経年分析!J$49,"▲","-")),2),NA())</f>
        <v>0.87</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公営墓地整備事業特別会計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0.16</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x14ac:dyDescent="0.2">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1.04</v>
      </c>
    </row>
    <row r="33" spans="1:16" x14ac:dyDescent="0.2">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1.99</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2.2200000000000002</v>
      </c>
    </row>
    <row r="35" spans="1:16" x14ac:dyDescent="0.2">
      <c r="A35" s="181" t="str">
        <f>IF(連結実質赤字比率に係る赤字・黒字の構成分析!C$35="",NA(),連結実質赤字比率に係る赤字・黒字の構成分析!C$35)</f>
        <v>三田市民病院事業会計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6.38</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21.36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20.350000000000001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19.920000000000002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14.04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5414</v>
      </c>
      <c r="E42" s="182"/>
      <c r="F42" s="182"/>
      <c r="G42" s="182">
        <f>'実質公債費比率（分子）の構造'!L$52</f>
        <v>5257</v>
      </c>
      <c r="H42" s="182"/>
      <c r="I42" s="182"/>
      <c r="J42" s="182">
        <f>'実質公債費比率（分子）の構造'!M$52</f>
        <v>5138</v>
      </c>
      <c r="K42" s="182"/>
      <c r="L42" s="182"/>
      <c r="M42" s="182">
        <f>'実質公債費比率（分子）の構造'!N$52</f>
        <v>5072</v>
      </c>
      <c r="N42" s="182"/>
      <c r="O42" s="182"/>
      <c r="P42" s="182">
        <f>'実質公債費比率（分子）の構造'!O$52</f>
        <v>4854</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857</v>
      </c>
      <c r="C44" s="182"/>
      <c r="D44" s="182"/>
      <c r="E44" s="182">
        <f>'実質公債費比率（分子）の構造'!L$50</f>
        <v>859</v>
      </c>
      <c r="F44" s="182"/>
      <c r="G44" s="182"/>
      <c r="H44" s="182">
        <f>'実質公債費比率（分子）の構造'!M$50</f>
        <v>787</v>
      </c>
      <c r="I44" s="182"/>
      <c r="J44" s="182"/>
      <c r="K44" s="182">
        <f>'実質公債費比率（分子）の構造'!N$50</f>
        <v>771</v>
      </c>
      <c r="L44" s="182"/>
      <c r="M44" s="182"/>
      <c r="N44" s="182">
        <f>'実質公債費比率（分子）の構造'!O$50</f>
        <v>679</v>
      </c>
      <c r="O44" s="182"/>
      <c r="P44" s="182"/>
    </row>
    <row r="45" spans="1:16" x14ac:dyDescent="0.2">
      <c r="A45" s="182" t="s">
        <v>66</v>
      </c>
      <c r="B45" s="182">
        <f>'実質公債費比率（分子）の構造'!K$49</f>
        <v>2</v>
      </c>
      <c r="C45" s="182"/>
      <c r="D45" s="182"/>
      <c r="E45" s="182">
        <f>'実質公債費比率（分子）の構造'!L$49</f>
        <v>2</v>
      </c>
      <c r="F45" s="182"/>
      <c r="G45" s="182"/>
      <c r="H45" s="182">
        <f>'実質公債費比率（分子）の構造'!M$49</f>
        <v>2</v>
      </c>
      <c r="I45" s="182"/>
      <c r="J45" s="182"/>
      <c r="K45" s="182">
        <f>'実質公債費比率（分子）の構造'!N$49</f>
        <v>2</v>
      </c>
      <c r="L45" s="182"/>
      <c r="M45" s="182"/>
      <c r="N45" s="182">
        <f>'実質公債費比率（分子）の構造'!O$49</f>
        <v>2</v>
      </c>
      <c r="O45" s="182"/>
      <c r="P45" s="182"/>
    </row>
    <row r="46" spans="1:16" x14ac:dyDescent="0.2">
      <c r="A46" s="182" t="s">
        <v>67</v>
      </c>
      <c r="B46" s="182">
        <f>'実質公債費比率（分子）の構造'!K$48</f>
        <v>1965</v>
      </c>
      <c r="C46" s="182"/>
      <c r="D46" s="182"/>
      <c r="E46" s="182">
        <f>'実質公債費比率（分子）の構造'!L$48</f>
        <v>1760</v>
      </c>
      <c r="F46" s="182"/>
      <c r="G46" s="182"/>
      <c r="H46" s="182">
        <f>'実質公債費比率（分子）の構造'!M$48</f>
        <v>1693</v>
      </c>
      <c r="I46" s="182"/>
      <c r="J46" s="182"/>
      <c r="K46" s="182">
        <f>'実質公債費比率（分子）の構造'!N$48</f>
        <v>1566</v>
      </c>
      <c r="L46" s="182"/>
      <c r="M46" s="182"/>
      <c r="N46" s="182">
        <f>'実質公債費比率（分子）の構造'!O$48</f>
        <v>1536</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4062</v>
      </c>
      <c r="C49" s="182"/>
      <c r="D49" s="182"/>
      <c r="E49" s="182">
        <f>'実質公債費比率（分子）の構造'!L$45</f>
        <v>3980</v>
      </c>
      <c r="F49" s="182"/>
      <c r="G49" s="182"/>
      <c r="H49" s="182">
        <f>'実質公債費比率（分子）の構造'!M$45</f>
        <v>3869</v>
      </c>
      <c r="I49" s="182"/>
      <c r="J49" s="182"/>
      <c r="K49" s="182">
        <f>'実質公債費比率（分子）の構造'!N$45</f>
        <v>3852</v>
      </c>
      <c r="L49" s="182"/>
      <c r="M49" s="182"/>
      <c r="N49" s="182">
        <f>'実質公債費比率（分子）の構造'!O$45</f>
        <v>3841</v>
      </c>
      <c r="O49" s="182"/>
      <c r="P49" s="182"/>
    </row>
    <row r="50" spans="1:16" x14ac:dyDescent="0.2">
      <c r="A50" s="182" t="s">
        <v>71</v>
      </c>
      <c r="B50" s="182" t="e">
        <f>NA()</f>
        <v>#N/A</v>
      </c>
      <c r="C50" s="182">
        <f>IF(ISNUMBER('実質公債費比率（分子）の構造'!K$53),'実質公債費比率（分子）の構造'!K$53,NA())</f>
        <v>1472</v>
      </c>
      <c r="D50" s="182" t="e">
        <f>NA()</f>
        <v>#N/A</v>
      </c>
      <c r="E50" s="182" t="e">
        <f>NA()</f>
        <v>#N/A</v>
      </c>
      <c r="F50" s="182">
        <f>IF(ISNUMBER('実質公債費比率（分子）の構造'!L$53),'実質公債費比率（分子）の構造'!L$53,NA())</f>
        <v>1344</v>
      </c>
      <c r="G50" s="182" t="e">
        <f>NA()</f>
        <v>#N/A</v>
      </c>
      <c r="H50" s="182" t="e">
        <f>NA()</f>
        <v>#N/A</v>
      </c>
      <c r="I50" s="182">
        <f>IF(ISNUMBER('実質公債費比率（分子）の構造'!M$53),'実質公債費比率（分子）の構造'!M$53,NA())</f>
        <v>1213</v>
      </c>
      <c r="J50" s="182" t="e">
        <f>NA()</f>
        <v>#N/A</v>
      </c>
      <c r="K50" s="182" t="e">
        <f>NA()</f>
        <v>#N/A</v>
      </c>
      <c r="L50" s="182">
        <f>IF(ISNUMBER('実質公債費比率（分子）の構造'!N$53),'実質公債費比率（分子）の構造'!N$53,NA())</f>
        <v>1119</v>
      </c>
      <c r="M50" s="182" t="e">
        <f>NA()</f>
        <v>#N/A</v>
      </c>
      <c r="N50" s="182" t="e">
        <f>NA()</f>
        <v>#N/A</v>
      </c>
      <c r="O50" s="182">
        <f>IF(ISNUMBER('実質公債費比率（分子）の構造'!O$53),'実質公債費比率（分子）の構造'!O$53,NA())</f>
        <v>1204</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37203</v>
      </c>
      <c r="E56" s="181"/>
      <c r="F56" s="181"/>
      <c r="G56" s="181">
        <f>'将来負担比率（分子）の構造'!J$52</f>
        <v>35520</v>
      </c>
      <c r="H56" s="181"/>
      <c r="I56" s="181"/>
      <c r="J56" s="181">
        <f>'将来負担比率（分子）の構造'!K$52</f>
        <v>33911</v>
      </c>
      <c r="K56" s="181"/>
      <c r="L56" s="181"/>
      <c r="M56" s="181">
        <f>'将来負担比率（分子）の構造'!L$52</f>
        <v>32628</v>
      </c>
      <c r="N56" s="181"/>
      <c r="O56" s="181"/>
      <c r="P56" s="181">
        <f>'将来負担比率（分子）の構造'!M$52</f>
        <v>31318</v>
      </c>
    </row>
    <row r="57" spans="1:16" x14ac:dyDescent="0.2">
      <c r="A57" s="181" t="s">
        <v>42</v>
      </c>
      <c r="B57" s="181"/>
      <c r="C57" s="181"/>
      <c r="D57" s="181">
        <f>'将来負担比率（分子）の構造'!I$51</f>
        <v>7673</v>
      </c>
      <c r="E57" s="181"/>
      <c r="F57" s="181"/>
      <c r="G57" s="181">
        <f>'将来負担比率（分子）の構造'!J$51</f>
        <v>7161</v>
      </c>
      <c r="H57" s="181"/>
      <c r="I57" s="181"/>
      <c r="J57" s="181">
        <f>'将来負担比率（分子）の構造'!K$51</f>
        <v>6686</v>
      </c>
      <c r="K57" s="181"/>
      <c r="L57" s="181"/>
      <c r="M57" s="181">
        <f>'将来負担比率（分子）の構造'!L$51</f>
        <v>6915</v>
      </c>
      <c r="N57" s="181"/>
      <c r="O57" s="181"/>
      <c r="P57" s="181">
        <f>'将来負担比率（分子）の構造'!M$51</f>
        <v>6417</v>
      </c>
    </row>
    <row r="58" spans="1:16" x14ac:dyDescent="0.2">
      <c r="A58" s="181" t="s">
        <v>41</v>
      </c>
      <c r="B58" s="181"/>
      <c r="C58" s="181"/>
      <c r="D58" s="181">
        <f>'将来負担比率（分子）の構造'!I$50</f>
        <v>8094</v>
      </c>
      <c r="E58" s="181"/>
      <c r="F58" s="181"/>
      <c r="G58" s="181">
        <f>'将来負担比率（分子）の構造'!J$50</f>
        <v>7703</v>
      </c>
      <c r="H58" s="181"/>
      <c r="I58" s="181"/>
      <c r="J58" s="181">
        <f>'将来負担比率（分子）の構造'!K$50</f>
        <v>7929</v>
      </c>
      <c r="K58" s="181"/>
      <c r="L58" s="181"/>
      <c r="M58" s="181">
        <f>'将来負担比率（分子）の構造'!L$50</f>
        <v>8793</v>
      </c>
      <c r="N58" s="181"/>
      <c r="O58" s="181"/>
      <c r="P58" s="181">
        <f>'将来負担比率（分子）の構造'!M$50</f>
        <v>9743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v>
      </c>
      <c r="C61" s="181"/>
      <c r="D61" s="181"/>
      <c r="E61" s="181">
        <f>'将来負担比率（分子）の構造'!J$46</f>
        <v>3</v>
      </c>
      <c r="F61" s="181"/>
      <c r="G61" s="181"/>
      <c r="H61" s="181">
        <f>'将来負担比率（分子）の構造'!K$46</f>
        <v>1</v>
      </c>
      <c r="I61" s="181"/>
      <c r="J61" s="181"/>
      <c r="K61" s="181">
        <f>'将来負担比率（分子）の構造'!L$46</f>
        <v>1</v>
      </c>
      <c r="L61" s="181"/>
      <c r="M61" s="181"/>
      <c r="N61" s="181">
        <f>'将来負担比率（分子）の構造'!M$46</f>
        <v>3</v>
      </c>
      <c r="O61" s="181"/>
      <c r="P61" s="181"/>
    </row>
    <row r="62" spans="1:16" x14ac:dyDescent="0.2">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2">
      <c r="A63" s="181" t="s">
        <v>34</v>
      </c>
      <c r="B63" s="181">
        <f>'将来負担比率（分子）の構造'!I$44</f>
        <v>10</v>
      </c>
      <c r="C63" s="181"/>
      <c r="D63" s="181"/>
      <c r="E63" s="181">
        <f>'将来負担比率（分子）の構造'!J$44</f>
        <v>12</v>
      </c>
      <c r="F63" s="181"/>
      <c r="G63" s="181"/>
      <c r="H63" s="181">
        <f>'将来負担比率（分子）の構造'!K$44</f>
        <v>10</v>
      </c>
      <c r="I63" s="181"/>
      <c r="J63" s="181"/>
      <c r="K63" s="181">
        <f>'将来負担比率（分子）の構造'!L$44</f>
        <v>7</v>
      </c>
      <c r="L63" s="181"/>
      <c r="M63" s="181"/>
      <c r="N63" s="181">
        <f>'将来負担比率（分子）の構造'!M$44</f>
        <v>5</v>
      </c>
      <c r="O63" s="181"/>
      <c r="P63" s="181"/>
    </row>
    <row r="64" spans="1:16" x14ac:dyDescent="0.2">
      <c r="A64" s="181" t="s">
        <v>33</v>
      </c>
      <c r="B64" s="181">
        <f>'将来負担比率（分子）の構造'!I$43</f>
        <v>13157</v>
      </c>
      <c r="C64" s="181"/>
      <c r="D64" s="181"/>
      <c r="E64" s="181">
        <f>'将来負担比率（分子）の構造'!J$43</f>
        <v>11740</v>
      </c>
      <c r="F64" s="181"/>
      <c r="G64" s="181"/>
      <c r="H64" s="181">
        <f>'将来負担比率（分子）の構造'!K$43</f>
        <v>10374</v>
      </c>
      <c r="I64" s="181"/>
      <c r="J64" s="181"/>
      <c r="K64" s="181">
        <f>'将来負担比率（分子）の構造'!L$43</f>
        <v>8862</v>
      </c>
      <c r="L64" s="181"/>
      <c r="M64" s="181"/>
      <c r="N64" s="181">
        <f>'将来負担比率（分子）の構造'!M$43</f>
        <v>8221</v>
      </c>
      <c r="O64" s="181"/>
      <c r="P64" s="181"/>
    </row>
    <row r="65" spans="1:16" x14ac:dyDescent="0.2">
      <c r="A65" s="181" t="s">
        <v>32</v>
      </c>
      <c r="B65" s="181">
        <f>'将来負担比率（分子）の構造'!I$42</f>
        <v>3563</v>
      </c>
      <c r="C65" s="181"/>
      <c r="D65" s="181"/>
      <c r="E65" s="181">
        <f>'将来負担比率（分子）の構造'!J$42</f>
        <v>2857</v>
      </c>
      <c r="F65" s="181"/>
      <c r="G65" s="181"/>
      <c r="H65" s="181">
        <f>'将来負担比率（分子）の構造'!K$42</f>
        <v>2191</v>
      </c>
      <c r="I65" s="181"/>
      <c r="J65" s="181"/>
      <c r="K65" s="181">
        <f>'将来負担比率（分子）の構造'!L$42</f>
        <v>1510</v>
      </c>
      <c r="L65" s="181"/>
      <c r="M65" s="181"/>
      <c r="N65" s="181">
        <f>'将来負担比率（分子）の構造'!M$42</f>
        <v>890</v>
      </c>
      <c r="O65" s="181"/>
      <c r="P65" s="181"/>
    </row>
    <row r="66" spans="1:16" x14ac:dyDescent="0.2">
      <c r="A66" s="181" t="s">
        <v>31</v>
      </c>
      <c r="B66" s="181">
        <f>'将来負担比率（分子）の構造'!I$41</f>
        <v>37473</v>
      </c>
      <c r="C66" s="181"/>
      <c r="D66" s="181"/>
      <c r="E66" s="181">
        <f>'将来負担比率（分子）の構造'!J$41</f>
        <v>36295</v>
      </c>
      <c r="F66" s="181"/>
      <c r="G66" s="181"/>
      <c r="H66" s="181">
        <f>'将来負担比率（分子）の構造'!K$41</f>
        <v>35242</v>
      </c>
      <c r="I66" s="181"/>
      <c r="J66" s="181"/>
      <c r="K66" s="181">
        <f>'将来負担比率（分子）の構造'!L$41</f>
        <v>34552</v>
      </c>
      <c r="L66" s="181"/>
      <c r="M66" s="181"/>
      <c r="N66" s="181">
        <f>'将来負担比率（分子）の構造'!M$41</f>
        <v>33581</v>
      </c>
      <c r="O66" s="181"/>
      <c r="P66" s="181"/>
    </row>
    <row r="67" spans="1:16" x14ac:dyDescent="0.2">
      <c r="A67" s="181" t="s">
        <v>75</v>
      </c>
      <c r="B67" s="181" t="e">
        <f>NA()</f>
        <v>#N/A</v>
      </c>
      <c r="C67" s="181">
        <f>IF(ISNUMBER('将来負担比率（分子）の構造'!I$53), IF('将来負担比率（分子）の構造'!I$53 &lt; 0, 0, '将来負担比率（分子）の構造'!I$53), NA())</f>
        <v>1235</v>
      </c>
      <c r="D67" s="181" t="e">
        <f>NA()</f>
        <v>#N/A</v>
      </c>
      <c r="E67" s="181" t="e">
        <f>NA()</f>
        <v>#N/A</v>
      </c>
      <c r="F67" s="181">
        <f>IF(ISNUMBER('将来負担比率（分子）の構造'!J$53), IF('将来負担比率（分子）の構造'!J$53 &lt; 0, 0, '将来負担比率（分子）の構造'!J$53), NA())</f>
        <v>523</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2806</v>
      </c>
      <c r="C72" s="185">
        <f>基金残高に係る経年分析!G55</f>
        <v>3214</v>
      </c>
      <c r="D72" s="185">
        <f>基金残高に係る経年分析!H55</f>
        <v>3530</v>
      </c>
    </row>
    <row r="73" spans="1:16" x14ac:dyDescent="0.2">
      <c r="A73" s="184" t="s">
        <v>78</v>
      </c>
      <c r="B73" s="185">
        <f>基金残高に係る経年分析!F56</f>
        <v>997</v>
      </c>
      <c r="C73" s="185">
        <f>基金残高に係る経年分析!G56</f>
        <v>1008</v>
      </c>
      <c r="D73" s="185">
        <f>基金残高に係る経年分析!H56</f>
        <v>1008</v>
      </c>
    </row>
    <row r="74" spans="1:16" x14ac:dyDescent="0.2">
      <c r="A74" s="184" t="s">
        <v>79</v>
      </c>
      <c r="B74" s="185">
        <f>基金残高に係る経年分析!F57</f>
        <v>2854</v>
      </c>
      <c r="C74" s="185">
        <f>基金残高に係る経年分析!G57</f>
        <v>3146</v>
      </c>
      <c r="D74" s="185">
        <f>基金残高に係る経年分析!H57</f>
        <v>3629</v>
      </c>
    </row>
  </sheetData>
  <sheetProtection algorithmName="SHA-512" hashValue="6zFwJyMraGENcf8/jpOEeoSwi1PBlqFWLVRwO7/1KbOwM0TQZO9OmkDgOR3jwjhX0a9uWmUKdgrb/Z2JyPByIw==" saltValue="iH7GvVXrqIeuDw+rSUZ6V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6" zoomScale="70" zoomScaleNormal="7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222</v>
      </c>
      <c r="C5" s="747"/>
      <c r="D5" s="747"/>
      <c r="E5" s="747"/>
      <c r="F5" s="747"/>
      <c r="G5" s="747"/>
      <c r="H5" s="747"/>
      <c r="I5" s="747"/>
      <c r="J5" s="747"/>
      <c r="K5" s="747"/>
      <c r="L5" s="747"/>
      <c r="M5" s="747"/>
      <c r="N5" s="747"/>
      <c r="O5" s="747"/>
      <c r="P5" s="747"/>
      <c r="Q5" s="748"/>
      <c r="R5" s="735">
        <v>17716889</v>
      </c>
      <c r="S5" s="736"/>
      <c r="T5" s="736"/>
      <c r="U5" s="736"/>
      <c r="V5" s="736"/>
      <c r="W5" s="736"/>
      <c r="X5" s="736"/>
      <c r="Y5" s="779"/>
      <c r="Z5" s="797">
        <v>34.9</v>
      </c>
      <c r="AA5" s="797"/>
      <c r="AB5" s="797"/>
      <c r="AC5" s="797"/>
      <c r="AD5" s="798">
        <v>16576165</v>
      </c>
      <c r="AE5" s="798"/>
      <c r="AF5" s="798"/>
      <c r="AG5" s="798"/>
      <c r="AH5" s="798"/>
      <c r="AI5" s="798"/>
      <c r="AJ5" s="798"/>
      <c r="AK5" s="798"/>
      <c r="AL5" s="780">
        <v>74.099999999999994</v>
      </c>
      <c r="AM5" s="751"/>
      <c r="AN5" s="751"/>
      <c r="AO5" s="781"/>
      <c r="AP5" s="746" t="s">
        <v>223</v>
      </c>
      <c r="AQ5" s="747"/>
      <c r="AR5" s="747"/>
      <c r="AS5" s="747"/>
      <c r="AT5" s="747"/>
      <c r="AU5" s="747"/>
      <c r="AV5" s="747"/>
      <c r="AW5" s="747"/>
      <c r="AX5" s="747"/>
      <c r="AY5" s="747"/>
      <c r="AZ5" s="747"/>
      <c r="BA5" s="747"/>
      <c r="BB5" s="747"/>
      <c r="BC5" s="747"/>
      <c r="BD5" s="747"/>
      <c r="BE5" s="747"/>
      <c r="BF5" s="748"/>
      <c r="BG5" s="680">
        <v>16576165</v>
      </c>
      <c r="BH5" s="681"/>
      <c r="BI5" s="681"/>
      <c r="BJ5" s="681"/>
      <c r="BK5" s="681"/>
      <c r="BL5" s="681"/>
      <c r="BM5" s="681"/>
      <c r="BN5" s="682"/>
      <c r="BO5" s="713">
        <v>93.6</v>
      </c>
      <c r="BP5" s="713"/>
      <c r="BQ5" s="713"/>
      <c r="BR5" s="713"/>
      <c r="BS5" s="714">
        <v>229896</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2">
      <c r="B6" s="677" t="s">
        <v>227</v>
      </c>
      <c r="C6" s="678"/>
      <c r="D6" s="678"/>
      <c r="E6" s="678"/>
      <c r="F6" s="678"/>
      <c r="G6" s="678"/>
      <c r="H6" s="678"/>
      <c r="I6" s="678"/>
      <c r="J6" s="678"/>
      <c r="K6" s="678"/>
      <c r="L6" s="678"/>
      <c r="M6" s="678"/>
      <c r="N6" s="678"/>
      <c r="O6" s="678"/>
      <c r="P6" s="678"/>
      <c r="Q6" s="679"/>
      <c r="R6" s="680">
        <v>327214</v>
      </c>
      <c r="S6" s="681"/>
      <c r="T6" s="681"/>
      <c r="U6" s="681"/>
      <c r="V6" s="681"/>
      <c r="W6" s="681"/>
      <c r="X6" s="681"/>
      <c r="Y6" s="682"/>
      <c r="Z6" s="713">
        <v>0.6</v>
      </c>
      <c r="AA6" s="713"/>
      <c r="AB6" s="713"/>
      <c r="AC6" s="713"/>
      <c r="AD6" s="714">
        <v>327214</v>
      </c>
      <c r="AE6" s="714"/>
      <c r="AF6" s="714"/>
      <c r="AG6" s="714"/>
      <c r="AH6" s="714"/>
      <c r="AI6" s="714"/>
      <c r="AJ6" s="714"/>
      <c r="AK6" s="714"/>
      <c r="AL6" s="683">
        <v>1.5</v>
      </c>
      <c r="AM6" s="684"/>
      <c r="AN6" s="684"/>
      <c r="AO6" s="715"/>
      <c r="AP6" s="677" t="s">
        <v>228</v>
      </c>
      <c r="AQ6" s="678"/>
      <c r="AR6" s="678"/>
      <c r="AS6" s="678"/>
      <c r="AT6" s="678"/>
      <c r="AU6" s="678"/>
      <c r="AV6" s="678"/>
      <c r="AW6" s="678"/>
      <c r="AX6" s="678"/>
      <c r="AY6" s="678"/>
      <c r="AZ6" s="678"/>
      <c r="BA6" s="678"/>
      <c r="BB6" s="678"/>
      <c r="BC6" s="678"/>
      <c r="BD6" s="678"/>
      <c r="BE6" s="678"/>
      <c r="BF6" s="679"/>
      <c r="BG6" s="680">
        <v>16576165</v>
      </c>
      <c r="BH6" s="681"/>
      <c r="BI6" s="681"/>
      <c r="BJ6" s="681"/>
      <c r="BK6" s="681"/>
      <c r="BL6" s="681"/>
      <c r="BM6" s="681"/>
      <c r="BN6" s="682"/>
      <c r="BO6" s="713">
        <v>93.6</v>
      </c>
      <c r="BP6" s="713"/>
      <c r="BQ6" s="713"/>
      <c r="BR6" s="713"/>
      <c r="BS6" s="714">
        <v>229896</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314230</v>
      </c>
      <c r="CS6" s="681"/>
      <c r="CT6" s="681"/>
      <c r="CU6" s="681"/>
      <c r="CV6" s="681"/>
      <c r="CW6" s="681"/>
      <c r="CX6" s="681"/>
      <c r="CY6" s="682"/>
      <c r="CZ6" s="780">
        <v>0.6</v>
      </c>
      <c r="DA6" s="751"/>
      <c r="DB6" s="751"/>
      <c r="DC6" s="783"/>
      <c r="DD6" s="686" t="s">
        <v>230</v>
      </c>
      <c r="DE6" s="681"/>
      <c r="DF6" s="681"/>
      <c r="DG6" s="681"/>
      <c r="DH6" s="681"/>
      <c r="DI6" s="681"/>
      <c r="DJ6" s="681"/>
      <c r="DK6" s="681"/>
      <c r="DL6" s="681"/>
      <c r="DM6" s="681"/>
      <c r="DN6" s="681"/>
      <c r="DO6" s="681"/>
      <c r="DP6" s="682"/>
      <c r="DQ6" s="686">
        <v>313722</v>
      </c>
      <c r="DR6" s="681"/>
      <c r="DS6" s="681"/>
      <c r="DT6" s="681"/>
      <c r="DU6" s="681"/>
      <c r="DV6" s="681"/>
      <c r="DW6" s="681"/>
      <c r="DX6" s="681"/>
      <c r="DY6" s="681"/>
      <c r="DZ6" s="681"/>
      <c r="EA6" s="681"/>
      <c r="EB6" s="681"/>
      <c r="EC6" s="727"/>
    </row>
    <row r="7" spans="2:143" ht="11.25" customHeight="1" x14ac:dyDescent="0.2">
      <c r="B7" s="677" t="s">
        <v>231</v>
      </c>
      <c r="C7" s="678"/>
      <c r="D7" s="678"/>
      <c r="E7" s="678"/>
      <c r="F7" s="678"/>
      <c r="G7" s="678"/>
      <c r="H7" s="678"/>
      <c r="I7" s="678"/>
      <c r="J7" s="678"/>
      <c r="K7" s="678"/>
      <c r="L7" s="678"/>
      <c r="M7" s="678"/>
      <c r="N7" s="678"/>
      <c r="O7" s="678"/>
      <c r="P7" s="678"/>
      <c r="Q7" s="679"/>
      <c r="R7" s="680">
        <v>22238</v>
      </c>
      <c r="S7" s="681"/>
      <c r="T7" s="681"/>
      <c r="U7" s="681"/>
      <c r="V7" s="681"/>
      <c r="W7" s="681"/>
      <c r="X7" s="681"/>
      <c r="Y7" s="682"/>
      <c r="Z7" s="713">
        <v>0</v>
      </c>
      <c r="AA7" s="713"/>
      <c r="AB7" s="713"/>
      <c r="AC7" s="713"/>
      <c r="AD7" s="714">
        <v>22238</v>
      </c>
      <c r="AE7" s="714"/>
      <c r="AF7" s="714"/>
      <c r="AG7" s="714"/>
      <c r="AH7" s="714"/>
      <c r="AI7" s="714"/>
      <c r="AJ7" s="714"/>
      <c r="AK7" s="714"/>
      <c r="AL7" s="683">
        <v>0.1</v>
      </c>
      <c r="AM7" s="684"/>
      <c r="AN7" s="684"/>
      <c r="AO7" s="715"/>
      <c r="AP7" s="677" t="s">
        <v>232</v>
      </c>
      <c r="AQ7" s="678"/>
      <c r="AR7" s="678"/>
      <c r="AS7" s="678"/>
      <c r="AT7" s="678"/>
      <c r="AU7" s="678"/>
      <c r="AV7" s="678"/>
      <c r="AW7" s="678"/>
      <c r="AX7" s="678"/>
      <c r="AY7" s="678"/>
      <c r="AZ7" s="678"/>
      <c r="BA7" s="678"/>
      <c r="BB7" s="678"/>
      <c r="BC7" s="678"/>
      <c r="BD7" s="678"/>
      <c r="BE7" s="678"/>
      <c r="BF7" s="679"/>
      <c r="BG7" s="680">
        <v>8348408</v>
      </c>
      <c r="BH7" s="681"/>
      <c r="BI7" s="681"/>
      <c r="BJ7" s="681"/>
      <c r="BK7" s="681"/>
      <c r="BL7" s="681"/>
      <c r="BM7" s="681"/>
      <c r="BN7" s="682"/>
      <c r="BO7" s="713">
        <v>47.1</v>
      </c>
      <c r="BP7" s="713"/>
      <c r="BQ7" s="713"/>
      <c r="BR7" s="713"/>
      <c r="BS7" s="714">
        <v>229896</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16111369</v>
      </c>
      <c r="CS7" s="681"/>
      <c r="CT7" s="681"/>
      <c r="CU7" s="681"/>
      <c r="CV7" s="681"/>
      <c r="CW7" s="681"/>
      <c r="CX7" s="681"/>
      <c r="CY7" s="682"/>
      <c r="CZ7" s="713">
        <v>32.299999999999997</v>
      </c>
      <c r="DA7" s="713"/>
      <c r="DB7" s="713"/>
      <c r="DC7" s="713"/>
      <c r="DD7" s="686">
        <v>37514</v>
      </c>
      <c r="DE7" s="681"/>
      <c r="DF7" s="681"/>
      <c r="DG7" s="681"/>
      <c r="DH7" s="681"/>
      <c r="DI7" s="681"/>
      <c r="DJ7" s="681"/>
      <c r="DK7" s="681"/>
      <c r="DL7" s="681"/>
      <c r="DM7" s="681"/>
      <c r="DN7" s="681"/>
      <c r="DO7" s="681"/>
      <c r="DP7" s="682"/>
      <c r="DQ7" s="686">
        <v>4189081</v>
      </c>
      <c r="DR7" s="681"/>
      <c r="DS7" s="681"/>
      <c r="DT7" s="681"/>
      <c r="DU7" s="681"/>
      <c r="DV7" s="681"/>
      <c r="DW7" s="681"/>
      <c r="DX7" s="681"/>
      <c r="DY7" s="681"/>
      <c r="DZ7" s="681"/>
      <c r="EA7" s="681"/>
      <c r="EB7" s="681"/>
      <c r="EC7" s="727"/>
    </row>
    <row r="8" spans="2:143" ht="11.25" customHeight="1" x14ac:dyDescent="0.2">
      <c r="B8" s="677" t="s">
        <v>234</v>
      </c>
      <c r="C8" s="678"/>
      <c r="D8" s="678"/>
      <c r="E8" s="678"/>
      <c r="F8" s="678"/>
      <c r="G8" s="678"/>
      <c r="H8" s="678"/>
      <c r="I8" s="678"/>
      <c r="J8" s="678"/>
      <c r="K8" s="678"/>
      <c r="L8" s="678"/>
      <c r="M8" s="678"/>
      <c r="N8" s="678"/>
      <c r="O8" s="678"/>
      <c r="P8" s="678"/>
      <c r="Q8" s="679"/>
      <c r="R8" s="680">
        <v>124599</v>
      </c>
      <c r="S8" s="681"/>
      <c r="T8" s="681"/>
      <c r="U8" s="681"/>
      <c r="V8" s="681"/>
      <c r="W8" s="681"/>
      <c r="X8" s="681"/>
      <c r="Y8" s="682"/>
      <c r="Z8" s="713">
        <v>0.2</v>
      </c>
      <c r="AA8" s="713"/>
      <c r="AB8" s="713"/>
      <c r="AC8" s="713"/>
      <c r="AD8" s="714">
        <v>124599</v>
      </c>
      <c r="AE8" s="714"/>
      <c r="AF8" s="714"/>
      <c r="AG8" s="714"/>
      <c r="AH8" s="714"/>
      <c r="AI8" s="714"/>
      <c r="AJ8" s="714"/>
      <c r="AK8" s="714"/>
      <c r="AL8" s="683">
        <v>0.6</v>
      </c>
      <c r="AM8" s="684"/>
      <c r="AN8" s="684"/>
      <c r="AO8" s="715"/>
      <c r="AP8" s="677" t="s">
        <v>235</v>
      </c>
      <c r="AQ8" s="678"/>
      <c r="AR8" s="678"/>
      <c r="AS8" s="678"/>
      <c r="AT8" s="678"/>
      <c r="AU8" s="678"/>
      <c r="AV8" s="678"/>
      <c r="AW8" s="678"/>
      <c r="AX8" s="678"/>
      <c r="AY8" s="678"/>
      <c r="AZ8" s="678"/>
      <c r="BA8" s="678"/>
      <c r="BB8" s="678"/>
      <c r="BC8" s="678"/>
      <c r="BD8" s="678"/>
      <c r="BE8" s="678"/>
      <c r="BF8" s="679"/>
      <c r="BG8" s="680">
        <v>203007</v>
      </c>
      <c r="BH8" s="681"/>
      <c r="BI8" s="681"/>
      <c r="BJ8" s="681"/>
      <c r="BK8" s="681"/>
      <c r="BL8" s="681"/>
      <c r="BM8" s="681"/>
      <c r="BN8" s="682"/>
      <c r="BO8" s="713">
        <v>1.1000000000000001</v>
      </c>
      <c r="BP8" s="713"/>
      <c r="BQ8" s="713"/>
      <c r="BR8" s="713"/>
      <c r="BS8" s="686" t="s">
        <v>230</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12828438</v>
      </c>
      <c r="CS8" s="681"/>
      <c r="CT8" s="681"/>
      <c r="CU8" s="681"/>
      <c r="CV8" s="681"/>
      <c r="CW8" s="681"/>
      <c r="CX8" s="681"/>
      <c r="CY8" s="682"/>
      <c r="CZ8" s="713">
        <v>25.7</v>
      </c>
      <c r="DA8" s="713"/>
      <c r="DB8" s="713"/>
      <c r="DC8" s="713"/>
      <c r="DD8" s="686">
        <v>71646</v>
      </c>
      <c r="DE8" s="681"/>
      <c r="DF8" s="681"/>
      <c r="DG8" s="681"/>
      <c r="DH8" s="681"/>
      <c r="DI8" s="681"/>
      <c r="DJ8" s="681"/>
      <c r="DK8" s="681"/>
      <c r="DL8" s="681"/>
      <c r="DM8" s="681"/>
      <c r="DN8" s="681"/>
      <c r="DO8" s="681"/>
      <c r="DP8" s="682"/>
      <c r="DQ8" s="686">
        <v>6004458</v>
      </c>
      <c r="DR8" s="681"/>
      <c r="DS8" s="681"/>
      <c r="DT8" s="681"/>
      <c r="DU8" s="681"/>
      <c r="DV8" s="681"/>
      <c r="DW8" s="681"/>
      <c r="DX8" s="681"/>
      <c r="DY8" s="681"/>
      <c r="DZ8" s="681"/>
      <c r="EA8" s="681"/>
      <c r="EB8" s="681"/>
      <c r="EC8" s="727"/>
    </row>
    <row r="9" spans="2:143" ht="11.25" customHeight="1" x14ac:dyDescent="0.2">
      <c r="B9" s="677" t="s">
        <v>237</v>
      </c>
      <c r="C9" s="678"/>
      <c r="D9" s="678"/>
      <c r="E9" s="678"/>
      <c r="F9" s="678"/>
      <c r="G9" s="678"/>
      <c r="H9" s="678"/>
      <c r="I9" s="678"/>
      <c r="J9" s="678"/>
      <c r="K9" s="678"/>
      <c r="L9" s="678"/>
      <c r="M9" s="678"/>
      <c r="N9" s="678"/>
      <c r="O9" s="678"/>
      <c r="P9" s="678"/>
      <c r="Q9" s="679"/>
      <c r="R9" s="680">
        <v>143918</v>
      </c>
      <c r="S9" s="681"/>
      <c r="T9" s="681"/>
      <c r="U9" s="681"/>
      <c r="V9" s="681"/>
      <c r="W9" s="681"/>
      <c r="X9" s="681"/>
      <c r="Y9" s="682"/>
      <c r="Z9" s="713">
        <v>0.3</v>
      </c>
      <c r="AA9" s="713"/>
      <c r="AB9" s="713"/>
      <c r="AC9" s="713"/>
      <c r="AD9" s="714">
        <v>143918</v>
      </c>
      <c r="AE9" s="714"/>
      <c r="AF9" s="714"/>
      <c r="AG9" s="714"/>
      <c r="AH9" s="714"/>
      <c r="AI9" s="714"/>
      <c r="AJ9" s="714"/>
      <c r="AK9" s="714"/>
      <c r="AL9" s="683">
        <v>0.6</v>
      </c>
      <c r="AM9" s="684"/>
      <c r="AN9" s="684"/>
      <c r="AO9" s="715"/>
      <c r="AP9" s="677" t="s">
        <v>238</v>
      </c>
      <c r="AQ9" s="678"/>
      <c r="AR9" s="678"/>
      <c r="AS9" s="678"/>
      <c r="AT9" s="678"/>
      <c r="AU9" s="678"/>
      <c r="AV9" s="678"/>
      <c r="AW9" s="678"/>
      <c r="AX9" s="678"/>
      <c r="AY9" s="678"/>
      <c r="AZ9" s="678"/>
      <c r="BA9" s="678"/>
      <c r="BB9" s="678"/>
      <c r="BC9" s="678"/>
      <c r="BD9" s="678"/>
      <c r="BE9" s="678"/>
      <c r="BF9" s="679"/>
      <c r="BG9" s="680">
        <v>7038011</v>
      </c>
      <c r="BH9" s="681"/>
      <c r="BI9" s="681"/>
      <c r="BJ9" s="681"/>
      <c r="BK9" s="681"/>
      <c r="BL9" s="681"/>
      <c r="BM9" s="681"/>
      <c r="BN9" s="682"/>
      <c r="BO9" s="713">
        <v>39.700000000000003</v>
      </c>
      <c r="BP9" s="713"/>
      <c r="BQ9" s="713"/>
      <c r="BR9" s="713"/>
      <c r="BS9" s="686" t="s">
        <v>176</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4780004</v>
      </c>
      <c r="CS9" s="681"/>
      <c r="CT9" s="681"/>
      <c r="CU9" s="681"/>
      <c r="CV9" s="681"/>
      <c r="CW9" s="681"/>
      <c r="CX9" s="681"/>
      <c r="CY9" s="682"/>
      <c r="CZ9" s="713">
        <v>9.6</v>
      </c>
      <c r="DA9" s="713"/>
      <c r="DB9" s="713"/>
      <c r="DC9" s="713"/>
      <c r="DD9" s="686">
        <v>346951</v>
      </c>
      <c r="DE9" s="681"/>
      <c r="DF9" s="681"/>
      <c r="DG9" s="681"/>
      <c r="DH9" s="681"/>
      <c r="DI9" s="681"/>
      <c r="DJ9" s="681"/>
      <c r="DK9" s="681"/>
      <c r="DL9" s="681"/>
      <c r="DM9" s="681"/>
      <c r="DN9" s="681"/>
      <c r="DO9" s="681"/>
      <c r="DP9" s="682"/>
      <c r="DQ9" s="686">
        <v>4061524</v>
      </c>
      <c r="DR9" s="681"/>
      <c r="DS9" s="681"/>
      <c r="DT9" s="681"/>
      <c r="DU9" s="681"/>
      <c r="DV9" s="681"/>
      <c r="DW9" s="681"/>
      <c r="DX9" s="681"/>
      <c r="DY9" s="681"/>
      <c r="DZ9" s="681"/>
      <c r="EA9" s="681"/>
      <c r="EB9" s="681"/>
      <c r="EC9" s="727"/>
    </row>
    <row r="10" spans="2:143" ht="11.25" customHeight="1" x14ac:dyDescent="0.2">
      <c r="B10" s="677" t="s">
        <v>240</v>
      </c>
      <c r="C10" s="678"/>
      <c r="D10" s="678"/>
      <c r="E10" s="678"/>
      <c r="F10" s="678"/>
      <c r="G10" s="678"/>
      <c r="H10" s="678"/>
      <c r="I10" s="678"/>
      <c r="J10" s="678"/>
      <c r="K10" s="678"/>
      <c r="L10" s="678"/>
      <c r="M10" s="678"/>
      <c r="N10" s="678"/>
      <c r="O10" s="678"/>
      <c r="P10" s="678"/>
      <c r="Q10" s="679"/>
      <c r="R10" s="680" t="s">
        <v>230</v>
      </c>
      <c r="S10" s="681"/>
      <c r="T10" s="681"/>
      <c r="U10" s="681"/>
      <c r="V10" s="681"/>
      <c r="W10" s="681"/>
      <c r="X10" s="681"/>
      <c r="Y10" s="682"/>
      <c r="Z10" s="713" t="s">
        <v>230</v>
      </c>
      <c r="AA10" s="713"/>
      <c r="AB10" s="713"/>
      <c r="AC10" s="713"/>
      <c r="AD10" s="714" t="s">
        <v>230</v>
      </c>
      <c r="AE10" s="714"/>
      <c r="AF10" s="714"/>
      <c r="AG10" s="714"/>
      <c r="AH10" s="714"/>
      <c r="AI10" s="714"/>
      <c r="AJ10" s="714"/>
      <c r="AK10" s="714"/>
      <c r="AL10" s="683" t="s">
        <v>230</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329550</v>
      </c>
      <c r="BH10" s="681"/>
      <c r="BI10" s="681"/>
      <c r="BJ10" s="681"/>
      <c r="BK10" s="681"/>
      <c r="BL10" s="681"/>
      <c r="BM10" s="681"/>
      <c r="BN10" s="682"/>
      <c r="BO10" s="713">
        <v>1.9</v>
      </c>
      <c r="BP10" s="713"/>
      <c r="BQ10" s="713"/>
      <c r="BR10" s="713"/>
      <c r="BS10" s="686">
        <v>54749</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11957</v>
      </c>
      <c r="CS10" s="681"/>
      <c r="CT10" s="681"/>
      <c r="CU10" s="681"/>
      <c r="CV10" s="681"/>
      <c r="CW10" s="681"/>
      <c r="CX10" s="681"/>
      <c r="CY10" s="682"/>
      <c r="CZ10" s="713">
        <v>0</v>
      </c>
      <c r="DA10" s="713"/>
      <c r="DB10" s="713"/>
      <c r="DC10" s="713"/>
      <c r="DD10" s="686" t="s">
        <v>230</v>
      </c>
      <c r="DE10" s="681"/>
      <c r="DF10" s="681"/>
      <c r="DG10" s="681"/>
      <c r="DH10" s="681"/>
      <c r="DI10" s="681"/>
      <c r="DJ10" s="681"/>
      <c r="DK10" s="681"/>
      <c r="DL10" s="681"/>
      <c r="DM10" s="681"/>
      <c r="DN10" s="681"/>
      <c r="DO10" s="681"/>
      <c r="DP10" s="682"/>
      <c r="DQ10" s="686">
        <v>11957</v>
      </c>
      <c r="DR10" s="681"/>
      <c r="DS10" s="681"/>
      <c r="DT10" s="681"/>
      <c r="DU10" s="681"/>
      <c r="DV10" s="681"/>
      <c r="DW10" s="681"/>
      <c r="DX10" s="681"/>
      <c r="DY10" s="681"/>
      <c r="DZ10" s="681"/>
      <c r="EA10" s="681"/>
      <c r="EB10" s="681"/>
      <c r="EC10" s="727"/>
    </row>
    <row r="11" spans="2:143" ht="11.25" customHeight="1" x14ac:dyDescent="0.2">
      <c r="B11" s="677" t="s">
        <v>243</v>
      </c>
      <c r="C11" s="678"/>
      <c r="D11" s="678"/>
      <c r="E11" s="678"/>
      <c r="F11" s="678"/>
      <c r="G11" s="678"/>
      <c r="H11" s="678"/>
      <c r="I11" s="678"/>
      <c r="J11" s="678"/>
      <c r="K11" s="678"/>
      <c r="L11" s="678"/>
      <c r="M11" s="678"/>
      <c r="N11" s="678"/>
      <c r="O11" s="678"/>
      <c r="P11" s="678"/>
      <c r="Q11" s="679"/>
      <c r="R11" s="680">
        <v>2236039</v>
      </c>
      <c r="S11" s="681"/>
      <c r="T11" s="681"/>
      <c r="U11" s="681"/>
      <c r="V11" s="681"/>
      <c r="W11" s="681"/>
      <c r="X11" s="681"/>
      <c r="Y11" s="682"/>
      <c r="Z11" s="683">
        <v>4.4000000000000004</v>
      </c>
      <c r="AA11" s="684"/>
      <c r="AB11" s="684"/>
      <c r="AC11" s="685"/>
      <c r="AD11" s="686">
        <v>2236039</v>
      </c>
      <c r="AE11" s="681"/>
      <c r="AF11" s="681"/>
      <c r="AG11" s="681"/>
      <c r="AH11" s="681"/>
      <c r="AI11" s="681"/>
      <c r="AJ11" s="681"/>
      <c r="AK11" s="682"/>
      <c r="AL11" s="683">
        <v>10</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777840</v>
      </c>
      <c r="BH11" s="681"/>
      <c r="BI11" s="681"/>
      <c r="BJ11" s="681"/>
      <c r="BK11" s="681"/>
      <c r="BL11" s="681"/>
      <c r="BM11" s="681"/>
      <c r="BN11" s="682"/>
      <c r="BO11" s="713">
        <v>4.4000000000000004</v>
      </c>
      <c r="BP11" s="713"/>
      <c r="BQ11" s="713"/>
      <c r="BR11" s="713"/>
      <c r="BS11" s="686">
        <v>175147</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716688</v>
      </c>
      <c r="CS11" s="681"/>
      <c r="CT11" s="681"/>
      <c r="CU11" s="681"/>
      <c r="CV11" s="681"/>
      <c r="CW11" s="681"/>
      <c r="CX11" s="681"/>
      <c r="CY11" s="682"/>
      <c r="CZ11" s="713">
        <v>1.4</v>
      </c>
      <c r="DA11" s="713"/>
      <c r="DB11" s="713"/>
      <c r="DC11" s="713"/>
      <c r="DD11" s="686">
        <v>141853</v>
      </c>
      <c r="DE11" s="681"/>
      <c r="DF11" s="681"/>
      <c r="DG11" s="681"/>
      <c r="DH11" s="681"/>
      <c r="DI11" s="681"/>
      <c r="DJ11" s="681"/>
      <c r="DK11" s="681"/>
      <c r="DL11" s="681"/>
      <c r="DM11" s="681"/>
      <c r="DN11" s="681"/>
      <c r="DO11" s="681"/>
      <c r="DP11" s="682"/>
      <c r="DQ11" s="686">
        <v>359889</v>
      </c>
      <c r="DR11" s="681"/>
      <c r="DS11" s="681"/>
      <c r="DT11" s="681"/>
      <c r="DU11" s="681"/>
      <c r="DV11" s="681"/>
      <c r="DW11" s="681"/>
      <c r="DX11" s="681"/>
      <c r="DY11" s="681"/>
      <c r="DZ11" s="681"/>
      <c r="EA11" s="681"/>
      <c r="EB11" s="681"/>
      <c r="EC11" s="727"/>
    </row>
    <row r="12" spans="2:143" ht="11.25" customHeight="1" x14ac:dyDescent="0.2">
      <c r="B12" s="677" t="s">
        <v>246</v>
      </c>
      <c r="C12" s="678"/>
      <c r="D12" s="678"/>
      <c r="E12" s="678"/>
      <c r="F12" s="678"/>
      <c r="G12" s="678"/>
      <c r="H12" s="678"/>
      <c r="I12" s="678"/>
      <c r="J12" s="678"/>
      <c r="K12" s="678"/>
      <c r="L12" s="678"/>
      <c r="M12" s="678"/>
      <c r="N12" s="678"/>
      <c r="O12" s="678"/>
      <c r="P12" s="678"/>
      <c r="Q12" s="679"/>
      <c r="R12" s="680">
        <v>80135</v>
      </c>
      <c r="S12" s="681"/>
      <c r="T12" s="681"/>
      <c r="U12" s="681"/>
      <c r="V12" s="681"/>
      <c r="W12" s="681"/>
      <c r="X12" s="681"/>
      <c r="Y12" s="682"/>
      <c r="Z12" s="713">
        <v>0.2</v>
      </c>
      <c r="AA12" s="713"/>
      <c r="AB12" s="713"/>
      <c r="AC12" s="713"/>
      <c r="AD12" s="714">
        <v>80135</v>
      </c>
      <c r="AE12" s="714"/>
      <c r="AF12" s="714"/>
      <c r="AG12" s="714"/>
      <c r="AH12" s="714"/>
      <c r="AI12" s="714"/>
      <c r="AJ12" s="714"/>
      <c r="AK12" s="714"/>
      <c r="AL12" s="683">
        <v>0.4</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7529623</v>
      </c>
      <c r="BH12" s="681"/>
      <c r="BI12" s="681"/>
      <c r="BJ12" s="681"/>
      <c r="BK12" s="681"/>
      <c r="BL12" s="681"/>
      <c r="BM12" s="681"/>
      <c r="BN12" s="682"/>
      <c r="BO12" s="713">
        <v>42.5</v>
      </c>
      <c r="BP12" s="713"/>
      <c r="BQ12" s="713"/>
      <c r="BR12" s="713"/>
      <c r="BS12" s="686" t="s">
        <v>230</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576805</v>
      </c>
      <c r="CS12" s="681"/>
      <c r="CT12" s="681"/>
      <c r="CU12" s="681"/>
      <c r="CV12" s="681"/>
      <c r="CW12" s="681"/>
      <c r="CX12" s="681"/>
      <c r="CY12" s="682"/>
      <c r="CZ12" s="713">
        <v>1.2</v>
      </c>
      <c r="DA12" s="713"/>
      <c r="DB12" s="713"/>
      <c r="DC12" s="713"/>
      <c r="DD12" s="686" t="s">
        <v>176</v>
      </c>
      <c r="DE12" s="681"/>
      <c r="DF12" s="681"/>
      <c r="DG12" s="681"/>
      <c r="DH12" s="681"/>
      <c r="DI12" s="681"/>
      <c r="DJ12" s="681"/>
      <c r="DK12" s="681"/>
      <c r="DL12" s="681"/>
      <c r="DM12" s="681"/>
      <c r="DN12" s="681"/>
      <c r="DO12" s="681"/>
      <c r="DP12" s="682"/>
      <c r="DQ12" s="686">
        <v>321121</v>
      </c>
      <c r="DR12" s="681"/>
      <c r="DS12" s="681"/>
      <c r="DT12" s="681"/>
      <c r="DU12" s="681"/>
      <c r="DV12" s="681"/>
      <c r="DW12" s="681"/>
      <c r="DX12" s="681"/>
      <c r="DY12" s="681"/>
      <c r="DZ12" s="681"/>
      <c r="EA12" s="681"/>
      <c r="EB12" s="681"/>
      <c r="EC12" s="727"/>
    </row>
    <row r="13" spans="2:143" ht="11.25" customHeight="1" x14ac:dyDescent="0.2">
      <c r="B13" s="677" t="s">
        <v>249</v>
      </c>
      <c r="C13" s="678"/>
      <c r="D13" s="678"/>
      <c r="E13" s="678"/>
      <c r="F13" s="678"/>
      <c r="G13" s="678"/>
      <c r="H13" s="678"/>
      <c r="I13" s="678"/>
      <c r="J13" s="678"/>
      <c r="K13" s="678"/>
      <c r="L13" s="678"/>
      <c r="M13" s="678"/>
      <c r="N13" s="678"/>
      <c r="O13" s="678"/>
      <c r="P13" s="678"/>
      <c r="Q13" s="679"/>
      <c r="R13" s="680" t="s">
        <v>230</v>
      </c>
      <c r="S13" s="681"/>
      <c r="T13" s="681"/>
      <c r="U13" s="681"/>
      <c r="V13" s="681"/>
      <c r="W13" s="681"/>
      <c r="X13" s="681"/>
      <c r="Y13" s="682"/>
      <c r="Z13" s="713" t="s">
        <v>230</v>
      </c>
      <c r="AA13" s="713"/>
      <c r="AB13" s="713"/>
      <c r="AC13" s="713"/>
      <c r="AD13" s="714" t="s">
        <v>230</v>
      </c>
      <c r="AE13" s="714"/>
      <c r="AF13" s="714"/>
      <c r="AG13" s="714"/>
      <c r="AH13" s="714"/>
      <c r="AI13" s="714"/>
      <c r="AJ13" s="714"/>
      <c r="AK13" s="714"/>
      <c r="AL13" s="683" t="s">
        <v>230</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7219423</v>
      </c>
      <c r="BH13" s="681"/>
      <c r="BI13" s="681"/>
      <c r="BJ13" s="681"/>
      <c r="BK13" s="681"/>
      <c r="BL13" s="681"/>
      <c r="BM13" s="681"/>
      <c r="BN13" s="682"/>
      <c r="BO13" s="713">
        <v>40.700000000000003</v>
      </c>
      <c r="BP13" s="713"/>
      <c r="BQ13" s="713"/>
      <c r="BR13" s="713"/>
      <c r="BS13" s="686" t="s">
        <v>176</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3112025</v>
      </c>
      <c r="CS13" s="681"/>
      <c r="CT13" s="681"/>
      <c r="CU13" s="681"/>
      <c r="CV13" s="681"/>
      <c r="CW13" s="681"/>
      <c r="CX13" s="681"/>
      <c r="CY13" s="682"/>
      <c r="CZ13" s="713">
        <v>6.2</v>
      </c>
      <c r="DA13" s="713"/>
      <c r="DB13" s="713"/>
      <c r="DC13" s="713"/>
      <c r="DD13" s="686">
        <v>845410</v>
      </c>
      <c r="DE13" s="681"/>
      <c r="DF13" s="681"/>
      <c r="DG13" s="681"/>
      <c r="DH13" s="681"/>
      <c r="DI13" s="681"/>
      <c r="DJ13" s="681"/>
      <c r="DK13" s="681"/>
      <c r="DL13" s="681"/>
      <c r="DM13" s="681"/>
      <c r="DN13" s="681"/>
      <c r="DO13" s="681"/>
      <c r="DP13" s="682"/>
      <c r="DQ13" s="686">
        <v>2208254</v>
      </c>
      <c r="DR13" s="681"/>
      <c r="DS13" s="681"/>
      <c r="DT13" s="681"/>
      <c r="DU13" s="681"/>
      <c r="DV13" s="681"/>
      <c r="DW13" s="681"/>
      <c r="DX13" s="681"/>
      <c r="DY13" s="681"/>
      <c r="DZ13" s="681"/>
      <c r="EA13" s="681"/>
      <c r="EB13" s="681"/>
      <c r="EC13" s="727"/>
    </row>
    <row r="14" spans="2:143" ht="11.25" customHeight="1" x14ac:dyDescent="0.2">
      <c r="B14" s="677" t="s">
        <v>252</v>
      </c>
      <c r="C14" s="678"/>
      <c r="D14" s="678"/>
      <c r="E14" s="678"/>
      <c r="F14" s="678"/>
      <c r="G14" s="678"/>
      <c r="H14" s="678"/>
      <c r="I14" s="678"/>
      <c r="J14" s="678"/>
      <c r="K14" s="678"/>
      <c r="L14" s="678"/>
      <c r="M14" s="678"/>
      <c r="N14" s="678"/>
      <c r="O14" s="678"/>
      <c r="P14" s="678"/>
      <c r="Q14" s="679"/>
      <c r="R14" s="680">
        <v>20</v>
      </c>
      <c r="S14" s="681"/>
      <c r="T14" s="681"/>
      <c r="U14" s="681"/>
      <c r="V14" s="681"/>
      <c r="W14" s="681"/>
      <c r="X14" s="681"/>
      <c r="Y14" s="682"/>
      <c r="Z14" s="713">
        <v>0</v>
      </c>
      <c r="AA14" s="713"/>
      <c r="AB14" s="713"/>
      <c r="AC14" s="713"/>
      <c r="AD14" s="714">
        <v>20</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230265</v>
      </c>
      <c r="BH14" s="681"/>
      <c r="BI14" s="681"/>
      <c r="BJ14" s="681"/>
      <c r="BK14" s="681"/>
      <c r="BL14" s="681"/>
      <c r="BM14" s="681"/>
      <c r="BN14" s="682"/>
      <c r="BO14" s="713">
        <v>1.3</v>
      </c>
      <c r="BP14" s="713"/>
      <c r="BQ14" s="713"/>
      <c r="BR14" s="713"/>
      <c r="BS14" s="686" t="s">
        <v>230</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1296933</v>
      </c>
      <c r="CS14" s="681"/>
      <c r="CT14" s="681"/>
      <c r="CU14" s="681"/>
      <c r="CV14" s="681"/>
      <c r="CW14" s="681"/>
      <c r="CX14" s="681"/>
      <c r="CY14" s="682"/>
      <c r="CZ14" s="713">
        <v>2.6</v>
      </c>
      <c r="DA14" s="713"/>
      <c r="DB14" s="713"/>
      <c r="DC14" s="713"/>
      <c r="DD14" s="686">
        <v>89824</v>
      </c>
      <c r="DE14" s="681"/>
      <c r="DF14" s="681"/>
      <c r="DG14" s="681"/>
      <c r="DH14" s="681"/>
      <c r="DI14" s="681"/>
      <c r="DJ14" s="681"/>
      <c r="DK14" s="681"/>
      <c r="DL14" s="681"/>
      <c r="DM14" s="681"/>
      <c r="DN14" s="681"/>
      <c r="DO14" s="681"/>
      <c r="DP14" s="682"/>
      <c r="DQ14" s="686">
        <v>1195468</v>
      </c>
      <c r="DR14" s="681"/>
      <c r="DS14" s="681"/>
      <c r="DT14" s="681"/>
      <c r="DU14" s="681"/>
      <c r="DV14" s="681"/>
      <c r="DW14" s="681"/>
      <c r="DX14" s="681"/>
      <c r="DY14" s="681"/>
      <c r="DZ14" s="681"/>
      <c r="EA14" s="681"/>
      <c r="EB14" s="681"/>
      <c r="EC14" s="727"/>
    </row>
    <row r="15" spans="2:143" ht="11.25" customHeight="1" x14ac:dyDescent="0.2">
      <c r="B15" s="677" t="s">
        <v>255</v>
      </c>
      <c r="C15" s="678"/>
      <c r="D15" s="678"/>
      <c r="E15" s="678"/>
      <c r="F15" s="678"/>
      <c r="G15" s="678"/>
      <c r="H15" s="678"/>
      <c r="I15" s="678"/>
      <c r="J15" s="678"/>
      <c r="K15" s="678"/>
      <c r="L15" s="678"/>
      <c r="M15" s="678"/>
      <c r="N15" s="678"/>
      <c r="O15" s="678"/>
      <c r="P15" s="678"/>
      <c r="Q15" s="679"/>
      <c r="R15" s="680" t="s">
        <v>230</v>
      </c>
      <c r="S15" s="681"/>
      <c r="T15" s="681"/>
      <c r="U15" s="681"/>
      <c r="V15" s="681"/>
      <c r="W15" s="681"/>
      <c r="X15" s="681"/>
      <c r="Y15" s="682"/>
      <c r="Z15" s="713" t="s">
        <v>230</v>
      </c>
      <c r="AA15" s="713"/>
      <c r="AB15" s="713"/>
      <c r="AC15" s="713"/>
      <c r="AD15" s="714" t="s">
        <v>230</v>
      </c>
      <c r="AE15" s="714"/>
      <c r="AF15" s="714"/>
      <c r="AG15" s="714"/>
      <c r="AH15" s="714"/>
      <c r="AI15" s="714"/>
      <c r="AJ15" s="714"/>
      <c r="AK15" s="714"/>
      <c r="AL15" s="683" t="s">
        <v>230</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467869</v>
      </c>
      <c r="BH15" s="681"/>
      <c r="BI15" s="681"/>
      <c r="BJ15" s="681"/>
      <c r="BK15" s="681"/>
      <c r="BL15" s="681"/>
      <c r="BM15" s="681"/>
      <c r="BN15" s="682"/>
      <c r="BO15" s="713">
        <v>2.6</v>
      </c>
      <c r="BP15" s="713"/>
      <c r="BQ15" s="713"/>
      <c r="BR15" s="713"/>
      <c r="BS15" s="686" t="s">
        <v>230</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6254382</v>
      </c>
      <c r="CS15" s="681"/>
      <c r="CT15" s="681"/>
      <c r="CU15" s="681"/>
      <c r="CV15" s="681"/>
      <c r="CW15" s="681"/>
      <c r="CX15" s="681"/>
      <c r="CY15" s="682"/>
      <c r="CZ15" s="713">
        <v>12.5</v>
      </c>
      <c r="DA15" s="713"/>
      <c r="DB15" s="713"/>
      <c r="DC15" s="713"/>
      <c r="DD15" s="686">
        <v>1543214</v>
      </c>
      <c r="DE15" s="681"/>
      <c r="DF15" s="681"/>
      <c r="DG15" s="681"/>
      <c r="DH15" s="681"/>
      <c r="DI15" s="681"/>
      <c r="DJ15" s="681"/>
      <c r="DK15" s="681"/>
      <c r="DL15" s="681"/>
      <c r="DM15" s="681"/>
      <c r="DN15" s="681"/>
      <c r="DO15" s="681"/>
      <c r="DP15" s="682"/>
      <c r="DQ15" s="686">
        <v>3973796</v>
      </c>
      <c r="DR15" s="681"/>
      <c r="DS15" s="681"/>
      <c r="DT15" s="681"/>
      <c r="DU15" s="681"/>
      <c r="DV15" s="681"/>
      <c r="DW15" s="681"/>
      <c r="DX15" s="681"/>
      <c r="DY15" s="681"/>
      <c r="DZ15" s="681"/>
      <c r="EA15" s="681"/>
      <c r="EB15" s="681"/>
      <c r="EC15" s="727"/>
    </row>
    <row r="16" spans="2:143" ht="11.25" customHeight="1" x14ac:dyDescent="0.2">
      <c r="B16" s="677" t="s">
        <v>258</v>
      </c>
      <c r="C16" s="678"/>
      <c r="D16" s="678"/>
      <c r="E16" s="678"/>
      <c r="F16" s="678"/>
      <c r="G16" s="678"/>
      <c r="H16" s="678"/>
      <c r="I16" s="678"/>
      <c r="J16" s="678"/>
      <c r="K16" s="678"/>
      <c r="L16" s="678"/>
      <c r="M16" s="678"/>
      <c r="N16" s="678"/>
      <c r="O16" s="678"/>
      <c r="P16" s="678"/>
      <c r="Q16" s="679"/>
      <c r="R16" s="680">
        <v>37919</v>
      </c>
      <c r="S16" s="681"/>
      <c r="T16" s="681"/>
      <c r="U16" s="681"/>
      <c r="V16" s="681"/>
      <c r="W16" s="681"/>
      <c r="X16" s="681"/>
      <c r="Y16" s="682"/>
      <c r="Z16" s="713">
        <v>0.1</v>
      </c>
      <c r="AA16" s="713"/>
      <c r="AB16" s="713"/>
      <c r="AC16" s="713"/>
      <c r="AD16" s="714">
        <v>37919</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230</v>
      </c>
      <c r="BH16" s="681"/>
      <c r="BI16" s="681"/>
      <c r="BJ16" s="681"/>
      <c r="BK16" s="681"/>
      <c r="BL16" s="681"/>
      <c r="BM16" s="681"/>
      <c r="BN16" s="682"/>
      <c r="BO16" s="713" t="s">
        <v>230</v>
      </c>
      <c r="BP16" s="713"/>
      <c r="BQ16" s="713"/>
      <c r="BR16" s="713"/>
      <c r="BS16" s="686" t="s">
        <v>230</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2029</v>
      </c>
      <c r="CS16" s="681"/>
      <c r="CT16" s="681"/>
      <c r="CU16" s="681"/>
      <c r="CV16" s="681"/>
      <c r="CW16" s="681"/>
      <c r="CX16" s="681"/>
      <c r="CY16" s="682"/>
      <c r="CZ16" s="713">
        <v>0</v>
      </c>
      <c r="DA16" s="713"/>
      <c r="DB16" s="713"/>
      <c r="DC16" s="713"/>
      <c r="DD16" s="686" t="s">
        <v>230</v>
      </c>
      <c r="DE16" s="681"/>
      <c r="DF16" s="681"/>
      <c r="DG16" s="681"/>
      <c r="DH16" s="681"/>
      <c r="DI16" s="681"/>
      <c r="DJ16" s="681"/>
      <c r="DK16" s="681"/>
      <c r="DL16" s="681"/>
      <c r="DM16" s="681"/>
      <c r="DN16" s="681"/>
      <c r="DO16" s="681"/>
      <c r="DP16" s="682"/>
      <c r="DQ16" s="686">
        <v>629</v>
      </c>
      <c r="DR16" s="681"/>
      <c r="DS16" s="681"/>
      <c r="DT16" s="681"/>
      <c r="DU16" s="681"/>
      <c r="DV16" s="681"/>
      <c r="DW16" s="681"/>
      <c r="DX16" s="681"/>
      <c r="DY16" s="681"/>
      <c r="DZ16" s="681"/>
      <c r="EA16" s="681"/>
      <c r="EB16" s="681"/>
      <c r="EC16" s="727"/>
    </row>
    <row r="17" spans="2:133" ht="11.25" customHeight="1" x14ac:dyDescent="0.2">
      <c r="B17" s="677" t="s">
        <v>261</v>
      </c>
      <c r="C17" s="678"/>
      <c r="D17" s="678"/>
      <c r="E17" s="678"/>
      <c r="F17" s="678"/>
      <c r="G17" s="678"/>
      <c r="H17" s="678"/>
      <c r="I17" s="678"/>
      <c r="J17" s="678"/>
      <c r="K17" s="678"/>
      <c r="L17" s="678"/>
      <c r="M17" s="678"/>
      <c r="N17" s="678"/>
      <c r="O17" s="678"/>
      <c r="P17" s="678"/>
      <c r="Q17" s="679"/>
      <c r="R17" s="680">
        <v>116266</v>
      </c>
      <c r="S17" s="681"/>
      <c r="T17" s="681"/>
      <c r="U17" s="681"/>
      <c r="V17" s="681"/>
      <c r="W17" s="681"/>
      <c r="X17" s="681"/>
      <c r="Y17" s="682"/>
      <c r="Z17" s="713">
        <v>0.2</v>
      </c>
      <c r="AA17" s="713"/>
      <c r="AB17" s="713"/>
      <c r="AC17" s="713"/>
      <c r="AD17" s="714">
        <v>116266</v>
      </c>
      <c r="AE17" s="714"/>
      <c r="AF17" s="714"/>
      <c r="AG17" s="714"/>
      <c r="AH17" s="714"/>
      <c r="AI17" s="714"/>
      <c r="AJ17" s="714"/>
      <c r="AK17" s="714"/>
      <c r="AL17" s="683">
        <v>0.5</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230</v>
      </c>
      <c r="BH17" s="681"/>
      <c r="BI17" s="681"/>
      <c r="BJ17" s="681"/>
      <c r="BK17" s="681"/>
      <c r="BL17" s="681"/>
      <c r="BM17" s="681"/>
      <c r="BN17" s="682"/>
      <c r="BO17" s="713" t="s">
        <v>230</v>
      </c>
      <c r="BP17" s="713"/>
      <c r="BQ17" s="713"/>
      <c r="BR17" s="713"/>
      <c r="BS17" s="686" t="s">
        <v>230</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3841255</v>
      </c>
      <c r="CS17" s="681"/>
      <c r="CT17" s="681"/>
      <c r="CU17" s="681"/>
      <c r="CV17" s="681"/>
      <c r="CW17" s="681"/>
      <c r="CX17" s="681"/>
      <c r="CY17" s="682"/>
      <c r="CZ17" s="713">
        <v>7.7</v>
      </c>
      <c r="DA17" s="713"/>
      <c r="DB17" s="713"/>
      <c r="DC17" s="713"/>
      <c r="DD17" s="686" t="s">
        <v>230</v>
      </c>
      <c r="DE17" s="681"/>
      <c r="DF17" s="681"/>
      <c r="DG17" s="681"/>
      <c r="DH17" s="681"/>
      <c r="DI17" s="681"/>
      <c r="DJ17" s="681"/>
      <c r="DK17" s="681"/>
      <c r="DL17" s="681"/>
      <c r="DM17" s="681"/>
      <c r="DN17" s="681"/>
      <c r="DO17" s="681"/>
      <c r="DP17" s="682"/>
      <c r="DQ17" s="686">
        <v>3776315</v>
      </c>
      <c r="DR17" s="681"/>
      <c r="DS17" s="681"/>
      <c r="DT17" s="681"/>
      <c r="DU17" s="681"/>
      <c r="DV17" s="681"/>
      <c r="DW17" s="681"/>
      <c r="DX17" s="681"/>
      <c r="DY17" s="681"/>
      <c r="DZ17" s="681"/>
      <c r="EA17" s="681"/>
      <c r="EB17" s="681"/>
      <c r="EC17" s="727"/>
    </row>
    <row r="18" spans="2:133" ht="11.25" customHeight="1" x14ac:dyDescent="0.2">
      <c r="B18" s="677" t="s">
        <v>264</v>
      </c>
      <c r="C18" s="678"/>
      <c r="D18" s="678"/>
      <c r="E18" s="678"/>
      <c r="F18" s="678"/>
      <c r="G18" s="678"/>
      <c r="H18" s="678"/>
      <c r="I18" s="678"/>
      <c r="J18" s="678"/>
      <c r="K18" s="678"/>
      <c r="L18" s="678"/>
      <c r="M18" s="678"/>
      <c r="N18" s="678"/>
      <c r="O18" s="678"/>
      <c r="P18" s="678"/>
      <c r="Q18" s="679"/>
      <c r="R18" s="680">
        <v>127958</v>
      </c>
      <c r="S18" s="681"/>
      <c r="T18" s="681"/>
      <c r="U18" s="681"/>
      <c r="V18" s="681"/>
      <c r="W18" s="681"/>
      <c r="X18" s="681"/>
      <c r="Y18" s="682"/>
      <c r="Z18" s="713">
        <v>0.3</v>
      </c>
      <c r="AA18" s="713"/>
      <c r="AB18" s="713"/>
      <c r="AC18" s="713"/>
      <c r="AD18" s="714">
        <v>127958</v>
      </c>
      <c r="AE18" s="714"/>
      <c r="AF18" s="714"/>
      <c r="AG18" s="714"/>
      <c r="AH18" s="714"/>
      <c r="AI18" s="714"/>
      <c r="AJ18" s="714"/>
      <c r="AK18" s="714"/>
      <c r="AL18" s="683">
        <v>0.6</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230</v>
      </c>
      <c r="BH18" s="681"/>
      <c r="BI18" s="681"/>
      <c r="BJ18" s="681"/>
      <c r="BK18" s="681"/>
      <c r="BL18" s="681"/>
      <c r="BM18" s="681"/>
      <c r="BN18" s="682"/>
      <c r="BO18" s="713" t="s">
        <v>230</v>
      </c>
      <c r="BP18" s="713"/>
      <c r="BQ18" s="713"/>
      <c r="BR18" s="713"/>
      <c r="BS18" s="686" t="s">
        <v>230</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230</v>
      </c>
      <c r="CS18" s="681"/>
      <c r="CT18" s="681"/>
      <c r="CU18" s="681"/>
      <c r="CV18" s="681"/>
      <c r="CW18" s="681"/>
      <c r="CX18" s="681"/>
      <c r="CY18" s="682"/>
      <c r="CZ18" s="713" t="s">
        <v>230</v>
      </c>
      <c r="DA18" s="713"/>
      <c r="DB18" s="713"/>
      <c r="DC18" s="713"/>
      <c r="DD18" s="686" t="s">
        <v>176</v>
      </c>
      <c r="DE18" s="681"/>
      <c r="DF18" s="681"/>
      <c r="DG18" s="681"/>
      <c r="DH18" s="681"/>
      <c r="DI18" s="681"/>
      <c r="DJ18" s="681"/>
      <c r="DK18" s="681"/>
      <c r="DL18" s="681"/>
      <c r="DM18" s="681"/>
      <c r="DN18" s="681"/>
      <c r="DO18" s="681"/>
      <c r="DP18" s="682"/>
      <c r="DQ18" s="686" t="s">
        <v>230</v>
      </c>
      <c r="DR18" s="681"/>
      <c r="DS18" s="681"/>
      <c r="DT18" s="681"/>
      <c r="DU18" s="681"/>
      <c r="DV18" s="681"/>
      <c r="DW18" s="681"/>
      <c r="DX18" s="681"/>
      <c r="DY18" s="681"/>
      <c r="DZ18" s="681"/>
      <c r="EA18" s="681"/>
      <c r="EB18" s="681"/>
      <c r="EC18" s="727"/>
    </row>
    <row r="19" spans="2:133" ht="11.25" customHeight="1" x14ac:dyDescent="0.2">
      <c r="B19" s="677" t="s">
        <v>267</v>
      </c>
      <c r="C19" s="678"/>
      <c r="D19" s="678"/>
      <c r="E19" s="678"/>
      <c r="F19" s="678"/>
      <c r="G19" s="678"/>
      <c r="H19" s="678"/>
      <c r="I19" s="678"/>
      <c r="J19" s="678"/>
      <c r="K19" s="678"/>
      <c r="L19" s="678"/>
      <c r="M19" s="678"/>
      <c r="N19" s="678"/>
      <c r="O19" s="678"/>
      <c r="P19" s="678"/>
      <c r="Q19" s="679"/>
      <c r="R19" s="680">
        <v>103062</v>
      </c>
      <c r="S19" s="681"/>
      <c r="T19" s="681"/>
      <c r="U19" s="681"/>
      <c r="V19" s="681"/>
      <c r="W19" s="681"/>
      <c r="X19" s="681"/>
      <c r="Y19" s="682"/>
      <c r="Z19" s="713">
        <v>0.2</v>
      </c>
      <c r="AA19" s="713"/>
      <c r="AB19" s="713"/>
      <c r="AC19" s="713"/>
      <c r="AD19" s="714">
        <v>103062</v>
      </c>
      <c r="AE19" s="714"/>
      <c r="AF19" s="714"/>
      <c r="AG19" s="714"/>
      <c r="AH19" s="714"/>
      <c r="AI19" s="714"/>
      <c r="AJ19" s="714"/>
      <c r="AK19" s="714"/>
      <c r="AL19" s="683">
        <v>0.5</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1140724</v>
      </c>
      <c r="BH19" s="681"/>
      <c r="BI19" s="681"/>
      <c r="BJ19" s="681"/>
      <c r="BK19" s="681"/>
      <c r="BL19" s="681"/>
      <c r="BM19" s="681"/>
      <c r="BN19" s="682"/>
      <c r="BO19" s="713">
        <v>6.4</v>
      </c>
      <c r="BP19" s="713"/>
      <c r="BQ19" s="713"/>
      <c r="BR19" s="713"/>
      <c r="BS19" s="686" t="s">
        <v>230</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230</v>
      </c>
      <c r="CS19" s="681"/>
      <c r="CT19" s="681"/>
      <c r="CU19" s="681"/>
      <c r="CV19" s="681"/>
      <c r="CW19" s="681"/>
      <c r="CX19" s="681"/>
      <c r="CY19" s="682"/>
      <c r="CZ19" s="713" t="s">
        <v>230</v>
      </c>
      <c r="DA19" s="713"/>
      <c r="DB19" s="713"/>
      <c r="DC19" s="713"/>
      <c r="DD19" s="686" t="s">
        <v>230</v>
      </c>
      <c r="DE19" s="681"/>
      <c r="DF19" s="681"/>
      <c r="DG19" s="681"/>
      <c r="DH19" s="681"/>
      <c r="DI19" s="681"/>
      <c r="DJ19" s="681"/>
      <c r="DK19" s="681"/>
      <c r="DL19" s="681"/>
      <c r="DM19" s="681"/>
      <c r="DN19" s="681"/>
      <c r="DO19" s="681"/>
      <c r="DP19" s="682"/>
      <c r="DQ19" s="686" t="s">
        <v>230</v>
      </c>
      <c r="DR19" s="681"/>
      <c r="DS19" s="681"/>
      <c r="DT19" s="681"/>
      <c r="DU19" s="681"/>
      <c r="DV19" s="681"/>
      <c r="DW19" s="681"/>
      <c r="DX19" s="681"/>
      <c r="DY19" s="681"/>
      <c r="DZ19" s="681"/>
      <c r="EA19" s="681"/>
      <c r="EB19" s="681"/>
      <c r="EC19" s="727"/>
    </row>
    <row r="20" spans="2:133" ht="11.25" customHeight="1" x14ac:dyDescent="0.2">
      <c r="B20" s="677" t="s">
        <v>270</v>
      </c>
      <c r="C20" s="678"/>
      <c r="D20" s="678"/>
      <c r="E20" s="678"/>
      <c r="F20" s="678"/>
      <c r="G20" s="678"/>
      <c r="H20" s="678"/>
      <c r="I20" s="678"/>
      <c r="J20" s="678"/>
      <c r="K20" s="678"/>
      <c r="L20" s="678"/>
      <c r="M20" s="678"/>
      <c r="N20" s="678"/>
      <c r="O20" s="678"/>
      <c r="P20" s="678"/>
      <c r="Q20" s="679"/>
      <c r="R20" s="680">
        <v>17715</v>
      </c>
      <c r="S20" s="681"/>
      <c r="T20" s="681"/>
      <c r="U20" s="681"/>
      <c r="V20" s="681"/>
      <c r="W20" s="681"/>
      <c r="X20" s="681"/>
      <c r="Y20" s="682"/>
      <c r="Z20" s="713">
        <v>0</v>
      </c>
      <c r="AA20" s="713"/>
      <c r="AB20" s="713"/>
      <c r="AC20" s="713"/>
      <c r="AD20" s="714">
        <v>17715</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1140724</v>
      </c>
      <c r="BH20" s="681"/>
      <c r="BI20" s="681"/>
      <c r="BJ20" s="681"/>
      <c r="BK20" s="681"/>
      <c r="BL20" s="681"/>
      <c r="BM20" s="681"/>
      <c r="BN20" s="682"/>
      <c r="BO20" s="713">
        <v>6.4</v>
      </c>
      <c r="BP20" s="713"/>
      <c r="BQ20" s="713"/>
      <c r="BR20" s="713"/>
      <c r="BS20" s="686" t="s">
        <v>230</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49846115</v>
      </c>
      <c r="CS20" s="681"/>
      <c r="CT20" s="681"/>
      <c r="CU20" s="681"/>
      <c r="CV20" s="681"/>
      <c r="CW20" s="681"/>
      <c r="CX20" s="681"/>
      <c r="CY20" s="682"/>
      <c r="CZ20" s="713">
        <v>100</v>
      </c>
      <c r="DA20" s="713"/>
      <c r="DB20" s="713"/>
      <c r="DC20" s="713"/>
      <c r="DD20" s="686">
        <v>3076412</v>
      </c>
      <c r="DE20" s="681"/>
      <c r="DF20" s="681"/>
      <c r="DG20" s="681"/>
      <c r="DH20" s="681"/>
      <c r="DI20" s="681"/>
      <c r="DJ20" s="681"/>
      <c r="DK20" s="681"/>
      <c r="DL20" s="681"/>
      <c r="DM20" s="681"/>
      <c r="DN20" s="681"/>
      <c r="DO20" s="681"/>
      <c r="DP20" s="682"/>
      <c r="DQ20" s="686">
        <v>26416214</v>
      </c>
      <c r="DR20" s="681"/>
      <c r="DS20" s="681"/>
      <c r="DT20" s="681"/>
      <c r="DU20" s="681"/>
      <c r="DV20" s="681"/>
      <c r="DW20" s="681"/>
      <c r="DX20" s="681"/>
      <c r="DY20" s="681"/>
      <c r="DZ20" s="681"/>
      <c r="EA20" s="681"/>
      <c r="EB20" s="681"/>
      <c r="EC20" s="727"/>
    </row>
    <row r="21" spans="2:133" ht="11.25" customHeight="1" x14ac:dyDescent="0.2">
      <c r="B21" s="677" t="s">
        <v>273</v>
      </c>
      <c r="C21" s="678"/>
      <c r="D21" s="678"/>
      <c r="E21" s="678"/>
      <c r="F21" s="678"/>
      <c r="G21" s="678"/>
      <c r="H21" s="678"/>
      <c r="I21" s="678"/>
      <c r="J21" s="678"/>
      <c r="K21" s="678"/>
      <c r="L21" s="678"/>
      <c r="M21" s="678"/>
      <c r="N21" s="678"/>
      <c r="O21" s="678"/>
      <c r="P21" s="678"/>
      <c r="Q21" s="679"/>
      <c r="R21" s="680">
        <v>7181</v>
      </c>
      <c r="S21" s="681"/>
      <c r="T21" s="681"/>
      <c r="U21" s="681"/>
      <c r="V21" s="681"/>
      <c r="W21" s="681"/>
      <c r="X21" s="681"/>
      <c r="Y21" s="682"/>
      <c r="Z21" s="713">
        <v>0</v>
      </c>
      <c r="AA21" s="713"/>
      <c r="AB21" s="713"/>
      <c r="AC21" s="713"/>
      <c r="AD21" s="714">
        <v>7181</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t="s">
        <v>230</v>
      </c>
      <c r="BH21" s="681"/>
      <c r="BI21" s="681"/>
      <c r="BJ21" s="681"/>
      <c r="BK21" s="681"/>
      <c r="BL21" s="681"/>
      <c r="BM21" s="681"/>
      <c r="BN21" s="682"/>
      <c r="BO21" s="713" t="s">
        <v>230</v>
      </c>
      <c r="BP21" s="713"/>
      <c r="BQ21" s="713"/>
      <c r="BR21" s="713"/>
      <c r="BS21" s="686" t="s">
        <v>230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275</v>
      </c>
      <c r="C22" s="678"/>
      <c r="D22" s="678"/>
      <c r="E22" s="678"/>
      <c r="F22" s="678"/>
      <c r="G22" s="678"/>
      <c r="H22" s="678"/>
      <c r="I22" s="678"/>
      <c r="J22" s="678"/>
      <c r="K22" s="678"/>
      <c r="L22" s="678"/>
      <c r="M22" s="678"/>
      <c r="N22" s="678"/>
      <c r="O22" s="678"/>
      <c r="P22" s="678"/>
      <c r="Q22" s="679"/>
      <c r="R22" s="680">
        <v>2926972</v>
      </c>
      <c r="S22" s="681"/>
      <c r="T22" s="681"/>
      <c r="U22" s="681"/>
      <c r="V22" s="681"/>
      <c r="W22" s="681"/>
      <c r="X22" s="681"/>
      <c r="Y22" s="682"/>
      <c r="Z22" s="713">
        <v>5.8</v>
      </c>
      <c r="AA22" s="713"/>
      <c r="AB22" s="713"/>
      <c r="AC22" s="713"/>
      <c r="AD22" s="714">
        <v>2220436</v>
      </c>
      <c r="AE22" s="714"/>
      <c r="AF22" s="714"/>
      <c r="AG22" s="714"/>
      <c r="AH22" s="714"/>
      <c r="AI22" s="714"/>
      <c r="AJ22" s="714"/>
      <c r="AK22" s="714"/>
      <c r="AL22" s="683">
        <v>9.9</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230</v>
      </c>
      <c r="BH22" s="681"/>
      <c r="BI22" s="681"/>
      <c r="BJ22" s="681"/>
      <c r="BK22" s="681"/>
      <c r="BL22" s="681"/>
      <c r="BM22" s="681"/>
      <c r="BN22" s="682"/>
      <c r="BO22" s="713" t="s">
        <v>230</v>
      </c>
      <c r="BP22" s="713"/>
      <c r="BQ22" s="713"/>
      <c r="BR22" s="713"/>
      <c r="BS22" s="686" t="s">
        <v>176</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278</v>
      </c>
      <c r="C23" s="678"/>
      <c r="D23" s="678"/>
      <c r="E23" s="678"/>
      <c r="F23" s="678"/>
      <c r="G23" s="678"/>
      <c r="H23" s="678"/>
      <c r="I23" s="678"/>
      <c r="J23" s="678"/>
      <c r="K23" s="678"/>
      <c r="L23" s="678"/>
      <c r="M23" s="678"/>
      <c r="N23" s="678"/>
      <c r="O23" s="678"/>
      <c r="P23" s="678"/>
      <c r="Q23" s="679"/>
      <c r="R23" s="680">
        <v>2220436</v>
      </c>
      <c r="S23" s="681"/>
      <c r="T23" s="681"/>
      <c r="U23" s="681"/>
      <c r="V23" s="681"/>
      <c r="W23" s="681"/>
      <c r="X23" s="681"/>
      <c r="Y23" s="682"/>
      <c r="Z23" s="713">
        <v>4.4000000000000004</v>
      </c>
      <c r="AA23" s="713"/>
      <c r="AB23" s="713"/>
      <c r="AC23" s="713"/>
      <c r="AD23" s="714">
        <v>2220436</v>
      </c>
      <c r="AE23" s="714"/>
      <c r="AF23" s="714"/>
      <c r="AG23" s="714"/>
      <c r="AH23" s="714"/>
      <c r="AI23" s="714"/>
      <c r="AJ23" s="714"/>
      <c r="AK23" s="714"/>
      <c r="AL23" s="683">
        <v>9.9</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1140724</v>
      </c>
      <c r="BH23" s="681"/>
      <c r="BI23" s="681"/>
      <c r="BJ23" s="681"/>
      <c r="BK23" s="681"/>
      <c r="BL23" s="681"/>
      <c r="BM23" s="681"/>
      <c r="BN23" s="682"/>
      <c r="BO23" s="713">
        <v>6.4</v>
      </c>
      <c r="BP23" s="713"/>
      <c r="BQ23" s="713"/>
      <c r="BR23" s="713"/>
      <c r="BS23" s="686" t="s">
        <v>230</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2">
      <c r="B24" s="677" t="s">
        <v>285</v>
      </c>
      <c r="C24" s="678"/>
      <c r="D24" s="678"/>
      <c r="E24" s="678"/>
      <c r="F24" s="678"/>
      <c r="G24" s="678"/>
      <c r="H24" s="678"/>
      <c r="I24" s="678"/>
      <c r="J24" s="678"/>
      <c r="K24" s="678"/>
      <c r="L24" s="678"/>
      <c r="M24" s="678"/>
      <c r="N24" s="678"/>
      <c r="O24" s="678"/>
      <c r="P24" s="678"/>
      <c r="Q24" s="679"/>
      <c r="R24" s="680">
        <v>706536</v>
      </c>
      <c r="S24" s="681"/>
      <c r="T24" s="681"/>
      <c r="U24" s="681"/>
      <c r="V24" s="681"/>
      <c r="W24" s="681"/>
      <c r="X24" s="681"/>
      <c r="Y24" s="682"/>
      <c r="Z24" s="713">
        <v>1.4</v>
      </c>
      <c r="AA24" s="713"/>
      <c r="AB24" s="713"/>
      <c r="AC24" s="713"/>
      <c r="AD24" s="714" t="s">
        <v>176</v>
      </c>
      <c r="AE24" s="714"/>
      <c r="AF24" s="714"/>
      <c r="AG24" s="714"/>
      <c r="AH24" s="714"/>
      <c r="AI24" s="714"/>
      <c r="AJ24" s="714"/>
      <c r="AK24" s="714"/>
      <c r="AL24" s="683" t="s">
        <v>230</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230</v>
      </c>
      <c r="BH24" s="681"/>
      <c r="BI24" s="681"/>
      <c r="BJ24" s="681"/>
      <c r="BK24" s="681"/>
      <c r="BL24" s="681"/>
      <c r="BM24" s="681"/>
      <c r="BN24" s="682"/>
      <c r="BO24" s="713" t="s">
        <v>230</v>
      </c>
      <c r="BP24" s="713"/>
      <c r="BQ24" s="713"/>
      <c r="BR24" s="713"/>
      <c r="BS24" s="686" t="s">
        <v>230</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20241199</v>
      </c>
      <c r="CS24" s="736"/>
      <c r="CT24" s="736"/>
      <c r="CU24" s="736"/>
      <c r="CV24" s="736"/>
      <c r="CW24" s="736"/>
      <c r="CX24" s="736"/>
      <c r="CY24" s="779"/>
      <c r="CZ24" s="780">
        <v>40.6</v>
      </c>
      <c r="DA24" s="751"/>
      <c r="DB24" s="751"/>
      <c r="DC24" s="783"/>
      <c r="DD24" s="778">
        <v>13347692</v>
      </c>
      <c r="DE24" s="736"/>
      <c r="DF24" s="736"/>
      <c r="DG24" s="736"/>
      <c r="DH24" s="736"/>
      <c r="DI24" s="736"/>
      <c r="DJ24" s="736"/>
      <c r="DK24" s="779"/>
      <c r="DL24" s="778">
        <v>13086234</v>
      </c>
      <c r="DM24" s="736"/>
      <c r="DN24" s="736"/>
      <c r="DO24" s="736"/>
      <c r="DP24" s="736"/>
      <c r="DQ24" s="736"/>
      <c r="DR24" s="736"/>
      <c r="DS24" s="736"/>
      <c r="DT24" s="736"/>
      <c r="DU24" s="736"/>
      <c r="DV24" s="779"/>
      <c r="DW24" s="780">
        <v>55.1</v>
      </c>
      <c r="DX24" s="751"/>
      <c r="DY24" s="751"/>
      <c r="DZ24" s="751"/>
      <c r="EA24" s="751"/>
      <c r="EB24" s="751"/>
      <c r="EC24" s="781"/>
    </row>
    <row r="25" spans="2:133" ht="11.25" customHeight="1" x14ac:dyDescent="0.2">
      <c r="B25" s="677" t="s">
        <v>288</v>
      </c>
      <c r="C25" s="678"/>
      <c r="D25" s="678"/>
      <c r="E25" s="678"/>
      <c r="F25" s="678"/>
      <c r="G25" s="678"/>
      <c r="H25" s="678"/>
      <c r="I25" s="678"/>
      <c r="J25" s="678"/>
      <c r="K25" s="678"/>
      <c r="L25" s="678"/>
      <c r="M25" s="678"/>
      <c r="N25" s="678"/>
      <c r="O25" s="678"/>
      <c r="P25" s="678"/>
      <c r="Q25" s="679"/>
      <c r="R25" s="680" t="s">
        <v>230</v>
      </c>
      <c r="S25" s="681"/>
      <c r="T25" s="681"/>
      <c r="U25" s="681"/>
      <c r="V25" s="681"/>
      <c r="W25" s="681"/>
      <c r="X25" s="681"/>
      <c r="Y25" s="682"/>
      <c r="Z25" s="713" t="s">
        <v>230</v>
      </c>
      <c r="AA25" s="713"/>
      <c r="AB25" s="713"/>
      <c r="AC25" s="713"/>
      <c r="AD25" s="714" t="s">
        <v>230</v>
      </c>
      <c r="AE25" s="714"/>
      <c r="AF25" s="714"/>
      <c r="AG25" s="714"/>
      <c r="AH25" s="714"/>
      <c r="AI25" s="714"/>
      <c r="AJ25" s="714"/>
      <c r="AK25" s="714"/>
      <c r="AL25" s="683" t="s">
        <v>230</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230</v>
      </c>
      <c r="BH25" s="681"/>
      <c r="BI25" s="681"/>
      <c r="BJ25" s="681"/>
      <c r="BK25" s="681"/>
      <c r="BL25" s="681"/>
      <c r="BM25" s="681"/>
      <c r="BN25" s="682"/>
      <c r="BO25" s="713" t="s">
        <v>230</v>
      </c>
      <c r="BP25" s="713"/>
      <c r="BQ25" s="713"/>
      <c r="BR25" s="713"/>
      <c r="BS25" s="686" t="s">
        <v>230</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7802444</v>
      </c>
      <c r="CS25" s="699"/>
      <c r="CT25" s="699"/>
      <c r="CU25" s="699"/>
      <c r="CV25" s="699"/>
      <c r="CW25" s="699"/>
      <c r="CX25" s="699"/>
      <c r="CY25" s="700"/>
      <c r="CZ25" s="683">
        <v>15.7</v>
      </c>
      <c r="DA25" s="701"/>
      <c r="DB25" s="701"/>
      <c r="DC25" s="702"/>
      <c r="DD25" s="686">
        <v>7238837</v>
      </c>
      <c r="DE25" s="699"/>
      <c r="DF25" s="699"/>
      <c r="DG25" s="699"/>
      <c r="DH25" s="699"/>
      <c r="DI25" s="699"/>
      <c r="DJ25" s="699"/>
      <c r="DK25" s="700"/>
      <c r="DL25" s="686">
        <v>7005778</v>
      </c>
      <c r="DM25" s="699"/>
      <c r="DN25" s="699"/>
      <c r="DO25" s="699"/>
      <c r="DP25" s="699"/>
      <c r="DQ25" s="699"/>
      <c r="DR25" s="699"/>
      <c r="DS25" s="699"/>
      <c r="DT25" s="699"/>
      <c r="DU25" s="699"/>
      <c r="DV25" s="700"/>
      <c r="DW25" s="683">
        <v>29.5</v>
      </c>
      <c r="DX25" s="701"/>
      <c r="DY25" s="701"/>
      <c r="DZ25" s="701"/>
      <c r="EA25" s="701"/>
      <c r="EB25" s="701"/>
      <c r="EC25" s="722"/>
    </row>
    <row r="26" spans="2:133" ht="11.25" customHeight="1" x14ac:dyDescent="0.2">
      <c r="B26" s="677" t="s">
        <v>291</v>
      </c>
      <c r="C26" s="678"/>
      <c r="D26" s="678"/>
      <c r="E26" s="678"/>
      <c r="F26" s="678"/>
      <c r="G26" s="678"/>
      <c r="H26" s="678"/>
      <c r="I26" s="678"/>
      <c r="J26" s="678"/>
      <c r="K26" s="678"/>
      <c r="L26" s="678"/>
      <c r="M26" s="678"/>
      <c r="N26" s="678"/>
      <c r="O26" s="678"/>
      <c r="P26" s="678"/>
      <c r="Q26" s="679"/>
      <c r="R26" s="680">
        <v>23860167</v>
      </c>
      <c r="S26" s="681"/>
      <c r="T26" s="681"/>
      <c r="U26" s="681"/>
      <c r="V26" s="681"/>
      <c r="W26" s="681"/>
      <c r="X26" s="681"/>
      <c r="Y26" s="682"/>
      <c r="Z26" s="713">
        <v>47</v>
      </c>
      <c r="AA26" s="713"/>
      <c r="AB26" s="713"/>
      <c r="AC26" s="713"/>
      <c r="AD26" s="714">
        <v>22012907</v>
      </c>
      <c r="AE26" s="714"/>
      <c r="AF26" s="714"/>
      <c r="AG26" s="714"/>
      <c r="AH26" s="714"/>
      <c r="AI26" s="714"/>
      <c r="AJ26" s="714"/>
      <c r="AK26" s="714"/>
      <c r="AL26" s="683">
        <v>98.4</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230</v>
      </c>
      <c r="BH26" s="681"/>
      <c r="BI26" s="681"/>
      <c r="BJ26" s="681"/>
      <c r="BK26" s="681"/>
      <c r="BL26" s="681"/>
      <c r="BM26" s="681"/>
      <c r="BN26" s="682"/>
      <c r="BO26" s="713" t="s">
        <v>230</v>
      </c>
      <c r="BP26" s="713"/>
      <c r="BQ26" s="713"/>
      <c r="BR26" s="713"/>
      <c r="BS26" s="686" t="s">
        <v>230</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4724187</v>
      </c>
      <c r="CS26" s="681"/>
      <c r="CT26" s="681"/>
      <c r="CU26" s="681"/>
      <c r="CV26" s="681"/>
      <c r="CW26" s="681"/>
      <c r="CX26" s="681"/>
      <c r="CY26" s="682"/>
      <c r="CZ26" s="683">
        <v>9.5</v>
      </c>
      <c r="DA26" s="701"/>
      <c r="DB26" s="701"/>
      <c r="DC26" s="702"/>
      <c r="DD26" s="686">
        <v>4439307</v>
      </c>
      <c r="DE26" s="681"/>
      <c r="DF26" s="681"/>
      <c r="DG26" s="681"/>
      <c r="DH26" s="681"/>
      <c r="DI26" s="681"/>
      <c r="DJ26" s="681"/>
      <c r="DK26" s="682"/>
      <c r="DL26" s="686" t="s">
        <v>230</v>
      </c>
      <c r="DM26" s="681"/>
      <c r="DN26" s="681"/>
      <c r="DO26" s="681"/>
      <c r="DP26" s="681"/>
      <c r="DQ26" s="681"/>
      <c r="DR26" s="681"/>
      <c r="DS26" s="681"/>
      <c r="DT26" s="681"/>
      <c r="DU26" s="681"/>
      <c r="DV26" s="682"/>
      <c r="DW26" s="683" t="s">
        <v>230</v>
      </c>
      <c r="DX26" s="701"/>
      <c r="DY26" s="701"/>
      <c r="DZ26" s="701"/>
      <c r="EA26" s="701"/>
      <c r="EB26" s="701"/>
      <c r="EC26" s="722"/>
    </row>
    <row r="27" spans="2:133" ht="11.25" customHeight="1" x14ac:dyDescent="0.2">
      <c r="B27" s="677" t="s">
        <v>294</v>
      </c>
      <c r="C27" s="678"/>
      <c r="D27" s="678"/>
      <c r="E27" s="678"/>
      <c r="F27" s="678"/>
      <c r="G27" s="678"/>
      <c r="H27" s="678"/>
      <c r="I27" s="678"/>
      <c r="J27" s="678"/>
      <c r="K27" s="678"/>
      <c r="L27" s="678"/>
      <c r="M27" s="678"/>
      <c r="N27" s="678"/>
      <c r="O27" s="678"/>
      <c r="P27" s="678"/>
      <c r="Q27" s="679"/>
      <c r="R27" s="680">
        <v>16677</v>
      </c>
      <c r="S27" s="681"/>
      <c r="T27" s="681"/>
      <c r="U27" s="681"/>
      <c r="V27" s="681"/>
      <c r="W27" s="681"/>
      <c r="X27" s="681"/>
      <c r="Y27" s="682"/>
      <c r="Z27" s="713">
        <v>0</v>
      </c>
      <c r="AA27" s="713"/>
      <c r="AB27" s="713"/>
      <c r="AC27" s="713"/>
      <c r="AD27" s="714">
        <v>16677</v>
      </c>
      <c r="AE27" s="714"/>
      <c r="AF27" s="714"/>
      <c r="AG27" s="714"/>
      <c r="AH27" s="714"/>
      <c r="AI27" s="714"/>
      <c r="AJ27" s="714"/>
      <c r="AK27" s="714"/>
      <c r="AL27" s="683">
        <v>0.1</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17716889</v>
      </c>
      <c r="BH27" s="681"/>
      <c r="BI27" s="681"/>
      <c r="BJ27" s="681"/>
      <c r="BK27" s="681"/>
      <c r="BL27" s="681"/>
      <c r="BM27" s="681"/>
      <c r="BN27" s="682"/>
      <c r="BO27" s="713">
        <v>100</v>
      </c>
      <c r="BP27" s="713"/>
      <c r="BQ27" s="713"/>
      <c r="BR27" s="713"/>
      <c r="BS27" s="686">
        <v>229896</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8597507</v>
      </c>
      <c r="CS27" s="699"/>
      <c r="CT27" s="699"/>
      <c r="CU27" s="699"/>
      <c r="CV27" s="699"/>
      <c r="CW27" s="699"/>
      <c r="CX27" s="699"/>
      <c r="CY27" s="700"/>
      <c r="CZ27" s="683">
        <v>17.2</v>
      </c>
      <c r="DA27" s="701"/>
      <c r="DB27" s="701"/>
      <c r="DC27" s="702"/>
      <c r="DD27" s="686">
        <v>2332547</v>
      </c>
      <c r="DE27" s="699"/>
      <c r="DF27" s="699"/>
      <c r="DG27" s="699"/>
      <c r="DH27" s="699"/>
      <c r="DI27" s="699"/>
      <c r="DJ27" s="699"/>
      <c r="DK27" s="700"/>
      <c r="DL27" s="686">
        <v>2304148</v>
      </c>
      <c r="DM27" s="699"/>
      <c r="DN27" s="699"/>
      <c r="DO27" s="699"/>
      <c r="DP27" s="699"/>
      <c r="DQ27" s="699"/>
      <c r="DR27" s="699"/>
      <c r="DS27" s="699"/>
      <c r="DT27" s="699"/>
      <c r="DU27" s="699"/>
      <c r="DV27" s="700"/>
      <c r="DW27" s="683">
        <v>9.6999999999999993</v>
      </c>
      <c r="DX27" s="701"/>
      <c r="DY27" s="701"/>
      <c r="DZ27" s="701"/>
      <c r="EA27" s="701"/>
      <c r="EB27" s="701"/>
      <c r="EC27" s="722"/>
    </row>
    <row r="28" spans="2:133" ht="11.25" customHeight="1" x14ac:dyDescent="0.2">
      <c r="B28" s="677" t="s">
        <v>297</v>
      </c>
      <c r="C28" s="678"/>
      <c r="D28" s="678"/>
      <c r="E28" s="678"/>
      <c r="F28" s="678"/>
      <c r="G28" s="678"/>
      <c r="H28" s="678"/>
      <c r="I28" s="678"/>
      <c r="J28" s="678"/>
      <c r="K28" s="678"/>
      <c r="L28" s="678"/>
      <c r="M28" s="678"/>
      <c r="N28" s="678"/>
      <c r="O28" s="678"/>
      <c r="P28" s="678"/>
      <c r="Q28" s="679"/>
      <c r="R28" s="680">
        <v>143329</v>
      </c>
      <c r="S28" s="681"/>
      <c r="T28" s="681"/>
      <c r="U28" s="681"/>
      <c r="V28" s="681"/>
      <c r="W28" s="681"/>
      <c r="X28" s="681"/>
      <c r="Y28" s="682"/>
      <c r="Z28" s="713">
        <v>0.3</v>
      </c>
      <c r="AA28" s="713"/>
      <c r="AB28" s="713"/>
      <c r="AC28" s="713"/>
      <c r="AD28" s="714" t="s">
        <v>230</v>
      </c>
      <c r="AE28" s="714"/>
      <c r="AF28" s="714"/>
      <c r="AG28" s="714"/>
      <c r="AH28" s="714"/>
      <c r="AI28" s="714"/>
      <c r="AJ28" s="714"/>
      <c r="AK28" s="714"/>
      <c r="AL28" s="683" t="s">
        <v>230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3841248</v>
      </c>
      <c r="CS28" s="681"/>
      <c r="CT28" s="681"/>
      <c r="CU28" s="681"/>
      <c r="CV28" s="681"/>
      <c r="CW28" s="681"/>
      <c r="CX28" s="681"/>
      <c r="CY28" s="682"/>
      <c r="CZ28" s="683">
        <v>7.7</v>
      </c>
      <c r="DA28" s="701"/>
      <c r="DB28" s="701"/>
      <c r="DC28" s="702"/>
      <c r="DD28" s="686">
        <v>3776308</v>
      </c>
      <c r="DE28" s="681"/>
      <c r="DF28" s="681"/>
      <c r="DG28" s="681"/>
      <c r="DH28" s="681"/>
      <c r="DI28" s="681"/>
      <c r="DJ28" s="681"/>
      <c r="DK28" s="682"/>
      <c r="DL28" s="686">
        <v>3776308</v>
      </c>
      <c r="DM28" s="681"/>
      <c r="DN28" s="681"/>
      <c r="DO28" s="681"/>
      <c r="DP28" s="681"/>
      <c r="DQ28" s="681"/>
      <c r="DR28" s="681"/>
      <c r="DS28" s="681"/>
      <c r="DT28" s="681"/>
      <c r="DU28" s="681"/>
      <c r="DV28" s="682"/>
      <c r="DW28" s="683">
        <v>15.9</v>
      </c>
      <c r="DX28" s="701"/>
      <c r="DY28" s="701"/>
      <c r="DZ28" s="701"/>
      <c r="EA28" s="701"/>
      <c r="EB28" s="701"/>
      <c r="EC28" s="722"/>
    </row>
    <row r="29" spans="2:133" ht="11.25" customHeight="1" x14ac:dyDescent="0.2">
      <c r="B29" s="677" t="s">
        <v>299</v>
      </c>
      <c r="C29" s="678"/>
      <c r="D29" s="678"/>
      <c r="E29" s="678"/>
      <c r="F29" s="678"/>
      <c r="G29" s="678"/>
      <c r="H29" s="678"/>
      <c r="I29" s="678"/>
      <c r="J29" s="678"/>
      <c r="K29" s="678"/>
      <c r="L29" s="678"/>
      <c r="M29" s="678"/>
      <c r="N29" s="678"/>
      <c r="O29" s="678"/>
      <c r="P29" s="678"/>
      <c r="Q29" s="679"/>
      <c r="R29" s="680">
        <v>652449</v>
      </c>
      <c r="S29" s="681"/>
      <c r="T29" s="681"/>
      <c r="U29" s="681"/>
      <c r="V29" s="681"/>
      <c r="W29" s="681"/>
      <c r="X29" s="681"/>
      <c r="Y29" s="682"/>
      <c r="Z29" s="713">
        <v>1.3</v>
      </c>
      <c r="AA29" s="713"/>
      <c r="AB29" s="713"/>
      <c r="AC29" s="713"/>
      <c r="AD29" s="714">
        <v>241376</v>
      </c>
      <c r="AE29" s="714"/>
      <c r="AF29" s="714"/>
      <c r="AG29" s="714"/>
      <c r="AH29" s="714"/>
      <c r="AI29" s="714"/>
      <c r="AJ29" s="714"/>
      <c r="AK29" s="714"/>
      <c r="AL29" s="683">
        <v>1.1000000000000001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3841136</v>
      </c>
      <c r="CS29" s="699"/>
      <c r="CT29" s="699"/>
      <c r="CU29" s="699"/>
      <c r="CV29" s="699"/>
      <c r="CW29" s="699"/>
      <c r="CX29" s="699"/>
      <c r="CY29" s="700"/>
      <c r="CZ29" s="683">
        <v>7.7</v>
      </c>
      <c r="DA29" s="701"/>
      <c r="DB29" s="701"/>
      <c r="DC29" s="702"/>
      <c r="DD29" s="686">
        <v>3776196</v>
      </c>
      <c r="DE29" s="699"/>
      <c r="DF29" s="699"/>
      <c r="DG29" s="699"/>
      <c r="DH29" s="699"/>
      <c r="DI29" s="699"/>
      <c r="DJ29" s="699"/>
      <c r="DK29" s="700"/>
      <c r="DL29" s="686">
        <v>3776196</v>
      </c>
      <c r="DM29" s="699"/>
      <c r="DN29" s="699"/>
      <c r="DO29" s="699"/>
      <c r="DP29" s="699"/>
      <c r="DQ29" s="699"/>
      <c r="DR29" s="699"/>
      <c r="DS29" s="699"/>
      <c r="DT29" s="699"/>
      <c r="DU29" s="699"/>
      <c r="DV29" s="700"/>
      <c r="DW29" s="683">
        <v>15.9</v>
      </c>
      <c r="DX29" s="701"/>
      <c r="DY29" s="701"/>
      <c r="DZ29" s="701"/>
      <c r="EA29" s="701"/>
      <c r="EB29" s="701"/>
      <c r="EC29" s="722"/>
    </row>
    <row r="30" spans="2:133" ht="11.25" customHeight="1" x14ac:dyDescent="0.2">
      <c r="B30" s="677" t="s">
        <v>302</v>
      </c>
      <c r="C30" s="678"/>
      <c r="D30" s="678"/>
      <c r="E30" s="678"/>
      <c r="F30" s="678"/>
      <c r="G30" s="678"/>
      <c r="H30" s="678"/>
      <c r="I30" s="678"/>
      <c r="J30" s="678"/>
      <c r="K30" s="678"/>
      <c r="L30" s="678"/>
      <c r="M30" s="678"/>
      <c r="N30" s="678"/>
      <c r="O30" s="678"/>
      <c r="P30" s="678"/>
      <c r="Q30" s="679"/>
      <c r="R30" s="680">
        <v>184183</v>
      </c>
      <c r="S30" s="681"/>
      <c r="T30" s="681"/>
      <c r="U30" s="681"/>
      <c r="V30" s="681"/>
      <c r="W30" s="681"/>
      <c r="X30" s="681"/>
      <c r="Y30" s="682"/>
      <c r="Z30" s="713">
        <v>0.4</v>
      </c>
      <c r="AA30" s="713"/>
      <c r="AB30" s="713"/>
      <c r="AC30" s="713"/>
      <c r="AD30" s="714" t="s">
        <v>230</v>
      </c>
      <c r="AE30" s="714"/>
      <c r="AF30" s="714"/>
      <c r="AG30" s="714"/>
      <c r="AH30" s="714"/>
      <c r="AI30" s="714"/>
      <c r="AJ30" s="714"/>
      <c r="AK30" s="714"/>
      <c r="AL30" s="683" t="s">
        <v>230</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3657880</v>
      </c>
      <c r="CS30" s="681"/>
      <c r="CT30" s="681"/>
      <c r="CU30" s="681"/>
      <c r="CV30" s="681"/>
      <c r="CW30" s="681"/>
      <c r="CX30" s="681"/>
      <c r="CY30" s="682"/>
      <c r="CZ30" s="683">
        <v>7.3</v>
      </c>
      <c r="DA30" s="701"/>
      <c r="DB30" s="701"/>
      <c r="DC30" s="702"/>
      <c r="DD30" s="686">
        <v>3657880</v>
      </c>
      <c r="DE30" s="681"/>
      <c r="DF30" s="681"/>
      <c r="DG30" s="681"/>
      <c r="DH30" s="681"/>
      <c r="DI30" s="681"/>
      <c r="DJ30" s="681"/>
      <c r="DK30" s="682"/>
      <c r="DL30" s="686">
        <v>3657880</v>
      </c>
      <c r="DM30" s="681"/>
      <c r="DN30" s="681"/>
      <c r="DO30" s="681"/>
      <c r="DP30" s="681"/>
      <c r="DQ30" s="681"/>
      <c r="DR30" s="681"/>
      <c r="DS30" s="681"/>
      <c r="DT30" s="681"/>
      <c r="DU30" s="681"/>
      <c r="DV30" s="682"/>
      <c r="DW30" s="683">
        <v>15.4</v>
      </c>
      <c r="DX30" s="701"/>
      <c r="DY30" s="701"/>
      <c r="DZ30" s="701"/>
      <c r="EA30" s="701"/>
      <c r="EB30" s="701"/>
      <c r="EC30" s="722"/>
    </row>
    <row r="31" spans="2:133" ht="11.25" customHeight="1" x14ac:dyDescent="0.2">
      <c r="B31" s="677" t="s">
        <v>306</v>
      </c>
      <c r="C31" s="678"/>
      <c r="D31" s="678"/>
      <c r="E31" s="678"/>
      <c r="F31" s="678"/>
      <c r="G31" s="678"/>
      <c r="H31" s="678"/>
      <c r="I31" s="678"/>
      <c r="J31" s="678"/>
      <c r="K31" s="678"/>
      <c r="L31" s="678"/>
      <c r="M31" s="678"/>
      <c r="N31" s="678"/>
      <c r="O31" s="678"/>
      <c r="P31" s="678"/>
      <c r="Q31" s="679"/>
      <c r="R31" s="680">
        <v>17962664</v>
      </c>
      <c r="S31" s="681"/>
      <c r="T31" s="681"/>
      <c r="U31" s="681"/>
      <c r="V31" s="681"/>
      <c r="W31" s="681"/>
      <c r="X31" s="681"/>
      <c r="Y31" s="682"/>
      <c r="Z31" s="713">
        <v>35.4</v>
      </c>
      <c r="AA31" s="713"/>
      <c r="AB31" s="713"/>
      <c r="AC31" s="713"/>
      <c r="AD31" s="714" t="s">
        <v>230</v>
      </c>
      <c r="AE31" s="714"/>
      <c r="AF31" s="714"/>
      <c r="AG31" s="714"/>
      <c r="AH31" s="714"/>
      <c r="AI31" s="714"/>
      <c r="AJ31" s="714"/>
      <c r="AK31" s="714"/>
      <c r="AL31" s="683" t="s">
        <v>230</v>
      </c>
      <c r="AM31" s="684"/>
      <c r="AN31" s="684"/>
      <c r="AO31" s="715"/>
      <c r="AP31" s="756" t="s">
        <v>307</v>
      </c>
      <c r="AQ31" s="757"/>
      <c r="AR31" s="757"/>
      <c r="AS31" s="757"/>
      <c r="AT31" s="762" t="s">
        <v>308</v>
      </c>
      <c r="AU31" s="231"/>
      <c r="AV31" s="231"/>
      <c r="AW31" s="231"/>
      <c r="AX31" s="746" t="s">
        <v>184</v>
      </c>
      <c r="AY31" s="747"/>
      <c r="AZ31" s="747"/>
      <c r="BA31" s="747"/>
      <c r="BB31" s="747"/>
      <c r="BC31" s="747"/>
      <c r="BD31" s="747"/>
      <c r="BE31" s="747"/>
      <c r="BF31" s="748"/>
      <c r="BG31" s="749">
        <v>98.8</v>
      </c>
      <c r="BH31" s="750"/>
      <c r="BI31" s="750"/>
      <c r="BJ31" s="750"/>
      <c r="BK31" s="750"/>
      <c r="BL31" s="750"/>
      <c r="BM31" s="751">
        <v>97</v>
      </c>
      <c r="BN31" s="750"/>
      <c r="BO31" s="750"/>
      <c r="BP31" s="750"/>
      <c r="BQ31" s="752"/>
      <c r="BR31" s="749">
        <v>99.4</v>
      </c>
      <c r="BS31" s="750"/>
      <c r="BT31" s="750"/>
      <c r="BU31" s="750"/>
      <c r="BV31" s="750"/>
      <c r="BW31" s="750"/>
      <c r="BX31" s="751">
        <v>97.3</v>
      </c>
      <c r="BY31" s="750"/>
      <c r="BZ31" s="750"/>
      <c r="CA31" s="750"/>
      <c r="CB31" s="752"/>
      <c r="CD31" s="767"/>
      <c r="CE31" s="768"/>
      <c r="CF31" s="719" t="s">
        <v>309</v>
      </c>
      <c r="CG31" s="720"/>
      <c r="CH31" s="720"/>
      <c r="CI31" s="720"/>
      <c r="CJ31" s="720"/>
      <c r="CK31" s="720"/>
      <c r="CL31" s="720"/>
      <c r="CM31" s="720"/>
      <c r="CN31" s="720"/>
      <c r="CO31" s="720"/>
      <c r="CP31" s="720"/>
      <c r="CQ31" s="721"/>
      <c r="CR31" s="680">
        <v>183256</v>
      </c>
      <c r="CS31" s="699"/>
      <c r="CT31" s="699"/>
      <c r="CU31" s="699"/>
      <c r="CV31" s="699"/>
      <c r="CW31" s="699"/>
      <c r="CX31" s="699"/>
      <c r="CY31" s="700"/>
      <c r="CZ31" s="683">
        <v>0.4</v>
      </c>
      <c r="DA31" s="701"/>
      <c r="DB31" s="701"/>
      <c r="DC31" s="702"/>
      <c r="DD31" s="686">
        <v>118316</v>
      </c>
      <c r="DE31" s="699"/>
      <c r="DF31" s="699"/>
      <c r="DG31" s="699"/>
      <c r="DH31" s="699"/>
      <c r="DI31" s="699"/>
      <c r="DJ31" s="699"/>
      <c r="DK31" s="700"/>
      <c r="DL31" s="686">
        <v>118316</v>
      </c>
      <c r="DM31" s="699"/>
      <c r="DN31" s="699"/>
      <c r="DO31" s="699"/>
      <c r="DP31" s="699"/>
      <c r="DQ31" s="699"/>
      <c r="DR31" s="699"/>
      <c r="DS31" s="699"/>
      <c r="DT31" s="699"/>
      <c r="DU31" s="699"/>
      <c r="DV31" s="700"/>
      <c r="DW31" s="683">
        <v>0.5</v>
      </c>
      <c r="DX31" s="701"/>
      <c r="DY31" s="701"/>
      <c r="DZ31" s="701"/>
      <c r="EA31" s="701"/>
      <c r="EB31" s="701"/>
      <c r="EC31" s="722"/>
    </row>
    <row r="32" spans="2:133" ht="11.25" customHeight="1" x14ac:dyDescent="0.2">
      <c r="B32" s="771" t="s">
        <v>310</v>
      </c>
      <c r="C32" s="772"/>
      <c r="D32" s="772"/>
      <c r="E32" s="772"/>
      <c r="F32" s="772"/>
      <c r="G32" s="772"/>
      <c r="H32" s="772"/>
      <c r="I32" s="772"/>
      <c r="J32" s="772"/>
      <c r="K32" s="772"/>
      <c r="L32" s="772"/>
      <c r="M32" s="772"/>
      <c r="N32" s="772"/>
      <c r="O32" s="772"/>
      <c r="P32" s="772"/>
      <c r="Q32" s="773"/>
      <c r="R32" s="680" t="s">
        <v>230</v>
      </c>
      <c r="S32" s="681"/>
      <c r="T32" s="681"/>
      <c r="U32" s="681"/>
      <c r="V32" s="681"/>
      <c r="W32" s="681"/>
      <c r="X32" s="681"/>
      <c r="Y32" s="682"/>
      <c r="Z32" s="713" t="s">
        <v>230</v>
      </c>
      <c r="AA32" s="713"/>
      <c r="AB32" s="713"/>
      <c r="AC32" s="713"/>
      <c r="AD32" s="714" t="s">
        <v>230</v>
      </c>
      <c r="AE32" s="714"/>
      <c r="AF32" s="714"/>
      <c r="AG32" s="714"/>
      <c r="AH32" s="714"/>
      <c r="AI32" s="714"/>
      <c r="AJ32" s="714"/>
      <c r="AK32" s="714"/>
      <c r="AL32" s="683" t="s">
        <v>230</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99.4</v>
      </c>
      <c r="BH32" s="699"/>
      <c r="BI32" s="699"/>
      <c r="BJ32" s="699"/>
      <c r="BK32" s="699"/>
      <c r="BL32" s="699"/>
      <c r="BM32" s="684">
        <v>98.2</v>
      </c>
      <c r="BN32" s="745"/>
      <c r="BO32" s="745"/>
      <c r="BP32" s="745"/>
      <c r="BQ32" s="726"/>
      <c r="BR32" s="753">
        <v>99.5</v>
      </c>
      <c r="BS32" s="699"/>
      <c r="BT32" s="699"/>
      <c r="BU32" s="699"/>
      <c r="BV32" s="699"/>
      <c r="BW32" s="699"/>
      <c r="BX32" s="684">
        <v>98.2</v>
      </c>
      <c r="BY32" s="745"/>
      <c r="BZ32" s="745"/>
      <c r="CA32" s="745"/>
      <c r="CB32" s="726"/>
      <c r="CD32" s="769"/>
      <c r="CE32" s="770"/>
      <c r="CF32" s="719" t="s">
        <v>313</v>
      </c>
      <c r="CG32" s="720"/>
      <c r="CH32" s="720"/>
      <c r="CI32" s="720"/>
      <c r="CJ32" s="720"/>
      <c r="CK32" s="720"/>
      <c r="CL32" s="720"/>
      <c r="CM32" s="720"/>
      <c r="CN32" s="720"/>
      <c r="CO32" s="720"/>
      <c r="CP32" s="720"/>
      <c r="CQ32" s="721"/>
      <c r="CR32" s="680">
        <v>112</v>
      </c>
      <c r="CS32" s="681"/>
      <c r="CT32" s="681"/>
      <c r="CU32" s="681"/>
      <c r="CV32" s="681"/>
      <c r="CW32" s="681"/>
      <c r="CX32" s="681"/>
      <c r="CY32" s="682"/>
      <c r="CZ32" s="683">
        <v>0</v>
      </c>
      <c r="DA32" s="701"/>
      <c r="DB32" s="701"/>
      <c r="DC32" s="702"/>
      <c r="DD32" s="686">
        <v>112</v>
      </c>
      <c r="DE32" s="681"/>
      <c r="DF32" s="681"/>
      <c r="DG32" s="681"/>
      <c r="DH32" s="681"/>
      <c r="DI32" s="681"/>
      <c r="DJ32" s="681"/>
      <c r="DK32" s="682"/>
      <c r="DL32" s="686">
        <v>112</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314</v>
      </c>
      <c r="C33" s="678"/>
      <c r="D33" s="678"/>
      <c r="E33" s="678"/>
      <c r="F33" s="678"/>
      <c r="G33" s="678"/>
      <c r="H33" s="678"/>
      <c r="I33" s="678"/>
      <c r="J33" s="678"/>
      <c r="K33" s="678"/>
      <c r="L33" s="678"/>
      <c r="M33" s="678"/>
      <c r="N33" s="678"/>
      <c r="O33" s="678"/>
      <c r="P33" s="678"/>
      <c r="Q33" s="679"/>
      <c r="R33" s="680">
        <v>3007386</v>
      </c>
      <c r="S33" s="681"/>
      <c r="T33" s="681"/>
      <c r="U33" s="681"/>
      <c r="V33" s="681"/>
      <c r="W33" s="681"/>
      <c r="X33" s="681"/>
      <c r="Y33" s="682"/>
      <c r="Z33" s="713">
        <v>5.9</v>
      </c>
      <c r="AA33" s="713"/>
      <c r="AB33" s="713"/>
      <c r="AC33" s="713"/>
      <c r="AD33" s="714" t="s">
        <v>230</v>
      </c>
      <c r="AE33" s="714"/>
      <c r="AF33" s="714"/>
      <c r="AG33" s="714"/>
      <c r="AH33" s="714"/>
      <c r="AI33" s="714"/>
      <c r="AJ33" s="714"/>
      <c r="AK33" s="714"/>
      <c r="AL33" s="683" t="s">
        <v>230</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98.1</v>
      </c>
      <c r="BH33" s="665"/>
      <c r="BI33" s="665"/>
      <c r="BJ33" s="665"/>
      <c r="BK33" s="665"/>
      <c r="BL33" s="665"/>
      <c r="BM33" s="707">
        <v>95.7</v>
      </c>
      <c r="BN33" s="665"/>
      <c r="BO33" s="665"/>
      <c r="BP33" s="665"/>
      <c r="BQ33" s="709"/>
      <c r="BR33" s="744">
        <v>99.4</v>
      </c>
      <c r="BS33" s="665"/>
      <c r="BT33" s="665"/>
      <c r="BU33" s="665"/>
      <c r="BV33" s="665"/>
      <c r="BW33" s="665"/>
      <c r="BX33" s="707">
        <v>96.3</v>
      </c>
      <c r="BY33" s="665"/>
      <c r="BZ33" s="665"/>
      <c r="CA33" s="665"/>
      <c r="CB33" s="709"/>
      <c r="CD33" s="719" t="s">
        <v>316</v>
      </c>
      <c r="CE33" s="720"/>
      <c r="CF33" s="720"/>
      <c r="CG33" s="720"/>
      <c r="CH33" s="720"/>
      <c r="CI33" s="720"/>
      <c r="CJ33" s="720"/>
      <c r="CK33" s="720"/>
      <c r="CL33" s="720"/>
      <c r="CM33" s="720"/>
      <c r="CN33" s="720"/>
      <c r="CO33" s="720"/>
      <c r="CP33" s="720"/>
      <c r="CQ33" s="721"/>
      <c r="CR33" s="680">
        <v>26526475</v>
      </c>
      <c r="CS33" s="699"/>
      <c r="CT33" s="699"/>
      <c r="CU33" s="699"/>
      <c r="CV33" s="699"/>
      <c r="CW33" s="699"/>
      <c r="CX33" s="699"/>
      <c r="CY33" s="700"/>
      <c r="CZ33" s="683">
        <v>53.2</v>
      </c>
      <c r="DA33" s="701"/>
      <c r="DB33" s="701"/>
      <c r="DC33" s="702"/>
      <c r="DD33" s="686">
        <v>12108316</v>
      </c>
      <c r="DE33" s="699"/>
      <c r="DF33" s="699"/>
      <c r="DG33" s="699"/>
      <c r="DH33" s="699"/>
      <c r="DI33" s="699"/>
      <c r="DJ33" s="699"/>
      <c r="DK33" s="700"/>
      <c r="DL33" s="686">
        <v>9300605</v>
      </c>
      <c r="DM33" s="699"/>
      <c r="DN33" s="699"/>
      <c r="DO33" s="699"/>
      <c r="DP33" s="699"/>
      <c r="DQ33" s="699"/>
      <c r="DR33" s="699"/>
      <c r="DS33" s="699"/>
      <c r="DT33" s="699"/>
      <c r="DU33" s="699"/>
      <c r="DV33" s="700"/>
      <c r="DW33" s="683">
        <v>39.1</v>
      </c>
      <c r="DX33" s="701"/>
      <c r="DY33" s="701"/>
      <c r="DZ33" s="701"/>
      <c r="EA33" s="701"/>
      <c r="EB33" s="701"/>
      <c r="EC33" s="722"/>
    </row>
    <row r="34" spans="2:133" ht="11.25" customHeight="1" x14ac:dyDescent="0.2">
      <c r="B34" s="677" t="s">
        <v>317</v>
      </c>
      <c r="C34" s="678"/>
      <c r="D34" s="678"/>
      <c r="E34" s="678"/>
      <c r="F34" s="678"/>
      <c r="G34" s="678"/>
      <c r="H34" s="678"/>
      <c r="I34" s="678"/>
      <c r="J34" s="678"/>
      <c r="K34" s="678"/>
      <c r="L34" s="678"/>
      <c r="M34" s="678"/>
      <c r="N34" s="678"/>
      <c r="O34" s="678"/>
      <c r="P34" s="678"/>
      <c r="Q34" s="679"/>
      <c r="R34" s="680">
        <v>89929</v>
      </c>
      <c r="S34" s="681"/>
      <c r="T34" s="681"/>
      <c r="U34" s="681"/>
      <c r="V34" s="681"/>
      <c r="W34" s="681"/>
      <c r="X34" s="681"/>
      <c r="Y34" s="682"/>
      <c r="Z34" s="713">
        <v>0.2</v>
      </c>
      <c r="AA34" s="713"/>
      <c r="AB34" s="713"/>
      <c r="AC34" s="713"/>
      <c r="AD34" s="714">
        <v>70447</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6042239</v>
      </c>
      <c r="CS34" s="681"/>
      <c r="CT34" s="681"/>
      <c r="CU34" s="681"/>
      <c r="CV34" s="681"/>
      <c r="CW34" s="681"/>
      <c r="CX34" s="681"/>
      <c r="CY34" s="682"/>
      <c r="CZ34" s="683">
        <v>12.1</v>
      </c>
      <c r="DA34" s="701"/>
      <c r="DB34" s="701"/>
      <c r="DC34" s="702"/>
      <c r="DD34" s="686">
        <v>4312621</v>
      </c>
      <c r="DE34" s="681"/>
      <c r="DF34" s="681"/>
      <c r="DG34" s="681"/>
      <c r="DH34" s="681"/>
      <c r="DI34" s="681"/>
      <c r="DJ34" s="681"/>
      <c r="DK34" s="682"/>
      <c r="DL34" s="686">
        <v>3615708</v>
      </c>
      <c r="DM34" s="681"/>
      <c r="DN34" s="681"/>
      <c r="DO34" s="681"/>
      <c r="DP34" s="681"/>
      <c r="DQ34" s="681"/>
      <c r="DR34" s="681"/>
      <c r="DS34" s="681"/>
      <c r="DT34" s="681"/>
      <c r="DU34" s="681"/>
      <c r="DV34" s="682"/>
      <c r="DW34" s="683">
        <v>15.2</v>
      </c>
      <c r="DX34" s="701"/>
      <c r="DY34" s="701"/>
      <c r="DZ34" s="701"/>
      <c r="EA34" s="701"/>
      <c r="EB34" s="701"/>
      <c r="EC34" s="722"/>
    </row>
    <row r="35" spans="2:133" ht="11.25" customHeight="1" x14ac:dyDescent="0.2">
      <c r="B35" s="677" t="s">
        <v>319</v>
      </c>
      <c r="C35" s="678"/>
      <c r="D35" s="678"/>
      <c r="E35" s="678"/>
      <c r="F35" s="678"/>
      <c r="G35" s="678"/>
      <c r="H35" s="678"/>
      <c r="I35" s="678"/>
      <c r="J35" s="678"/>
      <c r="K35" s="678"/>
      <c r="L35" s="678"/>
      <c r="M35" s="678"/>
      <c r="N35" s="678"/>
      <c r="O35" s="678"/>
      <c r="P35" s="678"/>
      <c r="Q35" s="679"/>
      <c r="R35" s="680">
        <v>157899</v>
      </c>
      <c r="S35" s="681"/>
      <c r="T35" s="681"/>
      <c r="U35" s="681"/>
      <c r="V35" s="681"/>
      <c r="W35" s="681"/>
      <c r="X35" s="681"/>
      <c r="Y35" s="682"/>
      <c r="Z35" s="713">
        <v>0.3</v>
      </c>
      <c r="AA35" s="713"/>
      <c r="AB35" s="713"/>
      <c r="AC35" s="713"/>
      <c r="AD35" s="714" t="s">
        <v>230</v>
      </c>
      <c r="AE35" s="714"/>
      <c r="AF35" s="714"/>
      <c r="AG35" s="714"/>
      <c r="AH35" s="714"/>
      <c r="AI35" s="714"/>
      <c r="AJ35" s="714"/>
      <c r="AK35" s="714"/>
      <c r="AL35" s="683" t="s">
        <v>230</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237933</v>
      </c>
      <c r="CS35" s="699"/>
      <c r="CT35" s="699"/>
      <c r="CU35" s="699"/>
      <c r="CV35" s="699"/>
      <c r="CW35" s="699"/>
      <c r="CX35" s="699"/>
      <c r="CY35" s="700"/>
      <c r="CZ35" s="683">
        <v>0.5</v>
      </c>
      <c r="DA35" s="701"/>
      <c r="DB35" s="701"/>
      <c r="DC35" s="702"/>
      <c r="DD35" s="686">
        <v>221793</v>
      </c>
      <c r="DE35" s="699"/>
      <c r="DF35" s="699"/>
      <c r="DG35" s="699"/>
      <c r="DH35" s="699"/>
      <c r="DI35" s="699"/>
      <c r="DJ35" s="699"/>
      <c r="DK35" s="700"/>
      <c r="DL35" s="686">
        <v>221793</v>
      </c>
      <c r="DM35" s="699"/>
      <c r="DN35" s="699"/>
      <c r="DO35" s="699"/>
      <c r="DP35" s="699"/>
      <c r="DQ35" s="699"/>
      <c r="DR35" s="699"/>
      <c r="DS35" s="699"/>
      <c r="DT35" s="699"/>
      <c r="DU35" s="699"/>
      <c r="DV35" s="700"/>
      <c r="DW35" s="683">
        <v>0.9</v>
      </c>
      <c r="DX35" s="701"/>
      <c r="DY35" s="701"/>
      <c r="DZ35" s="701"/>
      <c r="EA35" s="701"/>
      <c r="EB35" s="701"/>
      <c r="EC35" s="722"/>
    </row>
    <row r="36" spans="2:133" ht="11.25" customHeight="1" x14ac:dyDescent="0.2">
      <c r="B36" s="677" t="s">
        <v>323</v>
      </c>
      <c r="C36" s="678"/>
      <c r="D36" s="678"/>
      <c r="E36" s="678"/>
      <c r="F36" s="678"/>
      <c r="G36" s="678"/>
      <c r="H36" s="678"/>
      <c r="I36" s="678"/>
      <c r="J36" s="678"/>
      <c r="K36" s="678"/>
      <c r="L36" s="678"/>
      <c r="M36" s="678"/>
      <c r="N36" s="678"/>
      <c r="O36" s="678"/>
      <c r="P36" s="678"/>
      <c r="Q36" s="679"/>
      <c r="R36" s="680">
        <v>211821</v>
      </c>
      <c r="S36" s="681"/>
      <c r="T36" s="681"/>
      <c r="U36" s="681"/>
      <c r="V36" s="681"/>
      <c r="W36" s="681"/>
      <c r="X36" s="681"/>
      <c r="Y36" s="682"/>
      <c r="Z36" s="713">
        <v>0.4</v>
      </c>
      <c r="AA36" s="713"/>
      <c r="AB36" s="713"/>
      <c r="AC36" s="713"/>
      <c r="AD36" s="714" t="s">
        <v>230</v>
      </c>
      <c r="AE36" s="714"/>
      <c r="AF36" s="714"/>
      <c r="AG36" s="714"/>
      <c r="AH36" s="714"/>
      <c r="AI36" s="714"/>
      <c r="AJ36" s="714"/>
      <c r="AK36" s="714"/>
      <c r="AL36" s="683" t="s">
        <v>230</v>
      </c>
      <c r="AM36" s="684"/>
      <c r="AN36" s="684"/>
      <c r="AO36" s="715"/>
      <c r="AP36" s="235"/>
      <c r="AQ36" s="732" t="s">
        <v>324</v>
      </c>
      <c r="AR36" s="733"/>
      <c r="AS36" s="733"/>
      <c r="AT36" s="733"/>
      <c r="AU36" s="733"/>
      <c r="AV36" s="733"/>
      <c r="AW36" s="733"/>
      <c r="AX36" s="733"/>
      <c r="AY36" s="734"/>
      <c r="AZ36" s="735">
        <v>6178965</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88559</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15915985</v>
      </c>
      <c r="CS36" s="681"/>
      <c r="CT36" s="681"/>
      <c r="CU36" s="681"/>
      <c r="CV36" s="681"/>
      <c r="CW36" s="681"/>
      <c r="CX36" s="681"/>
      <c r="CY36" s="682"/>
      <c r="CZ36" s="683">
        <v>31.9</v>
      </c>
      <c r="DA36" s="701"/>
      <c r="DB36" s="701"/>
      <c r="DC36" s="702"/>
      <c r="DD36" s="686">
        <v>4248609</v>
      </c>
      <c r="DE36" s="681"/>
      <c r="DF36" s="681"/>
      <c r="DG36" s="681"/>
      <c r="DH36" s="681"/>
      <c r="DI36" s="681"/>
      <c r="DJ36" s="681"/>
      <c r="DK36" s="682"/>
      <c r="DL36" s="686">
        <v>2972871</v>
      </c>
      <c r="DM36" s="681"/>
      <c r="DN36" s="681"/>
      <c r="DO36" s="681"/>
      <c r="DP36" s="681"/>
      <c r="DQ36" s="681"/>
      <c r="DR36" s="681"/>
      <c r="DS36" s="681"/>
      <c r="DT36" s="681"/>
      <c r="DU36" s="681"/>
      <c r="DV36" s="682"/>
      <c r="DW36" s="683">
        <v>12.5</v>
      </c>
      <c r="DX36" s="701"/>
      <c r="DY36" s="701"/>
      <c r="DZ36" s="701"/>
      <c r="EA36" s="701"/>
      <c r="EB36" s="701"/>
      <c r="EC36" s="722"/>
    </row>
    <row r="37" spans="2:133" ht="11.25" customHeight="1" x14ac:dyDescent="0.2">
      <c r="B37" s="677" t="s">
        <v>327</v>
      </c>
      <c r="C37" s="678"/>
      <c r="D37" s="678"/>
      <c r="E37" s="678"/>
      <c r="F37" s="678"/>
      <c r="G37" s="678"/>
      <c r="H37" s="678"/>
      <c r="I37" s="678"/>
      <c r="J37" s="678"/>
      <c r="K37" s="678"/>
      <c r="L37" s="678"/>
      <c r="M37" s="678"/>
      <c r="N37" s="678"/>
      <c r="O37" s="678"/>
      <c r="P37" s="678"/>
      <c r="Q37" s="679"/>
      <c r="R37" s="680">
        <v>653825</v>
      </c>
      <c r="S37" s="681"/>
      <c r="T37" s="681"/>
      <c r="U37" s="681"/>
      <c r="V37" s="681"/>
      <c r="W37" s="681"/>
      <c r="X37" s="681"/>
      <c r="Y37" s="682"/>
      <c r="Z37" s="713">
        <v>1.3</v>
      </c>
      <c r="AA37" s="713"/>
      <c r="AB37" s="713"/>
      <c r="AC37" s="713"/>
      <c r="AD37" s="714" t="s">
        <v>230</v>
      </c>
      <c r="AE37" s="714"/>
      <c r="AF37" s="714"/>
      <c r="AG37" s="714"/>
      <c r="AH37" s="714"/>
      <c r="AI37" s="714"/>
      <c r="AJ37" s="714"/>
      <c r="AK37" s="714"/>
      <c r="AL37" s="683" t="s">
        <v>230</v>
      </c>
      <c r="AM37" s="684"/>
      <c r="AN37" s="684"/>
      <c r="AO37" s="715"/>
      <c r="AQ37" s="723" t="s">
        <v>328</v>
      </c>
      <c r="AR37" s="724"/>
      <c r="AS37" s="724"/>
      <c r="AT37" s="724"/>
      <c r="AU37" s="724"/>
      <c r="AV37" s="724"/>
      <c r="AW37" s="724"/>
      <c r="AX37" s="724"/>
      <c r="AY37" s="725"/>
      <c r="AZ37" s="680">
        <v>2198881</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54204</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13555</v>
      </c>
      <c r="CS37" s="699"/>
      <c r="CT37" s="699"/>
      <c r="CU37" s="699"/>
      <c r="CV37" s="699"/>
      <c r="CW37" s="699"/>
      <c r="CX37" s="699"/>
      <c r="CY37" s="700"/>
      <c r="CZ37" s="683">
        <v>0</v>
      </c>
      <c r="DA37" s="701"/>
      <c r="DB37" s="701"/>
      <c r="DC37" s="702"/>
      <c r="DD37" s="686">
        <v>13555</v>
      </c>
      <c r="DE37" s="699"/>
      <c r="DF37" s="699"/>
      <c r="DG37" s="699"/>
      <c r="DH37" s="699"/>
      <c r="DI37" s="699"/>
      <c r="DJ37" s="699"/>
      <c r="DK37" s="700"/>
      <c r="DL37" s="686">
        <v>11234</v>
      </c>
      <c r="DM37" s="699"/>
      <c r="DN37" s="699"/>
      <c r="DO37" s="699"/>
      <c r="DP37" s="699"/>
      <c r="DQ37" s="699"/>
      <c r="DR37" s="699"/>
      <c r="DS37" s="699"/>
      <c r="DT37" s="699"/>
      <c r="DU37" s="699"/>
      <c r="DV37" s="700"/>
      <c r="DW37" s="683">
        <v>0</v>
      </c>
      <c r="DX37" s="701"/>
      <c r="DY37" s="701"/>
      <c r="DZ37" s="701"/>
      <c r="EA37" s="701"/>
      <c r="EB37" s="701"/>
      <c r="EC37" s="722"/>
    </row>
    <row r="38" spans="2:133" ht="11.25" customHeight="1" x14ac:dyDescent="0.2">
      <c r="B38" s="677" t="s">
        <v>331</v>
      </c>
      <c r="C38" s="678"/>
      <c r="D38" s="678"/>
      <c r="E38" s="678"/>
      <c r="F38" s="678"/>
      <c r="G38" s="678"/>
      <c r="H38" s="678"/>
      <c r="I38" s="678"/>
      <c r="J38" s="678"/>
      <c r="K38" s="678"/>
      <c r="L38" s="678"/>
      <c r="M38" s="678"/>
      <c r="N38" s="678"/>
      <c r="O38" s="678"/>
      <c r="P38" s="678"/>
      <c r="Q38" s="679"/>
      <c r="R38" s="680">
        <v>1085920</v>
      </c>
      <c r="S38" s="681"/>
      <c r="T38" s="681"/>
      <c r="U38" s="681"/>
      <c r="V38" s="681"/>
      <c r="W38" s="681"/>
      <c r="X38" s="681"/>
      <c r="Y38" s="682"/>
      <c r="Z38" s="713">
        <v>2.1</v>
      </c>
      <c r="AA38" s="713"/>
      <c r="AB38" s="713"/>
      <c r="AC38" s="713"/>
      <c r="AD38" s="714">
        <v>30966</v>
      </c>
      <c r="AE38" s="714"/>
      <c r="AF38" s="714"/>
      <c r="AG38" s="714"/>
      <c r="AH38" s="714"/>
      <c r="AI38" s="714"/>
      <c r="AJ38" s="714"/>
      <c r="AK38" s="714"/>
      <c r="AL38" s="683">
        <v>0.1</v>
      </c>
      <c r="AM38" s="684"/>
      <c r="AN38" s="684"/>
      <c r="AO38" s="715"/>
      <c r="AQ38" s="723" t="s">
        <v>332</v>
      </c>
      <c r="AR38" s="724"/>
      <c r="AS38" s="724"/>
      <c r="AT38" s="724"/>
      <c r="AU38" s="724"/>
      <c r="AV38" s="724"/>
      <c r="AW38" s="724"/>
      <c r="AX38" s="724"/>
      <c r="AY38" s="725"/>
      <c r="AZ38" s="680">
        <v>849377</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12667</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3123120</v>
      </c>
      <c r="CS38" s="681"/>
      <c r="CT38" s="681"/>
      <c r="CU38" s="681"/>
      <c r="CV38" s="681"/>
      <c r="CW38" s="681"/>
      <c r="CX38" s="681"/>
      <c r="CY38" s="682"/>
      <c r="CZ38" s="683">
        <v>6.3</v>
      </c>
      <c r="DA38" s="701"/>
      <c r="DB38" s="701"/>
      <c r="DC38" s="702"/>
      <c r="DD38" s="686">
        <v>2567935</v>
      </c>
      <c r="DE38" s="681"/>
      <c r="DF38" s="681"/>
      <c r="DG38" s="681"/>
      <c r="DH38" s="681"/>
      <c r="DI38" s="681"/>
      <c r="DJ38" s="681"/>
      <c r="DK38" s="682"/>
      <c r="DL38" s="686">
        <v>2490233</v>
      </c>
      <c r="DM38" s="681"/>
      <c r="DN38" s="681"/>
      <c r="DO38" s="681"/>
      <c r="DP38" s="681"/>
      <c r="DQ38" s="681"/>
      <c r="DR38" s="681"/>
      <c r="DS38" s="681"/>
      <c r="DT38" s="681"/>
      <c r="DU38" s="681"/>
      <c r="DV38" s="682"/>
      <c r="DW38" s="683">
        <v>10.5</v>
      </c>
      <c r="DX38" s="701"/>
      <c r="DY38" s="701"/>
      <c r="DZ38" s="701"/>
      <c r="EA38" s="701"/>
      <c r="EB38" s="701"/>
      <c r="EC38" s="722"/>
    </row>
    <row r="39" spans="2:133" ht="11.25" customHeight="1" x14ac:dyDescent="0.2">
      <c r="B39" s="677" t="s">
        <v>335</v>
      </c>
      <c r="C39" s="678"/>
      <c r="D39" s="678"/>
      <c r="E39" s="678"/>
      <c r="F39" s="678"/>
      <c r="G39" s="678"/>
      <c r="H39" s="678"/>
      <c r="I39" s="678"/>
      <c r="J39" s="678"/>
      <c r="K39" s="678"/>
      <c r="L39" s="678"/>
      <c r="M39" s="678"/>
      <c r="N39" s="678"/>
      <c r="O39" s="678"/>
      <c r="P39" s="678"/>
      <c r="Q39" s="679"/>
      <c r="R39" s="680">
        <v>2686653</v>
      </c>
      <c r="S39" s="681"/>
      <c r="T39" s="681"/>
      <c r="U39" s="681"/>
      <c r="V39" s="681"/>
      <c r="W39" s="681"/>
      <c r="X39" s="681"/>
      <c r="Y39" s="682"/>
      <c r="Z39" s="713">
        <v>5.3</v>
      </c>
      <c r="AA39" s="713"/>
      <c r="AB39" s="713"/>
      <c r="AC39" s="713"/>
      <c r="AD39" s="714" t="s">
        <v>230</v>
      </c>
      <c r="AE39" s="714"/>
      <c r="AF39" s="714"/>
      <c r="AG39" s="714"/>
      <c r="AH39" s="714"/>
      <c r="AI39" s="714"/>
      <c r="AJ39" s="714"/>
      <c r="AK39" s="714"/>
      <c r="AL39" s="683" t="s">
        <v>230</v>
      </c>
      <c r="AM39" s="684"/>
      <c r="AN39" s="684"/>
      <c r="AO39" s="715"/>
      <c r="AQ39" s="723" t="s">
        <v>336</v>
      </c>
      <c r="AR39" s="724"/>
      <c r="AS39" s="724"/>
      <c r="AT39" s="724"/>
      <c r="AU39" s="724"/>
      <c r="AV39" s="724"/>
      <c r="AW39" s="724"/>
      <c r="AX39" s="724"/>
      <c r="AY39" s="725"/>
      <c r="AZ39" s="680">
        <v>15219</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19898</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984479</v>
      </c>
      <c r="CS39" s="699"/>
      <c r="CT39" s="699"/>
      <c r="CU39" s="699"/>
      <c r="CV39" s="699"/>
      <c r="CW39" s="699"/>
      <c r="CX39" s="699"/>
      <c r="CY39" s="700"/>
      <c r="CZ39" s="683">
        <v>2</v>
      </c>
      <c r="DA39" s="701"/>
      <c r="DB39" s="701"/>
      <c r="DC39" s="702"/>
      <c r="DD39" s="686">
        <v>757358</v>
      </c>
      <c r="DE39" s="699"/>
      <c r="DF39" s="699"/>
      <c r="DG39" s="699"/>
      <c r="DH39" s="699"/>
      <c r="DI39" s="699"/>
      <c r="DJ39" s="699"/>
      <c r="DK39" s="700"/>
      <c r="DL39" s="686" t="s">
        <v>230</v>
      </c>
      <c r="DM39" s="699"/>
      <c r="DN39" s="699"/>
      <c r="DO39" s="699"/>
      <c r="DP39" s="699"/>
      <c r="DQ39" s="699"/>
      <c r="DR39" s="699"/>
      <c r="DS39" s="699"/>
      <c r="DT39" s="699"/>
      <c r="DU39" s="699"/>
      <c r="DV39" s="700"/>
      <c r="DW39" s="683" t="s">
        <v>230</v>
      </c>
      <c r="DX39" s="701"/>
      <c r="DY39" s="701"/>
      <c r="DZ39" s="701"/>
      <c r="EA39" s="701"/>
      <c r="EB39" s="701"/>
      <c r="EC39" s="722"/>
    </row>
    <row r="40" spans="2:133" ht="11.25" customHeight="1" x14ac:dyDescent="0.2">
      <c r="B40" s="677" t="s">
        <v>339</v>
      </c>
      <c r="C40" s="678"/>
      <c r="D40" s="678"/>
      <c r="E40" s="678"/>
      <c r="F40" s="678"/>
      <c r="G40" s="678"/>
      <c r="H40" s="678"/>
      <c r="I40" s="678"/>
      <c r="J40" s="678"/>
      <c r="K40" s="678"/>
      <c r="L40" s="678"/>
      <c r="M40" s="678"/>
      <c r="N40" s="678"/>
      <c r="O40" s="678"/>
      <c r="P40" s="678"/>
      <c r="Q40" s="679"/>
      <c r="R40" s="680">
        <v>115400</v>
      </c>
      <c r="S40" s="681"/>
      <c r="T40" s="681"/>
      <c r="U40" s="681"/>
      <c r="V40" s="681"/>
      <c r="W40" s="681"/>
      <c r="X40" s="681"/>
      <c r="Y40" s="682"/>
      <c r="Z40" s="713">
        <v>0.2</v>
      </c>
      <c r="AA40" s="713"/>
      <c r="AB40" s="713"/>
      <c r="AC40" s="713"/>
      <c r="AD40" s="714" t="s">
        <v>176</v>
      </c>
      <c r="AE40" s="714"/>
      <c r="AF40" s="714"/>
      <c r="AG40" s="714"/>
      <c r="AH40" s="714"/>
      <c r="AI40" s="714"/>
      <c r="AJ40" s="714"/>
      <c r="AK40" s="714"/>
      <c r="AL40" s="683" t="s">
        <v>230</v>
      </c>
      <c r="AM40" s="684"/>
      <c r="AN40" s="684"/>
      <c r="AO40" s="715"/>
      <c r="AQ40" s="723" t="s">
        <v>340</v>
      </c>
      <c r="AR40" s="724"/>
      <c r="AS40" s="724"/>
      <c r="AT40" s="724"/>
      <c r="AU40" s="724"/>
      <c r="AV40" s="724"/>
      <c r="AW40" s="724"/>
      <c r="AX40" s="724"/>
      <c r="AY40" s="725"/>
      <c r="AZ40" s="680">
        <v>7587</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105</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222719</v>
      </c>
      <c r="CS40" s="681"/>
      <c r="CT40" s="681"/>
      <c r="CU40" s="681"/>
      <c r="CV40" s="681"/>
      <c r="CW40" s="681"/>
      <c r="CX40" s="681"/>
      <c r="CY40" s="682"/>
      <c r="CZ40" s="683">
        <v>0.4</v>
      </c>
      <c r="DA40" s="701"/>
      <c r="DB40" s="701"/>
      <c r="DC40" s="702"/>
      <c r="DD40" s="686" t="s">
        <v>230</v>
      </c>
      <c r="DE40" s="681"/>
      <c r="DF40" s="681"/>
      <c r="DG40" s="681"/>
      <c r="DH40" s="681"/>
      <c r="DI40" s="681"/>
      <c r="DJ40" s="681"/>
      <c r="DK40" s="682"/>
      <c r="DL40" s="686" t="s">
        <v>230</v>
      </c>
      <c r="DM40" s="681"/>
      <c r="DN40" s="681"/>
      <c r="DO40" s="681"/>
      <c r="DP40" s="681"/>
      <c r="DQ40" s="681"/>
      <c r="DR40" s="681"/>
      <c r="DS40" s="681"/>
      <c r="DT40" s="681"/>
      <c r="DU40" s="681"/>
      <c r="DV40" s="682"/>
      <c r="DW40" s="683" t="s">
        <v>176</v>
      </c>
      <c r="DX40" s="701"/>
      <c r="DY40" s="701"/>
      <c r="DZ40" s="701"/>
      <c r="EA40" s="701"/>
      <c r="EB40" s="701"/>
      <c r="EC40" s="722"/>
    </row>
    <row r="41" spans="2:133" ht="11.25" customHeight="1" x14ac:dyDescent="0.2">
      <c r="B41" s="677" t="s">
        <v>344</v>
      </c>
      <c r="C41" s="678"/>
      <c r="D41" s="678"/>
      <c r="E41" s="678"/>
      <c r="F41" s="678"/>
      <c r="G41" s="678"/>
      <c r="H41" s="678"/>
      <c r="I41" s="678"/>
      <c r="J41" s="678"/>
      <c r="K41" s="678"/>
      <c r="L41" s="678"/>
      <c r="M41" s="678"/>
      <c r="N41" s="678"/>
      <c r="O41" s="678"/>
      <c r="P41" s="678"/>
      <c r="Q41" s="679"/>
      <c r="R41" s="680" t="s">
        <v>176</v>
      </c>
      <c r="S41" s="681"/>
      <c r="T41" s="681"/>
      <c r="U41" s="681"/>
      <c r="V41" s="681"/>
      <c r="W41" s="681"/>
      <c r="X41" s="681"/>
      <c r="Y41" s="682"/>
      <c r="Z41" s="713" t="s">
        <v>230</v>
      </c>
      <c r="AA41" s="713"/>
      <c r="AB41" s="713"/>
      <c r="AC41" s="713"/>
      <c r="AD41" s="714" t="s">
        <v>230</v>
      </c>
      <c r="AE41" s="714"/>
      <c r="AF41" s="714"/>
      <c r="AG41" s="714"/>
      <c r="AH41" s="714"/>
      <c r="AI41" s="714"/>
      <c r="AJ41" s="714"/>
      <c r="AK41" s="714"/>
      <c r="AL41" s="683" t="s">
        <v>230</v>
      </c>
      <c r="AM41" s="684"/>
      <c r="AN41" s="684"/>
      <c r="AO41" s="715"/>
      <c r="AQ41" s="723" t="s">
        <v>345</v>
      </c>
      <c r="AR41" s="724"/>
      <c r="AS41" s="724"/>
      <c r="AT41" s="724"/>
      <c r="AU41" s="724"/>
      <c r="AV41" s="724"/>
      <c r="AW41" s="724"/>
      <c r="AX41" s="724"/>
      <c r="AY41" s="725"/>
      <c r="AZ41" s="680">
        <v>655315</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230</v>
      </c>
      <c r="CS41" s="699"/>
      <c r="CT41" s="699"/>
      <c r="CU41" s="699"/>
      <c r="CV41" s="699"/>
      <c r="CW41" s="699"/>
      <c r="CX41" s="699"/>
      <c r="CY41" s="700"/>
      <c r="CZ41" s="683" t="s">
        <v>230</v>
      </c>
      <c r="DA41" s="701"/>
      <c r="DB41" s="701"/>
      <c r="DC41" s="702"/>
      <c r="DD41" s="686" t="s">
        <v>230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348</v>
      </c>
      <c r="C42" s="678"/>
      <c r="D42" s="678"/>
      <c r="E42" s="678"/>
      <c r="F42" s="678"/>
      <c r="G42" s="678"/>
      <c r="H42" s="678"/>
      <c r="I42" s="678"/>
      <c r="J42" s="678"/>
      <c r="K42" s="678"/>
      <c r="L42" s="678"/>
      <c r="M42" s="678"/>
      <c r="N42" s="678"/>
      <c r="O42" s="678"/>
      <c r="P42" s="678"/>
      <c r="Q42" s="679"/>
      <c r="R42" s="680">
        <v>1280253</v>
      </c>
      <c r="S42" s="681"/>
      <c r="T42" s="681"/>
      <c r="U42" s="681"/>
      <c r="V42" s="681"/>
      <c r="W42" s="681"/>
      <c r="X42" s="681"/>
      <c r="Y42" s="682"/>
      <c r="Z42" s="713">
        <v>2.5</v>
      </c>
      <c r="AA42" s="713"/>
      <c r="AB42" s="713"/>
      <c r="AC42" s="713"/>
      <c r="AD42" s="714" t="s">
        <v>176</v>
      </c>
      <c r="AE42" s="714"/>
      <c r="AF42" s="714"/>
      <c r="AG42" s="714"/>
      <c r="AH42" s="714"/>
      <c r="AI42" s="714"/>
      <c r="AJ42" s="714"/>
      <c r="AK42" s="714"/>
      <c r="AL42" s="683" t="s">
        <v>176</v>
      </c>
      <c r="AM42" s="684"/>
      <c r="AN42" s="684"/>
      <c r="AO42" s="715"/>
      <c r="AQ42" s="716" t="s">
        <v>349</v>
      </c>
      <c r="AR42" s="717"/>
      <c r="AS42" s="717"/>
      <c r="AT42" s="717"/>
      <c r="AU42" s="717"/>
      <c r="AV42" s="717"/>
      <c r="AW42" s="717"/>
      <c r="AX42" s="717"/>
      <c r="AY42" s="718"/>
      <c r="AZ42" s="664">
        <v>2452586</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332</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3078441</v>
      </c>
      <c r="CS42" s="681"/>
      <c r="CT42" s="681"/>
      <c r="CU42" s="681"/>
      <c r="CV42" s="681"/>
      <c r="CW42" s="681"/>
      <c r="CX42" s="681"/>
      <c r="CY42" s="682"/>
      <c r="CZ42" s="683">
        <v>6.2</v>
      </c>
      <c r="DA42" s="684"/>
      <c r="DB42" s="684"/>
      <c r="DC42" s="685"/>
      <c r="DD42" s="686">
        <v>960206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352</v>
      </c>
      <c r="C43" s="662"/>
      <c r="D43" s="662"/>
      <c r="E43" s="662"/>
      <c r="F43" s="662"/>
      <c r="G43" s="662"/>
      <c r="H43" s="662"/>
      <c r="I43" s="662"/>
      <c r="J43" s="662"/>
      <c r="K43" s="662"/>
      <c r="L43" s="662"/>
      <c r="M43" s="662"/>
      <c r="N43" s="662"/>
      <c r="O43" s="662"/>
      <c r="P43" s="662"/>
      <c r="Q43" s="663"/>
      <c r="R43" s="664">
        <v>50712902</v>
      </c>
      <c r="S43" s="703"/>
      <c r="T43" s="703"/>
      <c r="U43" s="703"/>
      <c r="V43" s="703"/>
      <c r="W43" s="703"/>
      <c r="X43" s="703"/>
      <c r="Y43" s="704"/>
      <c r="Z43" s="705">
        <v>100</v>
      </c>
      <c r="AA43" s="705"/>
      <c r="AB43" s="705"/>
      <c r="AC43" s="705"/>
      <c r="AD43" s="706">
        <v>22372373</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27000</v>
      </c>
      <c r="CS43" s="699"/>
      <c r="CT43" s="699"/>
      <c r="CU43" s="699"/>
      <c r="CV43" s="699"/>
      <c r="CW43" s="699"/>
      <c r="CX43" s="699"/>
      <c r="CY43" s="700"/>
      <c r="CZ43" s="683">
        <v>0.1</v>
      </c>
      <c r="DA43" s="701"/>
      <c r="DB43" s="701"/>
      <c r="DC43" s="702"/>
      <c r="DD43" s="686">
        <v>27000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3076412</v>
      </c>
      <c r="CS44" s="681"/>
      <c r="CT44" s="681"/>
      <c r="CU44" s="681"/>
      <c r="CV44" s="681"/>
      <c r="CW44" s="681"/>
      <c r="CX44" s="681"/>
      <c r="CY44" s="682"/>
      <c r="CZ44" s="683">
        <v>6.2</v>
      </c>
      <c r="DA44" s="684"/>
      <c r="DB44" s="684"/>
      <c r="DC44" s="685"/>
      <c r="DD44" s="686">
        <v>959577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1197064</v>
      </c>
      <c r="CS45" s="699"/>
      <c r="CT45" s="699"/>
      <c r="CU45" s="699"/>
      <c r="CV45" s="699"/>
      <c r="CW45" s="699"/>
      <c r="CX45" s="699"/>
      <c r="CY45" s="700"/>
      <c r="CZ45" s="683">
        <v>2.4</v>
      </c>
      <c r="DA45" s="701"/>
      <c r="DB45" s="701"/>
      <c r="DC45" s="702"/>
      <c r="DD45" s="686">
        <v>53992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1861422</v>
      </c>
      <c r="CS46" s="681"/>
      <c r="CT46" s="681"/>
      <c r="CU46" s="681"/>
      <c r="CV46" s="681"/>
      <c r="CW46" s="681"/>
      <c r="CX46" s="681"/>
      <c r="CY46" s="682"/>
      <c r="CZ46" s="683">
        <v>3.7</v>
      </c>
      <c r="DA46" s="684"/>
      <c r="DB46" s="684"/>
      <c r="DC46" s="685"/>
      <c r="DD46" s="686">
        <v>902444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2029</v>
      </c>
      <c r="CS47" s="699"/>
      <c r="CT47" s="699"/>
      <c r="CU47" s="699"/>
      <c r="CV47" s="699"/>
      <c r="CW47" s="699"/>
      <c r="CX47" s="699"/>
      <c r="CY47" s="700"/>
      <c r="CZ47" s="683">
        <v>0</v>
      </c>
      <c r="DA47" s="701"/>
      <c r="DB47" s="701"/>
      <c r="DC47" s="702"/>
      <c r="DD47" s="686">
        <v>629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176</v>
      </c>
      <c r="CS48" s="681"/>
      <c r="CT48" s="681"/>
      <c r="CU48" s="681"/>
      <c r="CV48" s="681"/>
      <c r="CW48" s="681"/>
      <c r="CX48" s="681"/>
      <c r="CY48" s="682"/>
      <c r="CZ48" s="683" t="s">
        <v>176</v>
      </c>
      <c r="DA48" s="684"/>
      <c r="DB48" s="684"/>
      <c r="DC48" s="685"/>
      <c r="DD48" s="686" t="s">
        <v>176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49846115</v>
      </c>
      <c r="CS49" s="665"/>
      <c r="CT49" s="665"/>
      <c r="CU49" s="665"/>
      <c r="CV49" s="665"/>
      <c r="CW49" s="665"/>
      <c r="CX49" s="665"/>
      <c r="CY49" s="666"/>
      <c r="CZ49" s="667">
        <v>100</v>
      </c>
      <c r="DA49" s="668"/>
      <c r="DB49" s="668"/>
      <c r="DC49" s="669"/>
      <c r="DD49" s="670">
        <v>26416214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GJJa5SDlClzsap8NQKZQQftU8l2SgiBmSZKls0D6tfyLrQlAIw737ZkC1FW15ZOTouRdAN1ZRq0roudKSi4+qg==" saltValue="W3m71lWNlf4qMs831MLWl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1" zoomScale="70" zoomScaleNormal="25" zoomScaleSheetLayoutView="70" workbookViewId="0">
      <selection activeCell="BA4" sqref="BA4"/>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385</v>
      </c>
      <c r="C7" s="1146"/>
      <c r="D7" s="1146"/>
      <c r="E7" s="1146"/>
      <c r="F7" s="1146"/>
      <c r="G7" s="1146"/>
      <c r="H7" s="1146"/>
      <c r="I7" s="1146"/>
      <c r="J7" s="1146"/>
      <c r="K7" s="1146"/>
      <c r="L7" s="1146"/>
      <c r="M7" s="1146"/>
      <c r="N7" s="1146"/>
      <c r="O7" s="1146"/>
      <c r="P7" s="1147"/>
      <c r="Q7" s="1199">
        <v>50878</v>
      </c>
      <c r="R7" s="1200"/>
      <c r="S7" s="1200"/>
      <c r="T7" s="1200"/>
      <c r="U7" s="1200"/>
      <c r="V7" s="1200">
        <v>50011</v>
      </c>
      <c r="W7" s="1200"/>
      <c r="X7" s="1200"/>
      <c r="Y7" s="1200"/>
      <c r="Z7" s="1200"/>
      <c r="AA7" s="1200">
        <v>867</v>
      </c>
      <c r="AB7" s="1200"/>
      <c r="AC7" s="1200"/>
      <c r="AD7" s="1200"/>
      <c r="AE7" s="1201"/>
      <c r="AF7" s="1202">
        <v>472</v>
      </c>
      <c r="AG7" s="1203"/>
      <c r="AH7" s="1203"/>
      <c r="AI7" s="1203"/>
      <c r="AJ7" s="1204"/>
      <c r="AK7" s="1186">
        <v>187</v>
      </c>
      <c r="AL7" s="1187"/>
      <c r="AM7" s="1187"/>
      <c r="AN7" s="1187"/>
      <c r="AO7" s="1187"/>
      <c r="AP7" s="1187">
        <v>33581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587</v>
      </c>
      <c r="BT7" s="1191"/>
      <c r="BU7" s="1191"/>
      <c r="BV7" s="1191"/>
      <c r="BW7" s="1191"/>
      <c r="BX7" s="1191"/>
      <c r="BY7" s="1191"/>
      <c r="BZ7" s="1191"/>
      <c r="CA7" s="1191"/>
      <c r="CB7" s="1191"/>
      <c r="CC7" s="1191"/>
      <c r="CD7" s="1191"/>
      <c r="CE7" s="1191"/>
      <c r="CF7" s="1191"/>
      <c r="CG7" s="1192"/>
      <c r="CH7" s="1183">
        <v>31</v>
      </c>
      <c r="CI7" s="1184"/>
      <c r="CJ7" s="1184"/>
      <c r="CK7" s="1184"/>
      <c r="CL7" s="1185"/>
      <c r="CM7" s="1183">
        <v>5113</v>
      </c>
      <c r="CN7" s="1184"/>
      <c r="CO7" s="1184"/>
      <c r="CP7" s="1184"/>
      <c r="CQ7" s="1185"/>
      <c r="CR7" s="1183">
        <v>3015</v>
      </c>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2">
      <c r="A8" s="263">
        <v>2</v>
      </c>
      <c r="B8" s="1132" t="s">
        <v>386</v>
      </c>
      <c r="C8" s="1133"/>
      <c r="D8" s="1133"/>
      <c r="E8" s="1133"/>
      <c r="F8" s="1133"/>
      <c r="G8" s="1133"/>
      <c r="H8" s="1133"/>
      <c r="I8" s="1133"/>
      <c r="J8" s="1133"/>
      <c r="K8" s="1133"/>
      <c r="L8" s="1133"/>
      <c r="M8" s="1133"/>
      <c r="N8" s="1133"/>
      <c r="O8" s="1133"/>
      <c r="P8" s="1134"/>
      <c r="Q8" s="1138">
        <v>71</v>
      </c>
      <c r="R8" s="1139"/>
      <c r="S8" s="1139"/>
      <c r="T8" s="1139"/>
      <c r="U8" s="1139"/>
      <c r="V8" s="1139">
        <v>71</v>
      </c>
      <c r="W8" s="1139"/>
      <c r="X8" s="1139"/>
      <c r="Y8" s="1139"/>
      <c r="Z8" s="1139"/>
      <c r="AA8" s="1139" t="s">
        <v>582</v>
      </c>
      <c r="AB8" s="1139"/>
      <c r="AC8" s="1139"/>
      <c r="AD8" s="1139"/>
      <c r="AE8" s="1140"/>
      <c r="AF8" s="1114" t="s">
        <v>176</v>
      </c>
      <c r="AG8" s="1115"/>
      <c r="AH8" s="1115"/>
      <c r="AI8" s="1115"/>
      <c r="AJ8" s="1116"/>
      <c r="AK8" s="1181">
        <v>2</v>
      </c>
      <c r="AL8" s="1182"/>
      <c r="AM8" s="1182"/>
      <c r="AN8" s="1182"/>
      <c r="AO8" s="1182"/>
      <c r="AP8" s="1182" t="s">
        <v>582</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588</v>
      </c>
      <c r="BT8" s="1110"/>
      <c r="BU8" s="1110"/>
      <c r="BV8" s="1110"/>
      <c r="BW8" s="1110"/>
      <c r="BX8" s="1110"/>
      <c r="BY8" s="1110"/>
      <c r="BZ8" s="1110"/>
      <c r="CA8" s="1110"/>
      <c r="CB8" s="1110"/>
      <c r="CC8" s="1110"/>
      <c r="CD8" s="1110"/>
      <c r="CE8" s="1110"/>
      <c r="CF8" s="1110"/>
      <c r="CG8" s="1111"/>
      <c r="CH8" s="1084">
        <v>7710</v>
      </c>
      <c r="CI8" s="1085"/>
      <c r="CJ8" s="1085"/>
      <c r="CK8" s="1085"/>
      <c r="CL8" s="1086"/>
      <c r="CM8" s="1084">
        <v>116550</v>
      </c>
      <c r="CN8" s="1085"/>
      <c r="CO8" s="1085"/>
      <c r="CP8" s="1085"/>
      <c r="CQ8" s="1086"/>
      <c r="CR8" s="1084">
        <v>40</v>
      </c>
      <c r="CS8" s="1085"/>
      <c r="CT8" s="1085"/>
      <c r="CU8" s="1085"/>
      <c r="CV8" s="1086"/>
      <c r="CW8" s="1084"/>
      <c r="CX8" s="1085"/>
      <c r="CY8" s="1085"/>
      <c r="CZ8" s="1085"/>
      <c r="DA8" s="1086"/>
      <c r="DB8" s="1084"/>
      <c r="DC8" s="1085"/>
      <c r="DD8" s="1085"/>
      <c r="DE8" s="1085"/>
      <c r="DF8" s="1086"/>
      <c r="DG8" s="1084"/>
      <c r="DH8" s="1085"/>
      <c r="DI8" s="1085"/>
      <c r="DJ8" s="1085"/>
      <c r="DK8" s="1086"/>
      <c r="DL8" s="1084">
        <v>68</v>
      </c>
      <c r="DM8" s="1085"/>
      <c r="DN8" s="1085"/>
      <c r="DO8" s="1085"/>
      <c r="DP8" s="1086"/>
      <c r="DQ8" s="1084">
        <v>3</v>
      </c>
      <c r="DR8" s="1085"/>
      <c r="DS8" s="1085"/>
      <c r="DT8" s="1085"/>
      <c r="DU8" s="1086"/>
      <c r="DV8" s="1087"/>
      <c r="DW8" s="1088"/>
      <c r="DX8" s="1088"/>
      <c r="DY8" s="1088"/>
      <c r="DZ8" s="1089"/>
      <c r="EA8" s="256"/>
    </row>
    <row r="9" spans="1:131" s="257" customFormat="1" ht="26.25" customHeight="1" thickBot="1" x14ac:dyDescent="0.2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hidden="1"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hidden="1"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hidden="1"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hidden="1"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hidden="1"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hidden="1"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hidden="1"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hidden="1"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hidden="1"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hidden="1"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hidden="1"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hidden="1"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388</v>
      </c>
      <c r="B23" s="1039" t="s">
        <v>389</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472</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176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400</v>
      </c>
      <c r="C28" s="1146"/>
      <c r="D28" s="1146"/>
      <c r="E28" s="1146"/>
      <c r="F28" s="1146"/>
      <c r="G28" s="1146"/>
      <c r="H28" s="1146"/>
      <c r="I28" s="1146"/>
      <c r="J28" s="1146"/>
      <c r="K28" s="1146"/>
      <c r="L28" s="1146"/>
      <c r="M28" s="1146"/>
      <c r="N28" s="1146"/>
      <c r="O28" s="1146"/>
      <c r="P28" s="1147"/>
      <c r="Q28" s="1148">
        <v>9820</v>
      </c>
      <c r="R28" s="1149"/>
      <c r="S28" s="1149"/>
      <c r="T28" s="1149"/>
      <c r="U28" s="1149"/>
      <c r="V28" s="1149">
        <v>9731</v>
      </c>
      <c r="W28" s="1149"/>
      <c r="X28" s="1149"/>
      <c r="Y28" s="1149"/>
      <c r="Z28" s="1149"/>
      <c r="AA28" s="1149">
        <v>89</v>
      </c>
      <c r="AB28" s="1149"/>
      <c r="AC28" s="1149"/>
      <c r="AD28" s="1149"/>
      <c r="AE28" s="1150"/>
      <c r="AF28" s="1151">
        <v>89</v>
      </c>
      <c r="AG28" s="1149"/>
      <c r="AH28" s="1149"/>
      <c r="AI28" s="1149"/>
      <c r="AJ28" s="1152"/>
      <c r="AK28" s="1153">
        <v>655</v>
      </c>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401</v>
      </c>
      <c r="C29" s="1133"/>
      <c r="D29" s="1133"/>
      <c r="E29" s="1133"/>
      <c r="F29" s="1133"/>
      <c r="G29" s="1133"/>
      <c r="H29" s="1133"/>
      <c r="I29" s="1133"/>
      <c r="J29" s="1133"/>
      <c r="K29" s="1133"/>
      <c r="L29" s="1133"/>
      <c r="M29" s="1133"/>
      <c r="N29" s="1133"/>
      <c r="O29" s="1133"/>
      <c r="P29" s="1134"/>
      <c r="Q29" s="1138">
        <v>7454</v>
      </c>
      <c r="R29" s="1139"/>
      <c r="S29" s="1139"/>
      <c r="T29" s="1139"/>
      <c r="U29" s="1139"/>
      <c r="V29" s="1139">
        <v>7208</v>
      </c>
      <c r="W29" s="1139"/>
      <c r="X29" s="1139"/>
      <c r="Y29" s="1139"/>
      <c r="Z29" s="1139"/>
      <c r="AA29" s="1139">
        <v>246</v>
      </c>
      <c r="AB29" s="1139"/>
      <c r="AC29" s="1139"/>
      <c r="AD29" s="1139"/>
      <c r="AE29" s="1140"/>
      <c r="AF29" s="1114">
        <v>246</v>
      </c>
      <c r="AG29" s="1115"/>
      <c r="AH29" s="1115"/>
      <c r="AI29" s="1115"/>
      <c r="AJ29" s="1116"/>
      <c r="AK29" s="1075">
        <v>1107</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402</v>
      </c>
      <c r="C30" s="1133"/>
      <c r="D30" s="1133"/>
      <c r="E30" s="1133"/>
      <c r="F30" s="1133"/>
      <c r="G30" s="1133"/>
      <c r="H30" s="1133"/>
      <c r="I30" s="1133"/>
      <c r="J30" s="1133"/>
      <c r="K30" s="1133"/>
      <c r="L30" s="1133"/>
      <c r="M30" s="1133"/>
      <c r="N30" s="1133"/>
      <c r="O30" s="1133"/>
      <c r="P30" s="1134"/>
      <c r="Q30" s="1138">
        <v>2478</v>
      </c>
      <c r="R30" s="1139"/>
      <c r="S30" s="1139"/>
      <c r="T30" s="1139"/>
      <c r="U30" s="1139"/>
      <c r="V30" s="1139">
        <v>2439</v>
      </c>
      <c r="W30" s="1139"/>
      <c r="X30" s="1139"/>
      <c r="Y30" s="1139"/>
      <c r="Z30" s="1139"/>
      <c r="AA30" s="1139">
        <v>38</v>
      </c>
      <c r="AB30" s="1139"/>
      <c r="AC30" s="1139"/>
      <c r="AD30" s="1139"/>
      <c r="AE30" s="1140"/>
      <c r="AF30" s="1114">
        <v>38</v>
      </c>
      <c r="AG30" s="1115"/>
      <c r="AH30" s="1115"/>
      <c r="AI30" s="1115"/>
      <c r="AJ30" s="1116"/>
      <c r="AK30" s="1075">
        <v>1327</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403</v>
      </c>
      <c r="C31" s="1133"/>
      <c r="D31" s="1133"/>
      <c r="E31" s="1133"/>
      <c r="F31" s="1133"/>
      <c r="G31" s="1133"/>
      <c r="H31" s="1133"/>
      <c r="I31" s="1133"/>
      <c r="J31" s="1133"/>
      <c r="K31" s="1133"/>
      <c r="L31" s="1133"/>
      <c r="M31" s="1133"/>
      <c r="N31" s="1133"/>
      <c r="O31" s="1133"/>
      <c r="P31" s="1134"/>
      <c r="Q31" s="1138">
        <v>72</v>
      </c>
      <c r="R31" s="1139"/>
      <c r="S31" s="1139"/>
      <c r="T31" s="1139"/>
      <c r="U31" s="1139"/>
      <c r="V31" s="1139">
        <v>72</v>
      </c>
      <c r="W31" s="1139"/>
      <c r="X31" s="1139"/>
      <c r="Y31" s="1139"/>
      <c r="Z31" s="1139"/>
      <c r="AA31" s="1139" t="s">
        <v>582</v>
      </c>
      <c r="AB31" s="1139"/>
      <c r="AC31" s="1139"/>
      <c r="AD31" s="1139"/>
      <c r="AE31" s="1140"/>
      <c r="AF31" s="1114" t="s">
        <v>404</v>
      </c>
      <c r="AG31" s="1115"/>
      <c r="AH31" s="1115"/>
      <c r="AI31" s="1115"/>
      <c r="AJ31" s="1116"/>
      <c r="AK31" s="1075">
        <v>9</v>
      </c>
      <c r="AL31" s="1066"/>
      <c r="AM31" s="1066"/>
      <c r="AN31" s="1066"/>
      <c r="AO31" s="1066"/>
      <c r="AP31" s="1066" t="s">
        <v>582</v>
      </c>
      <c r="AQ31" s="1066"/>
      <c r="AR31" s="1066"/>
      <c r="AS31" s="1066"/>
      <c r="AT31" s="1066"/>
      <c r="AU31" s="1066" t="s">
        <v>582</v>
      </c>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405</v>
      </c>
      <c r="C32" s="1133"/>
      <c r="D32" s="1133"/>
      <c r="E32" s="1133"/>
      <c r="F32" s="1133"/>
      <c r="G32" s="1133"/>
      <c r="H32" s="1133"/>
      <c r="I32" s="1133"/>
      <c r="J32" s="1133"/>
      <c r="K32" s="1133"/>
      <c r="L32" s="1133"/>
      <c r="M32" s="1133"/>
      <c r="N32" s="1133"/>
      <c r="O32" s="1133"/>
      <c r="P32" s="1134"/>
      <c r="Q32" s="1138">
        <v>2108</v>
      </c>
      <c r="R32" s="1139"/>
      <c r="S32" s="1139"/>
      <c r="T32" s="1139"/>
      <c r="U32" s="1139"/>
      <c r="V32" s="1139">
        <v>2035</v>
      </c>
      <c r="W32" s="1139"/>
      <c r="X32" s="1139"/>
      <c r="Y32" s="1139"/>
      <c r="Z32" s="1139"/>
      <c r="AA32" s="1139">
        <v>73</v>
      </c>
      <c r="AB32" s="1139"/>
      <c r="AC32" s="1139"/>
      <c r="AD32" s="1139"/>
      <c r="AE32" s="1140"/>
      <c r="AF32" s="1114">
        <v>3316</v>
      </c>
      <c r="AG32" s="1115"/>
      <c r="AH32" s="1115"/>
      <c r="AI32" s="1115"/>
      <c r="AJ32" s="1116"/>
      <c r="AK32" s="1075">
        <v>8</v>
      </c>
      <c r="AL32" s="1066"/>
      <c r="AM32" s="1066"/>
      <c r="AN32" s="1066"/>
      <c r="AO32" s="1066"/>
      <c r="AP32" s="1066">
        <v>438</v>
      </c>
      <c r="AQ32" s="1066"/>
      <c r="AR32" s="1066"/>
      <c r="AS32" s="1066"/>
      <c r="AT32" s="1066"/>
      <c r="AU32" s="1066">
        <v>50</v>
      </c>
      <c r="AV32" s="1066"/>
      <c r="AW32" s="1066"/>
      <c r="AX32" s="1066"/>
      <c r="AY32" s="1066"/>
      <c r="AZ32" s="1137"/>
      <c r="BA32" s="1137"/>
      <c r="BB32" s="1137"/>
      <c r="BC32" s="1137"/>
      <c r="BD32" s="1137"/>
      <c r="BE32" s="1127" t="s">
        <v>406</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407</v>
      </c>
      <c r="C33" s="1133"/>
      <c r="D33" s="1133"/>
      <c r="E33" s="1133"/>
      <c r="F33" s="1133"/>
      <c r="G33" s="1133"/>
      <c r="H33" s="1133"/>
      <c r="I33" s="1133"/>
      <c r="J33" s="1133"/>
      <c r="K33" s="1133"/>
      <c r="L33" s="1133"/>
      <c r="M33" s="1133"/>
      <c r="N33" s="1133"/>
      <c r="O33" s="1133"/>
      <c r="P33" s="1134"/>
      <c r="Q33" s="1138">
        <v>10221</v>
      </c>
      <c r="R33" s="1139"/>
      <c r="S33" s="1139"/>
      <c r="T33" s="1139"/>
      <c r="U33" s="1139"/>
      <c r="V33" s="1139">
        <v>8961</v>
      </c>
      <c r="W33" s="1139"/>
      <c r="X33" s="1139"/>
      <c r="Y33" s="1139"/>
      <c r="Z33" s="1139"/>
      <c r="AA33" s="1139">
        <v>1259</v>
      </c>
      <c r="AB33" s="1139"/>
      <c r="AC33" s="1139"/>
      <c r="AD33" s="1139"/>
      <c r="AE33" s="1140"/>
      <c r="AF33" s="1114">
        <v>1509</v>
      </c>
      <c r="AG33" s="1115"/>
      <c r="AH33" s="1115"/>
      <c r="AI33" s="1115"/>
      <c r="AJ33" s="1116"/>
      <c r="AK33" s="1075">
        <v>1699</v>
      </c>
      <c r="AL33" s="1066"/>
      <c r="AM33" s="1066"/>
      <c r="AN33" s="1066"/>
      <c r="AO33" s="1066"/>
      <c r="AP33" s="1066">
        <v>4512</v>
      </c>
      <c r="AQ33" s="1066"/>
      <c r="AR33" s="1066"/>
      <c r="AS33" s="1066"/>
      <c r="AT33" s="1066"/>
      <c r="AU33" s="1066">
        <v>2965</v>
      </c>
      <c r="AV33" s="1066"/>
      <c r="AW33" s="1066"/>
      <c r="AX33" s="1066"/>
      <c r="AY33" s="1066"/>
      <c r="AZ33" s="1137"/>
      <c r="BA33" s="1137"/>
      <c r="BB33" s="1137"/>
      <c r="BC33" s="1137"/>
      <c r="BD33" s="1137"/>
      <c r="BE33" s="1127" t="s">
        <v>406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thickBot="1" x14ac:dyDescent="0.25">
      <c r="A34" s="268">
        <v>7</v>
      </c>
      <c r="B34" s="1132" t="s">
        <v>408</v>
      </c>
      <c r="C34" s="1133"/>
      <c r="D34" s="1133"/>
      <c r="E34" s="1133"/>
      <c r="F34" s="1133"/>
      <c r="G34" s="1133"/>
      <c r="H34" s="1133"/>
      <c r="I34" s="1133"/>
      <c r="J34" s="1133"/>
      <c r="K34" s="1133"/>
      <c r="L34" s="1133"/>
      <c r="M34" s="1133"/>
      <c r="N34" s="1133"/>
      <c r="O34" s="1133"/>
      <c r="P34" s="1134"/>
      <c r="Q34" s="1138">
        <v>2750</v>
      </c>
      <c r="R34" s="1139"/>
      <c r="S34" s="1139"/>
      <c r="T34" s="1139"/>
      <c r="U34" s="1139"/>
      <c r="V34" s="1139">
        <v>2738</v>
      </c>
      <c r="W34" s="1139"/>
      <c r="X34" s="1139"/>
      <c r="Y34" s="1139"/>
      <c r="Z34" s="1139"/>
      <c r="AA34" s="1139">
        <v>12</v>
      </c>
      <c r="AB34" s="1139"/>
      <c r="AC34" s="1139"/>
      <c r="AD34" s="1139"/>
      <c r="AE34" s="1140"/>
      <c r="AF34" s="1114">
        <v>524</v>
      </c>
      <c r="AG34" s="1115"/>
      <c r="AH34" s="1115"/>
      <c r="AI34" s="1115"/>
      <c r="AJ34" s="1116"/>
      <c r="AK34" s="1075">
        <v>849</v>
      </c>
      <c r="AL34" s="1066"/>
      <c r="AM34" s="1066"/>
      <c r="AN34" s="1066"/>
      <c r="AO34" s="1066"/>
      <c r="AP34" s="1066">
        <v>9955</v>
      </c>
      <c r="AQ34" s="1066"/>
      <c r="AR34" s="1066"/>
      <c r="AS34" s="1066"/>
      <c r="AT34" s="1066"/>
      <c r="AU34" s="1066">
        <v>5207</v>
      </c>
      <c r="AV34" s="1066"/>
      <c r="AW34" s="1066"/>
      <c r="AX34" s="1066"/>
      <c r="AY34" s="1066"/>
      <c r="AZ34" s="1137"/>
      <c r="BA34" s="1137"/>
      <c r="BB34" s="1137"/>
      <c r="BC34" s="1137"/>
      <c r="BD34" s="1137"/>
      <c r="BE34" s="1127" t="s">
        <v>406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hidden="1" customHeight="1" thickBot="1" x14ac:dyDescent="0.2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hidden="1"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hidden="1"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hidden="1"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hidden="1"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hidden="1"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hidden="1"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hidden="1"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hidden="1"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hidden="1"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hidden="1"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hidden="1"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hidden="1"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hidden="1"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hidden="1"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hidden="1"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hidden="1"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hidden="1"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hidden="1"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hidden="1"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hidden="1"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hidden="1"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hidden="1"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hidden="1"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hidden="1"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hidden="1"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hidden="1"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388</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5722</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176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394</v>
      </c>
      <c r="AB66" s="1097"/>
      <c r="AC66" s="1097"/>
      <c r="AD66" s="1097"/>
      <c r="AE66" s="1098"/>
      <c r="AF66" s="1102" t="s">
        <v>415</v>
      </c>
      <c r="AG66" s="1103"/>
      <c r="AH66" s="1103"/>
      <c r="AI66" s="1103"/>
      <c r="AJ66" s="1104"/>
      <c r="AK66" s="1096" t="s">
        <v>396</v>
      </c>
      <c r="AL66" s="1091"/>
      <c r="AM66" s="1091"/>
      <c r="AN66" s="1091"/>
      <c r="AO66" s="1092"/>
      <c r="AP66" s="1096" t="s">
        <v>416</v>
      </c>
      <c r="AQ66" s="1097"/>
      <c r="AR66" s="1097"/>
      <c r="AS66" s="1097"/>
      <c r="AT66" s="1098"/>
      <c r="AU66" s="1096" t="s">
        <v>417</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583</v>
      </c>
      <c r="C68" s="1081"/>
      <c r="D68" s="1081"/>
      <c r="E68" s="1081"/>
      <c r="F68" s="1081"/>
      <c r="G68" s="1081"/>
      <c r="H68" s="1081"/>
      <c r="I68" s="1081"/>
      <c r="J68" s="1081"/>
      <c r="K68" s="1081"/>
      <c r="L68" s="1081"/>
      <c r="M68" s="1081"/>
      <c r="N68" s="1081"/>
      <c r="O68" s="1081"/>
      <c r="P68" s="1082"/>
      <c r="Q68" s="1083">
        <v>11860</v>
      </c>
      <c r="R68" s="1077"/>
      <c r="S68" s="1077"/>
      <c r="T68" s="1077"/>
      <c r="U68" s="1077"/>
      <c r="V68" s="1077">
        <v>9384</v>
      </c>
      <c r="W68" s="1077"/>
      <c r="X68" s="1077"/>
      <c r="Y68" s="1077"/>
      <c r="Z68" s="1077"/>
      <c r="AA68" s="1077">
        <v>2475</v>
      </c>
      <c r="AB68" s="1077"/>
      <c r="AC68" s="1077"/>
      <c r="AD68" s="1077"/>
      <c r="AE68" s="1077"/>
      <c r="AF68" s="1077">
        <v>2475</v>
      </c>
      <c r="AG68" s="1077"/>
      <c r="AH68" s="1077"/>
      <c r="AI68" s="1077"/>
      <c r="AJ68" s="1077"/>
      <c r="AK68" s="1077" t="s">
        <v>582</v>
      </c>
      <c r="AL68" s="1077"/>
      <c r="AM68" s="1077"/>
      <c r="AN68" s="1077"/>
      <c r="AO68" s="1077"/>
      <c r="AP68" s="1077" t="s">
        <v>582</v>
      </c>
      <c r="AQ68" s="1077"/>
      <c r="AR68" s="1077"/>
      <c r="AS68" s="1077"/>
      <c r="AT68" s="1077"/>
      <c r="AU68" s="1077" t="s">
        <v>582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584</v>
      </c>
      <c r="C69" s="1070"/>
      <c r="D69" s="1070"/>
      <c r="E69" s="1070"/>
      <c r="F69" s="1070"/>
      <c r="G69" s="1070"/>
      <c r="H69" s="1070"/>
      <c r="I69" s="1070"/>
      <c r="J69" s="1070"/>
      <c r="K69" s="1070"/>
      <c r="L69" s="1070"/>
      <c r="M69" s="1070"/>
      <c r="N69" s="1070"/>
      <c r="O69" s="1070"/>
      <c r="P69" s="1071"/>
      <c r="Q69" s="1072">
        <v>171</v>
      </c>
      <c r="R69" s="1066"/>
      <c r="S69" s="1066"/>
      <c r="T69" s="1066"/>
      <c r="U69" s="1066"/>
      <c r="V69" s="1066">
        <v>160</v>
      </c>
      <c r="W69" s="1066"/>
      <c r="X69" s="1066"/>
      <c r="Y69" s="1066"/>
      <c r="Z69" s="1066"/>
      <c r="AA69" s="1066">
        <v>11</v>
      </c>
      <c r="AB69" s="1066"/>
      <c r="AC69" s="1066"/>
      <c r="AD69" s="1066"/>
      <c r="AE69" s="1066"/>
      <c r="AF69" s="1066">
        <v>11</v>
      </c>
      <c r="AG69" s="1066"/>
      <c r="AH69" s="1066"/>
      <c r="AI69" s="1066"/>
      <c r="AJ69" s="1066"/>
      <c r="AK69" s="1066" t="s">
        <v>582</v>
      </c>
      <c r="AL69" s="1066"/>
      <c r="AM69" s="1066"/>
      <c r="AN69" s="1066"/>
      <c r="AO69" s="1066"/>
      <c r="AP69" s="1066">
        <v>69</v>
      </c>
      <c r="AQ69" s="1066"/>
      <c r="AR69" s="1066"/>
      <c r="AS69" s="1066"/>
      <c r="AT69" s="1066"/>
      <c r="AU69" s="1066">
        <v>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585</v>
      </c>
      <c r="C70" s="1070"/>
      <c r="D70" s="1070"/>
      <c r="E70" s="1070"/>
      <c r="F70" s="1070"/>
      <c r="G70" s="1070"/>
      <c r="H70" s="1070"/>
      <c r="I70" s="1070"/>
      <c r="J70" s="1070"/>
      <c r="K70" s="1070"/>
      <c r="L70" s="1070"/>
      <c r="M70" s="1070"/>
      <c r="N70" s="1070"/>
      <c r="O70" s="1070"/>
      <c r="P70" s="1071"/>
      <c r="Q70" s="1072">
        <v>545</v>
      </c>
      <c r="R70" s="1066"/>
      <c r="S70" s="1066"/>
      <c r="T70" s="1066"/>
      <c r="U70" s="1066"/>
      <c r="V70" s="1066">
        <v>171</v>
      </c>
      <c r="W70" s="1066"/>
      <c r="X70" s="1066"/>
      <c r="Y70" s="1066"/>
      <c r="Z70" s="1066"/>
      <c r="AA70" s="1066">
        <v>373</v>
      </c>
      <c r="AB70" s="1066"/>
      <c r="AC70" s="1066"/>
      <c r="AD70" s="1066"/>
      <c r="AE70" s="1066"/>
      <c r="AF70" s="1066">
        <v>373</v>
      </c>
      <c r="AG70" s="1066"/>
      <c r="AH70" s="1066"/>
      <c r="AI70" s="1066"/>
      <c r="AJ70" s="1066"/>
      <c r="AK70" s="1066" t="s">
        <v>582</v>
      </c>
      <c r="AL70" s="1066"/>
      <c r="AM70" s="1066"/>
      <c r="AN70" s="1066"/>
      <c r="AO70" s="1066"/>
      <c r="AP70" s="1066" t="s">
        <v>582</v>
      </c>
      <c r="AQ70" s="1066"/>
      <c r="AR70" s="1066"/>
      <c r="AS70" s="1066"/>
      <c r="AT70" s="1066"/>
      <c r="AU70" s="1066" t="s">
        <v>582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586</v>
      </c>
      <c r="C71" s="1070"/>
      <c r="D71" s="1070"/>
      <c r="E71" s="1070"/>
      <c r="F71" s="1070"/>
      <c r="G71" s="1070"/>
      <c r="H71" s="1070"/>
      <c r="I71" s="1070"/>
      <c r="J71" s="1070"/>
      <c r="K71" s="1070"/>
      <c r="L71" s="1070"/>
      <c r="M71" s="1070"/>
      <c r="N71" s="1070"/>
      <c r="O71" s="1070"/>
      <c r="P71" s="1071"/>
      <c r="Q71" s="1072">
        <v>800628</v>
      </c>
      <c r="R71" s="1066"/>
      <c r="S71" s="1066"/>
      <c r="T71" s="1066"/>
      <c r="U71" s="1066"/>
      <c r="V71" s="1066">
        <v>751836</v>
      </c>
      <c r="W71" s="1066"/>
      <c r="X71" s="1066"/>
      <c r="Y71" s="1066"/>
      <c r="Z71" s="1066"/>
      <c r="AA71" s="1066">
        <v>48793</v>
      </c>
      <c r="AB71" s="1066"/>
      <c r="AC71" s="1066"/>
      <c r="AD71" s="1066"/>
      <c r="AE71" s="1066"/>
      <c r="AF71" s="1066">
        <v>48793</v>
      </c>
      <c r="AG71" s="1066"/>
      <c r="AH71" s="1066"/>
      <c r="AI71" s="1066"/>
      <c r="AJ71" s="1066"/>
      <c r="AK71" s="1066">
        <v>5806</v>
      </c>
      <c r="AL71" s="1066"/>
      <c r="AM71" s="1066"/>
      <c r="AN71" s="1066"/>
      <c r="AO71" s="1066"/>
      <c r="AP71" s="1066" t="s">
        <v>582</v>
      </c>
      <c r="AQ71" s="1066"/>
      <c r="AR71" s="1066"/>
      <c r="AS71" s="1066"/>
      <c r="AT71" s="1066"/>
      <c r="AU71" s="1066" t="s">
        <v>582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hidden="1"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hidden="1"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hidden="1"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hidden="1"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hidden="1"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hidden="1"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hidden="1"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hidden="1"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hidden="1"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hidden="1"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hidden="1"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hidden="1"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hidden="1"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hidden="1"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hidden="1"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hidden="1"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388</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303</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303</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303</v>
      </c>
      <c r="DR109" s="989"/>
      <c r="DS109" s="989"/>
      <c r="DT109" s="989"/>
      <c r="DU109" s="990"/>
      <c r="DV109" s="991" t="s">
        <v>429</v>
      </c>
      <c r="DW109" s="989"/>
      <c r="DX109" s="989"/>
      <c r="DY109" s="989"/>
      <c r="DZ109" s="1020"/>
    </row>
    <row r="110" spans="1:131" s="248" customFormat="1" ht="26.25" customHeight="1" x14ac:dyDescent="0.2">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3869458</v>
      </c>
      <c r="AB110" s="982"/>
      <c r="AC110" s="982"/>
      <c r="AD110" s="982"/>
      <c r="AE110" s="983"/>
      <c r="AF110" s="984">
        <v>3852295</v>
      </c>
      <c r="AG110" s="982"/>
      <c r="AH110" s="982"/>
      <c r="AI110" s="982"/>
      <c r="AJ110" s="983"/>
      <c r="AK110" s="984">
        <v>3841136</v>
      </c>
      <c r="AL110" s="982"/>
      <c r="AM110" s="982"/>
      <c r="AN110" s="982"/>
      <c r="AO110" s="983"/>
      <c r="AP110" s="985">
        <v>19.399999999999999</v>
      </c>
      <c r="AQ110" s="986"/>
      <c r="AR110" s="986"/>
      <c r="AS110" s="986"/>
      <c r="AT110" s="987"/>
      <c r="AU110" s="1021" t="s">
        <v>73</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35242409</v>
      </c>
      <c r="BR110" s="929"/>
      <c r="BS110" s="929"/>
      <c r="BT110" s="929"/>
      <c r="BU110" s="929"/>
      <c r="BV110" s="929">
        <v>34551891</v>
      </c>
      <c r="BW110" s="929"/>
      <c r="BX110" s="929"/>
      <c r="BY110" s="929"/>
      <c r="BZ110" s="929"/>
      <c r="CA110" s="929">
        <v>33580663</v>
      </c>
      <c r="CB110" s="929"/>
      <c r="CC110" s="929"/>
      <c r="CD110" s="929"/>
      <c r="CE110" s="929"/>
      <c r="CF110" s="953">
        <v>169.3</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176</v>
      </c>
      <c r="DH110" s="929"/>
      <c r="DI110" s="929"/>
      <c r="DJ110" s="929"/>
      <c r="DK110" s="929"/>
      <c r="DL110" s="929" t="s">
        <v>176</v>
      </c>
      <c r="DM110" s="929"/>
      <c r="DN110" s="929"/>
      <c r="DO110" s="929"/>
      <c r="DP110" s="929"/>
      <c r="DQ110" s="929" t="s">
        <v>176</v>
      </c>
      <c r="DR110" s="929"/>
      <c r="DS110" s="929"/>
      <c r="DT110" s="929"/>
      <c r="DU110" s="929"/>
      <c r="DV110" s="930" t="s">
        <v>176</v>
      </c>
      <c r="DW110" s="930"/>
      <c r="DX110" s="930"/>
      <c r="DY110" s="930"/>
      <c r="DZ110" s="931"/>
    </row>
    <row r="111" spans="1:131" s="248" customFormat="1" ht="26.25" customHeight="1" x14ac:dyDescent="0.2">
      <c r="A111" s="858" t="s">
        <v>435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176</v>
      </c>
      <c r="AB111" s="1010"/>
      <c r="AC111" s="1010"/>
      <c r="AD111" s="1010"/>
      <c r="AE111" s="1011"/>
      <c r="AF111" s="1012" t="s">
        <v>436</v>
      </c>
      <c r="AG111" s="1010"/>
      <c r="AH111" s="1010"/>
      <c r="AI111" s="1010"/>
      <c r="AJ111" s="1011"/>
      <c r="AK111" s="1012" t="s">
        <v>404</v>
      </c>
      <c r="AL111" s="1010"/>
      <c r="AM111" s="1010"/>
      <c r="AN111" s="1010"/>
      <c r="AO111" s="1011"/>
      <c r="AP111" s="1013" t="s">
        <v>404</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v>2190904</v>
      </c>
      <c r="BR111" s="901"/>
      <c r="BS111" s="901"/>
      <c r="BT111" s="901"/>
      <c r="BU111" s="901"/>
      <c r="BV111" s="901">
        <v>1509659</v>
      </c>
      <c r="BW111" s="901"/>
      <c r="BX111" s="901"/>
      <c r="BY111" s="901"/>
      <c r="BZ111" s="901"/>
      <c r="CA111" s="901">
        <v>890201</v>
      </c>
      <c r="CB111" s="901"/>
      <c r="CC111" s="901"/>
      <c r="CD111" s="901"/>
      <c r="CE111" s="901"/>
      <c r="CF111" s="962">
        <v>4.5</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2190904</v>
      </c>
      <c r="DH111" s="901"/>
      <c r="DI111" s="901"/>
      <c r="DJ111" s="901"/>
      <c r="DK111" s="901"/>
      <c r="DL111" s="901">
        <v>1509659</v>
      </c>
      <c r="DM111" s="901"/>
      <c r="DN111" s="901"/>
      <c r="DO111" s="901"/>
      <c r="DP111" s="901"/>
      <c r="DQ111" s="901">
        <v>890201</v>
      </c>
      <c r="DR111" s="901"/>
      <c r="DS111" s="901"/>
      <c r="DT111" s="901"/>
      <c r="DU111" s="901"/>
      <c r="DV111" s="878">
        <v>4.5</v>
      </c>
      <c r="DW111" s="878"/>
      <c r="DX111" s="878"/>
      <c r="DY111" s="878"/>
      <c r="DZ111" s="879"/>
    </row>
    <row r="112" spans="1:131" s="248" customFormat="1" ht="26.25" customHeight="1" x14ac:dyDescent="0.2">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176</v>
      </c>
      <c r="AB112" s="864"/>
      <c r="AC112" s="864"/>
      <c r="AD112" s="864"/>
      <c r="AE112" s="865"/>
      <c r="AF112" s="866" t="s">
        <v>176</v>
      </c>
      <c r="AG112" s="864"/>
      <c r="AH112" s="864"/>
      <c r="AI112" s="864"/>
      <c r="AJ112" s="865"/>
      <c r="AK112" s="866" t="s">
        <v>404</v>
      </c>
      <c r="AL112" s="864"/>
      <c r="AM112" s="864"/>
      <c r="AN112" s="864"/>
      <c r="AO112" s="865"/>
      <c r="AP112" s="911" t="s">
        <v>176</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10373673</v>
      </c>
      <c r="BR112" s="901"/>
      <c r="BS112" s="901"/>
      <c r="BT112" s="901"/>
      <c r="BU112" s="901"/>
      <c r="BV112" s="901">
        <v>8861953</v>
      </c>
      <c r="BW112" s="901"/>
      <c r="BX112" s="901"/>
      <c r="BY112" s="901"/>
      <c r="BZ112" s="901"/>
      <c r="CA112" s="901">
        <v>8220605</v>
      </c>
      <c r="CB112" s="901"/>
      <c r="CC112" s="901"/>
      <c r="CD112" s="901"/>
      <c r="CE112" s="901"/>
      <c r="CF112" s="962">
        <v>41.4</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404</v>
      </c>
      <c r="DH112" s="901"/>
      <c r="DI112" s="901"/>
      <c r="DJ112" s="901"/>
      <c r="DK112" s="901"/>
      <c r="DL112" s="901" t="s">
        <v>404</v>
      </c>
      <c r="DM112" s="901"/>
      <c r="DN112" s="901"/>
      <c r="DO112" s="901"/>
      <c r="DP112" s="901"/>
      <c r="DQ112" s="901" t="s">
        <v>176</v>
      </c>
      <c r="DR112" s="901"/>
      <c r="DS112" s="901"/>
      <c r="DT112" s="901"/>
      <c r="DU112" s="901"/>
      <c r="DV112" s="878" t="s">
        <v>176</v>
      </c>
      <c r="DW112" s="878"/>
      <c r="DX112" s="878"/>
      <c r="DY112" s="878"/>
      <c r="DZ112" s="879"/>
    </row>
    <row r="113" spans="1:130" s="248" customFormat="1" ht="26.25" customHeight="1" x14ac:dyDescent="0.2">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1693465</v>
      </c>
      <c r="AB113" s="1010"/>
      <c r="AC113" s="1010"/>
      <c r="AD113" s="1010"/>
      <c r="AE113" s="1011"/>
      <c r="AF113" s="1012">
        <v>1566119</v>
      </c>
      <c r="AG113" s="1010"/>
      <c r="AH113" s="1010"/>
      <c r="AI113" s="1010"/>
      <c r="AJ113" s="1011"/>
      <c r="AK113" s="1012">
        <v>1535903</v>
      </c>
      <c r="AL113" s="1010"/>
      <c r="AM113" s="1010"/>
      <c r="AN113" s="1010"/>
      <c r="AO113" s="1011"/>
      <c r="AP113" s="1013">
        <v>7.7</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v>9814</v>
      </c>
      <c r="BR113" s="901"/>
      <c r="BS113" s="901"/>
      <c r="BT113" s="901"/>
      <c r="BU113" s="901"/>
      <c r="BV113" s="901">
        <v>7325</v>
      </c>
      <c r="BW113" s="901"/>
      <c r="BX113" s="901"/>
      <c r="BY113" s="901"/>
      <c r="BZ113" s="901"/>
      <c r="CA113" s="901">
        <v>5052</v>
      </c>
      <c r="CB113" s="901"/>
      <c r="CC113" s="901"/>
      <c r="CD113" s="901"/>
      <c r="CE113" s="901"/>
      <c r="CF113" s="962">
        <v>0</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176</v>
      </c>
      <c r="DH113" s="864"/>
      <c r="DI113" s="864"/>
      <c r="DJ113" s="864"/>
      <c r="DK113" s="865"/>
      <c r="DL113" s="866" t="s">
        <v>176</v>
      </c>
      <c r="DM113" s="864"/>
      <c r="DN113" s="864"/>
      <c r="DO113" s="864"/>
      <c r="DP113" s="865"/>
      <c r="DQ113" s="866" t="s">
        <v>436</v>
      </c>
      <c r="DR113" s="864"/>
      <c r="DS113" s="864"/>
      <c r="DT113" s="864"/>
      <c r="DU113" s="865"/>
      <c r="DV113" s="911" t="s">
        <v>176</v>
      </c>
      <c r="DW113" s="912"/>
      <c r="DX113" s="912"/>
      <c r="DY113" s="912"/>
      <c r="DZ113" s="913"/>
    </row>
    <row r="114" spans="1:130" s="248" customFormat="1" ht="26.25" customHeight="1" x14ac:dyDescent="0.2">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2380</v>
      </c>
      <c r="AB114" s="864"/>
      <c r="AC114" s="864"/>
      <c r="AD114" s="864"/>
      <c r="AE114" s="865"/>
      <c r="AF114" s="866">
        <v>2340</v>
      </c>
      <c r="AG114" s="864"/>
      <c r="AH114" s="864"/>
      <c r="AI114" s="864"/>
      <c r="AJ114" s="865"/>
      <c r="AK114" s="866">
        <v>2321</v>
      </c>
      <c r="AL114" s="864"/>
      <c r="AM114" s="864"/>
      <c r="AN114" s="864"/>
      <c r="AO114" s="865"/>
      <c r="AP114" s="911">
        <v>0</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t="s">
        <v>176</v>
      </c>
      <c r="BR114" s="901"/>
      <c r="BS114" s="901"/>
      <c r="BT114" s="901"/>
      <c r="BU114" s="901"/>
      <c r="BV114" s="901" t="s">
        <v>176</v>
      </c>
      <c r="BW114" s="901"/>
      <c r="BX114" s="901"/>
      <c r="BY114" s="901"/>
      <c r="BZ114" s="901"/>
      <c r="CA114" s="901" t="s">
        <v>436</v>
      </c>
      <c r="CB114" s="901"/>
      <c r="CC114" s="901"/>
      <c r="CD114" s="901"/>
      <c r="CE114" s="901"/>
      <c r="CF114" s="962" t="s">
        <v>436</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404</v>
      </c>
      <c r="DH114" s="864"/>
      <c r="DI114" s="864"/>
      <c r="DJ114" s="864"/>
      <c r="DK114" s="865"/>
      <c r="DL114" s="866" t="s">
        <v>176</v>
      </c>
      <c r="DM114" s="864"/>
      <c r="DN114" s="864"/>
      <c r="DO114" s="864"/>
      <c r="DP114" s="865"/>
      <c r="DQ114" s="866" t="s">
        <v>449</v>
      </c>
      <c r="DR114" s="864"/>
      <c r="DS114" s="864"/>
      <c r="DT114" s="864"/>
      <c r="DU114" s="865"/>
      <c r="DV114" s="911" t="s">
        <v>404</v>
      </c>
      <c r="DW114" s="912"/>
      <c r="DX114" s="912"/>
      <c r="DY114" s="912"/>
      <c r="DZ114" s="913"/>
    </row>
    <row r="115" spans="1:130" s="248" customFormat="1" ht="26.25" customHeight="1" x14ac:dyDescent="0.2">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786509</v>
      </c>
      <c r="AB115" s="1010"/>
      <c r="AC115" s="1010"/>
      <c r="AD115" s="1010"/>
      <c r="AE115" s="1011"/>
      <c r="AF115" s="1012">
        <v>770995</v>
      </c>
      <c r="AG115" s="1010"/>
      <c r="AH115" s="1010"/>
      <c r="AI115" s="1010"/>
      <c r="AJ115" s="1011"/>
      <c r="AK115" s="1012">
        <v>678682</v>
      </c>
      <c r="AL115" s="1010"/>
      <c r="AM115" s="1010"/>
      <c r="AN115" s="1010"/>
      <c r="AO115" s="1011"/>
      <c r="AP115" s="1013">
        <v>3.4</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v>1419</v>
      </c>
      <c r="BR115" s="901"/>
      <c r="BS115" s="901"/>
      <c r="BT115" s="901"/>
      <c r="BU115" s="901"/>
      <c r="BV115" s="901">
        <v>1304</v>
      </c>
      <c r="BW115" s="901"/>
      <c r="BX115" s="901"/>
      <c r="BY115" s="901"/>
      <c r="BZ115" s="901"/>
      <c r="CA115" s="901">
        <v>3090</v>
      </c>
      <c r="CB115" s="901"/>
      <c r="CC115" s="901"/>
      <c r="CD115" s="901"/>
      <c r="CE115" s="901"/>
      <c r="CF115" s="962">
        <v>0</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449</v>
      </c>
      <c r="DH115" s="864"/>
      <c r="DI115" s="864"/>
      <c r="DJ115" s="864"/>
      <c r="DK115" s="865"/>
      <c r="DL115" s="866" t="s">
        <v>176</v>
      </c>
      <c r="DM115" s="864"/>
      <c r="DN115" s="864"/>
      <c r="DO115" s="864"/>
      <c r="DP115" s="865"/>
      <c r="DQ115" s="866" t="s">
        <v>176</v>
      </c>
      <c r="DR115" s="864"/>
      <c r="DS115" s="864"/>
      <c r="DT115" s="864"/>
      <c r="DU115" s="865"/>
      <c r="DV115" s="911" t="s">
        <v>449</v>
      </c>
      <c r="DW115" s="912"/>
      <c r="DX115" s="912"/>
      <c r="DY115" s="912"/>
      <c r="DZ115" s="913"/>
    </row>
    <row r="116" spans="1:130" s="248" customFormat="1" ht="26.25" customHeight="1" x14ac:dyDescent="0.2">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176</v>
      </c>
      <c r="AB116" s="864"/>
      <c r="AC116" s="864"/>
      <c r="AD116" s="864"/>
      <c r="AE116" s="865"/>
      <c r="AF116" s="866" t="s">
        <v>436</v>
      </c>
      <c r="AG116" s="864"/>
      <c r="AH116" s="864"/>
      <c r="AI116" s="864"/>
      <c r="AJ116" s="865"/>
      <c r="AK116" s="866" t="s">
        <v>176</v>
      </c>
      <c r="AL116" s="864"/>
      <c r="AM116" s="864"/>
      <c r="AN116" s="864"/>
      <c r="AO116" s="865"/>
      <c r="AP116" s="911" t="s">
        <v>436</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176</v>
      </c>
      <c r="BR116" s="901"/>
      <c r="BS116" s="901"/>
      <c r="BT116" s="901"/>
      <c r="BU116" s="901"/>
      <c r="BV116" s="901" t="s">
        <v>455</v>
      </c>
      <c r="BW116" s="901"/>
      <c r="BX116" s="901"/>
      <c r="BY116" s="901"/>
      <c r="BZ116" s="901"/>
      <c r="CA116" s="901" t="s">
        <v>176</v>
      </c>
      <c r="CB116" s="901"/>
      <c r="CC116" s="901"/>
      <c r="CD116" s="901"/>
      <c r="CE116" s="901"/>
      <c r="CF116" s="962" t="s">
        <v>404</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449</v>
      </c>
      <c r="DH116" s="864"/>
      <c r="DI116" s="864"/>
      <c r="DJ116" s="864"/>
      <c r="DK116" s="865"/>
      <c r="DL116" s="866" t="s">
        <v>176</v>
      </c>
      <c r="DM116" s="864"/>
      <c r="DN116" s="864"/>
      <c r="DO116" s="864"/>
      <c r="DP116" s="865"/>
      <c r="DQ116" s="866" t="s">
        <v>176</v>
      </c>
      <c r="DR116" s="864"/>
      <c r="DS116" s="864"/>
      <c r="DT116" s="864"/>
      <c r="DU116" s="865"/>
      <c r="DV116" s="911" t="s">
        <v>455</v>
      </c>
      <c r="DW116" s="912"/>
      <c r="DX116" s="912"/>
      <c r="DY116" s="912"/>
      <c r="DZ116" s="913"/>
    </row>
    <row r="117" spans="1:130" s="248" customFormat="1" ht="26.25" customHeight="1" x14ac:dyDescent="0.2">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6351812</v>
      </c>
      <c r="AB117" s="996"/>
      <c r="AC117" s="996"/>
      <c r="AD117" s="996"/>
      <c r="AE117" s="997"/>
      <c r="AF117" s="998">
        <v>6191749</v>
      </c>
      <c r="AG117" s="996"/>
      <c r="AH117" s="996"/>
      <c r="AI117" s="996"/>
      <c r="AJ117" s="997"/>
      <c r="AK117" s="998">
        <v>6058042</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176</v>
      </c>
      <c r="BR117" s="901"/>
      <c r="BS117" s="901"/>
      <c r="BT117" s="901"/>
      <c r="BU117" s="901"/>
      <c r="BV117" s="901" t="s">
        <v>176</v>
      </c>
      <c r="BW117" s="901"/>
      <c r="BX117" s="901"/>
      <c r="BY117" s="901"/>
      <c r="BZ117" s="901"/>
      <c r="CA117" s="901" t="s">
        <v>449</v>
      </c>
      <c r="CB117" s="901"/>
      <c r="CC117" s="901"/>
      <c r="CD117" s="901"/>
      <c r="CE117" s="901"/>
      <c r="CF117" s="962" t="s">
        <v>455</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176</v>
      </c>
      <c r="DH117" s="864"/>
      <c r="DI117" s="864"/>
      <c r="DJ117" s="864"/>
      <c r="DK117" s="865"/>
      <c r="DL117" s="866" t="s">
        <v>176</v>
      </c>
      <c r="DM117" s="864"/>
      <c r="DN117" s="864"/>
      <c r="DO117" s="864"/>
      <c r="DP117" s="865"/>
      <c r="DQ117" s="866" t="s">
        <v>176</v>
      </c>
      <c r="DR117" s="864"/>
      <c r="DS117" s="864"/>
      <c r="DT117" s="864"/>
      <c r="DU117" s="865"/>
      <c r="DV117" s="911" t="s">
        <v>176</v>
      </c>
      <c r="DW117" s="912"/>
      <c r="DX117" s="912"/>
      <c r="DY117" s="912"/>
      <c r="DZ117" s="913"/>
    </row>
    <row r="118" spans="1:130" s="248" customFormat="1" ht="26.25" customHeight="1" x14ac:dyDescent="0.2">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303</v>
      </c>
      <c r="AL118" s="989"/>
      <c r="AM118" s="989"/>
      <c r="AN118" s="989"/>
      <c r="AO118" s="990"/>
      <c r="AP118" s="992" t="s">
        <v>429</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176</v>
      </c>
      <c r="BR118" s="932"/>
      <c r="BS118" s="932"/>
      <c r="BT118" s="932"/>
      <c r="BU118" s="932"/>
      <c r="BV118" s="932" t="s">
        <v>176</v>
      </c>
      <c r="BW118" s="932"/>
      <c r="BX118" s="932"/>
      <c r="BY118" s="932"/>
      <c r="BZ118" s="932"/>
      <c r="CA118" s="932" t="s">
        <v>176</v>
      </c>
      <c r="CB118" s="932"/>
      <c r="CC118" s="932"/>
      <c r="CD118" s="932"/>
      <c r="CE118" s="932"/>
      <c r="CF118" s="962" t="s">
        <v>176</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176</v>
      </c>
      <c r="DH118" s="864"/>
      <c r="DI118" s="864"/>
      <c r="DJ118" s="864"/>
      <c r="DK118" s="865"/>
      <c r="DL118" s="866" t="s">
        <v>176</v>
      </c>
      <c r="DM118" s="864"/>
      <c r="DN118" s="864"/>
      <c r="DO118" s="864"/>
      <c r="DP118" s="865"/>
      <c r="DQ118" s="866" t="s">
        <v>176</v>
      </c>
      <c r="DR118" s="864"/>
      <c r="DS118" s="864"/>
      <c r="DT118" s="864"/>
      <c r="DU118" s="865"/>
      <c r="DV118" s="911" t="s">
        <v>176</v>
      </c>
      <c r="DW118" s="912"/>
      <c r="DX118" s="912"/>
      <c r="DY118" s="912"/>
      <c r="DZ118" s="913"/>
    </row>
    <row r="119" spans="1:130" s="248" customFormat="1" ht="26.25" customHeight="1" x14ac:dyDescent="0.2">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176</v>
      </c>
      <c r="AB119" s="982"/>
      <c r="AC119" s="982"/>
      <c r="AD119" s="982"/>
      <c r="AE119" s="983"/>
      <c r="AF119" s="984" t="s">
        <v>404</v>
      </c>
      <c r="AG119" s="982"/>
      <c r="AH119" s="982"/>
      <c r="AI119" s="982"/>
      <c r="AJ119" s="983"/>
      <c r="AK119" s="984" t="s">
        <v>176</v>
      </c>
      <c r="AL119" s="982"/>
      <c r="AM119" s="982"/>
      <c r="AN119" s="982"/>
      <c r="AO119" s="983"/>
      <c r="AP119" s="985" t="s">
        <v>449</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462</v>
      </c>
      <c r="BP119" s="965"/>
      <c r="BQ119" s="969">
        <v>47818219</v>
      </c>
      <c r="BR119" s="932"/>
      <c r="BS119" s="932"/>
      <c r="BT119" s="932"/>
      <c r="BU119" s="932"/>
      <c r="BV119" s="932">
        <v>44932132</v>
      </c>
      <c r="BW119" s="932"/>
      <c r="BX119" s="932"/>
      <c r="BY119" s="932"/>
      <c r="BZ119" s="932"/>
      <c r="CA119" s="932">
        <v>42699611</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176</v>
      </c>
      <c r="DH119" s="847"/>
      <c r="DI119" s="847"/>
      <c r="DJ119" s="847"/>
      <c r="DK119" s="848"/>
      <c r="DL119" s="849" t="s">
        <v>176</v>
      </c>
      <c r="DM119" s="847"/>
      <c r="DN119" s="847"/>
      <c r="DO119" s="847"/>
      <c r="DP119" s="848"/>
      <c r="DQ119" s="849" t="s">
        <v>404</v>
      </c>
      <c r="DR119" s="847"/>
      <c r="DS119" s="847"/>
      <c r="DT119" s="847"/>
      <c r="DU119" s="848"/>
      <c r="DV119" s="935" t="s">
        <v>176</v>
      </c>
      <c r="DW119" s="936"/>
      <c r="DX119" s="936"/>
      <c r="DY119" s="936"/>
      <c r="DZ119" s="937"/>
    </row>
    <row r="120" spans="1:130" s="248" customFormat="1" ht="26.25" customHeight="1" x14ac:dyDescent="0.2">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786509</v>
      </c>
      <c r="AB120" s="864"/>
      <c r="AC120" s="864"/>
      <c r="AD120" s="864"/>
      <c r="AE120" s="865"/>
      <c r="AF120" s="866">
        <v>770263</v>
      </c>
      <c r="AG120" s="864"/>
      <c r="AH120" s="864"/>
      <c r="AI120" s="864"/>
      <c r="AJ120" s="865"/>
      <c r="AK120" s="866">
        <v>677430</v>
      </c>
      <c r="AL120" s="864"/>
      <c r="AM120" s="864"/>
      <c r="AN120" s="864"/>
      <c r="AO120" s="865"/>
      <c r="AP120" s="911">
        <v>3.4</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7929193</v>
      </c>
      <c r="BR120" s="929"/>
      <c r="BS120" s="929"/>
      <c r="BT120" s="929"/>
      <c r="BU120" s="929"/>
      <c r="BV120" s="929">
        <v>8793260</v>
      </c>
      <c r="BW120" s="929"/>
      <c r="BX120" s="929"/>
      <c r="BY120" s="929"/>
      <c r="BZ120" s="929"/>
      <c r="CA120" s="929">
        <v>9742940</v>
      </c>
      <c r="CB120" s="929"/>
      <c r="CC120" s="929"/>
      <c r="CD120" s="929"/>
      <c r="CE120" s="929"/>
      <c r="CF120" s="953">
        <v>49.1</v>
      </c>
      <c r="CG120" s="954"/>
      <c r="CH120" s="954"/>
      <c r="CI120" s="954"/>
      <c r="CJ120" s="954"/>
      <c r="CK120" s="955" t="s">
        <v>466</v>
      </c>
      <c r="CL120" s="939"/>
      <c r="CM120" s="939"/>
      <c r="CN120" s="939"/>
      <c r="CO120" s="940"/>
      <c r="CP120" s="959" t="s">
        <v>467</v>
      </c>
      <c r="CQ120" s="960"/>
      <c r="CR120" s="960"/>
      <c r="CS120" s="960"/>
      <c r="CT120" s="960"/>
      <c r="CU120" s="960"/>
      <c r="CV120" s="960"/>
      <c r="CW120" s="960"/>
      <c r="CX120" s="960"/>
      <c r="CY120" s="960"/>
      <c r="CZ120" s="960"/>
      <c r="DA120" s="960"/>
      <c r="DB120" s="960"/>
      <c r="DC120" s="960"/>
      <c r="DD120" s="960"/>
      <c r="DE120" s="960"/>
      <c r="DF120" s="961"/>
      <c r="DG120" s="948">
        <v>6053658</v>
      </c>
      <c r="DH120" s="929"/>
      <c r="DI120" s="929"/>
      <c r="DJ120" s="929"/>
      <c r="DK120" s="929"/>
      <c r="DL120" s="929">
        <v>5260507</v>
      </c>
      <c r="DM120" s="929"/>
      <c r="DN120" s="929"/>
      <c r="DO120" s="929"/>
      <c r="DP120" s="929"/>
      <c r="DQ120" s="929">
        <v>5206556</v>
      </c>
      <c r="DR120" s="929"/>
      <c r="DS120" s="929"/>
      <c r="DT120" s="929"/>
      <c r="DU120" s="929"/>
      <c r="DV120" s="930">
        <v>26.2</v>
      </c>
      <c r="DW120" s="930"/>
      <c r="DX120" s="930"/>
      <c r="DY120" s="930"/>
      <c r="DZ120" s="931"/>
    </row>
    <row r="121" spans="1:130" s="248" customFormat="1" ht="26.25" customHeight="1" x14ac:dyDescent="0.2">
      <c r="A121" s="904"/>
      <c r="B121" s="905"/>
      <c r="C121" s="950" t="s">
        <v>468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449</v>
      </c>
      <c r="AB121" s="864"/>
      <c r="AC121" s="864"/>
      <c r="AD121" s="864"/>
      <c r="AE121" s="865"/>
      <c r="AF121" s="866" t="s">
        <v>176</v>
      </c>
      <c r="AG121" s="864"/>
      <c r="AH121" s="864"/>
      <c r="AI121" s="864"/>
      <c r="AJ121" s="865"/>
      <c r="AK121" s="866" t="s">
        <v>176</v>
      </c>
      <c r="AL121" s="864"/>
      <c r="AM121" s="864"/>
      <c r="AN121" s="864"/>
      <c r="AO121" s="865"/>
      <c r="AP121" s="911" t="s">
        <v>455</v>
      </c>
      <c r="AQ121" s="912"/>
      <c r="AR121" s="912"/>
      <c r="AS121" s="912"/>
      <c r="AT121" s="913"/>
      <c r="AU121" s="973"/>
      <c r="AV121" s="974"/>
      <c r="AW121" s="974"/>
      <c r="AX121" s="974"/>
      <c r="AY121" s="975"/>
      <c r="AZ121" s="899" t="s">
        <v>469</v>
      </c>
      <c r="BA121" s="834"/>
      <c r="BB121" s="834"/>
      <c r="BC121" s="834"/>
      <c r="BD121" s="834"/>
      <c r="BE121" s="834"/>
      <c r="BF121" s="834"/>
      <c r="BG121" s="834"/>
      <c r="BH121" s="834"/>
      <c r="BI121" s="834"/>
      <c r="BJ121" s="834"/>
      <c r="BK121" s="834"/>
      <c r="BL121" s="834"/>
      <c r="BM121" s="834"/>
      <c r="BN121" s="834"/>
      <c r="BO121" s="834"/>
      <c r="BP121" s="835"/>
      <c r="BQ121" s="900">
        <v>6686278</v>
      </c>
      <c r="BR121" s="901"/>
      <c r="BS121" s="901"/>
      <c r="BT121" s="901"/>
      <c r="BU121" s="901"/>
      <c r="BV121" s="901">
        <v>6914821</v>
      </c>
      <c r="BW121" s="901"/>
      <c r="BX121" s="901"/>
      <c r="BY121" s="901"/>
      <c r="BZ121" s="901"/>
      <c r="CA121" s="901">
        <v>6417226</v>
      </c>
      <c r="CB121" s="901"/>
      <c r="CC121" s="901"/>
      <c r="CD121" s="901"/>
      <c r="CE121" s="901"/>
      <c r="CF121" s="962">
        <v>32.299999999999997</v>
      </c>
      <c r="CG121" s="963"/>
      <c r="CH121" s="963"/>
      <c r="CI121" s="963"/>
      <c r="CJ121" s="963"/>
      <c r="CK121" s="956"/>
      <c r="CL121" s="942"/>
      <c r="CM121" s="942"/>
      <c r="CN121" s="942"/>
      <c r="CO121" s="943"/>
      <c r="CP121" s="922" t="s">
        <v>470</v>
      </c>
      <c r="CQ121" s="923"/>
      <c r="CR121" s="923"/>
      <c r="CS121" s="923"/>
      <c r="CT121" s="923"/>
      <c r="CU121" s="923"/>
      <c r="CV121" s="923"/>
      <c r="CW121" s="923"/>
      <c r="CX121" s="923"/>
      <c r="CY121" s="923"/>
      <c r="CZ121" s="923"/>
      <c r="DA121" s="923"/>
      <c r="DB121" s="923"/>
      <c r="DC121" s="923"/>
      <c r="DD121" s="923"/>
      <c r="DE121" s="923"/>
      <c r="DF121" s="924"/>
      <c r="DG121" s="900">
        <v>4045330</v>
      </c>
      <c r="DH121" s="901"/>
      <c r="DI121" s="901"/>
      <c r="DJ121" s="901"/>
      <c r="DK121" s="901"/>
      <c r="DL121" s="901">
        <v>3443203</v>
      </c>
      <c r="DM121" s="901"/>
      <c r="DN121" s="901"/>
      <c r="DO121" s="901"/>
      <c r="DP121" s="901"/>
      <c r="DQ121" s="901">
        <v>2964549</v>
      </c>
      <c r="DR121" s="901"/>
      <c r="DS121" s="901"/>
      <c r="DT121" s="901"/>
      <c r="DU121" s="901"/>
      <c r="DV121" s="878">
        <v>14.9</v>
      </c>
      <c r="DW121" s="878"/>
      <c r="DX121" s="878"/>
      <c r="DY121" s="878"/>
      <c r="DZ121" s="879"/>
    </row>
    <row r="122" spans="1:130" s="248" customFormat="1" ht="26.25" customHeight="1" x14ac:dyDescent="0.2">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176</v>
      </c>
      <c r="AB122" s="864"/>
      <c r="AC122" s="864"/>
      <c r="AD122" s="864"/>
      <c r="AE122" s="865"/>
      <c r="AF122" s="866" t="s">
        <v>176</v>
      </c>
      <c r="AG122" s="864"/>
      <c r="AH122" s="864"/>
      <c r="AI122" s="864"/>
      <c r="AJ122" s="865"/>
      <c r="AK122" s="866" t="s">
        <v>176</v>
      </c>
      <c r="AL122" s="864"/>
      <c r="AM122" s="864"/>
      <c r="AN122" s="864"/>
      <c r="AO122" s="865"/>
      <c r="AP122" s="911" t="s">
        <v>176</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33910919</v>
      </c>
      <c r="BR122" s="932"/>
      <c r="BS122" s="932"/>
      <c r="BT122" s="932"/>
      <c r="BU122" s="932"/>
      <c r="BV122" s="932">
        <v>32628378</v>
      </c>
      <c r="BW122" s="932"/>
      <c r="BX122" s="932"/>
      <c r="BY122" s="932"/>
      <c r="BZ122" s="932"/>
      <c r="CA122" s="932">
        <v>31318095</v>
      </c>
      <c r="CB122" s="932"/>
      <c r="CC122" s="932"/>
      <c r="CD122" s="932"/>
      <c r="CE122" s="932"/>
      <c r="CF122" s="933">
        <v>157.9</v>
      </c>
      <c r="CG122" s="934"/>
      <c r="CH122" s="934"/>
      <c r="CI122" s="934"/>
      <c r="CJ122" s="934"/>
      <c r="CK122" s="956"/>
      <c r="CL122" s="942"/>
      <c r="CM122" s="942"/>
      <c r="CN122" s="942"/>
      <c r="CO122" s="943"/>
      <c r="CP122" s="922" t="s">
        <v>472</v>
      </c>
      <c r="CQ122" s="923"/>
      <c r="CR122" s="923"/>
      <c r="CS122" s="923"/>
      <c r="CT122" s="923"/>
      <c r="CU122" s="923"/>
      <c r="CV122" s="923"/>
      <c r="CW122" s="923"/>
      <c r="CX122" s="923"/>
      <c r="CY122" s="923"/>
      <c r="CZ122" s="923"/>
      <c r="DA122" s="923"/>
      <c r="DB122" s="923"/>
      <c r="DC122" s="923"/>
      <c r="DD122" s="923"/>
      <c r="DE122" s="923"/>
      <c r="DF122" s="924"/>
      <c r="DG122" s="900">
        <v>242243</v>
      </c>
      <c r="DH122" s="901"/>
      <c r="DI122" s="901"/>
      <c r="DJ122" s="901"/>
      <c r="DK122" s="901"/>
      <c r="DL122" s="901">
        <v>148919</v>
      </c>
      <c r="DM122" s="901"/>
      <c r="DN122" s="901"/>
      <c r="DO122" s="901"/>
      <c r="DP122" s="901"/>
      <c r="DQ122" s="901">
        <v>49500</v>
      </c>
      <c r="DR122" s="901"/>
      <c r="DS122" s="901"/>
      <c r="DT122" s="901"/>
      <c r="DU122" s="901"/>
      <c r="DV122" s="878">
        <v>0.2</v>
      </c>
      <c r="DW122" s="878"/>
      <c r="DX122" s="878"/>
      <c r="DY122" s="878"/>
      <c r="DZ122" s="879"/>
    </row>
    <row r="123" spans="1:130" s="248" customFormat="1" ht="26.25" customHeight="1" x14ac:dyDescent="0.2">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455</v>
      </c>
      <c r="AB123" s="864"/>
      <c r="AC123" s="864"/>
      <c r="AD123" s="864"/>
      <c r="AE123" s="865"/>
      <c r="AF123" s="866" t="s">
        <v>449</v>
      </c>
      <c r="AG123" s="864"/>
      <c r="AH123" s="864"/>
      <c r="AI123" s="864"/>
      <c r="AJ123" s="865"/>
      <c r="AK123" s="866" t="s">
        <v>404</v>
      </c>
      <c r="AL123" s="864"/>
      <c r="AM123" s="864"/>
      <c r="AN123" s="864"/>
      <c r="AO123" s="865"/>
      <c r="AP123" s="911" t="s">
        <v>176</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473</v>
      </c>
      <c r="BP123" s="965"/>
      <c r="BQ123" s="919">
        <v>48526390</v>
      </c>
      <c r="BR123" s="920"/>
      <c r="BS123" s="920"/>
      <c r="BT123" s="920"/>
      <c r="BU123" s="920"/>
      <c r="BV123" s="920">
        <v>48336459</v>
      </c>
      <c r="BW123" s="920"/>
      <c r="BX123" s="920"/>
      <c r="BY123" s="920"/>
      <c r="BZ123" s="920"/>
      <c r="CA123" s="920">
        <v>47478261</v>
      </c>
      <c r="CB123" s="920"/>
      <c r="CC123" s="920"/>
      <c r="CD123" s="920"/>
      <c r="CE123" s="920"/>
      <c r="CF123" s="830"/>
      <c r="CG123" s="831"/>
      <c r="CH123" s="831"/>
      <c r="CI123" s="831"/>
      <c r="CJ123" s="921"/>
      <c r="CK123" s="956"/>
      <c r="CL123" s="942"/>
      <c r="CM123" s="942"/>
      <c r="CN123" s="942"/>
      <c r="CO123" s="943"/>
      <c r="CP123" s="922" t="s">
        <v>474</v>
      </c>
      <c r="CQ123" s="923"/>
      <c r="CR123" s="923"/>
      <c r="CS123" s="923"/>
      <c r="CT123" s="923"/>
      <c r="CU123" s="923"/>
      <c r="CV123" s="923"/>
      <c r="CW123" s="923"/>
      <c r="CX123" s="923"/>
      <c r="CY123" s="923"/>
      <c r="CZ123" s="923"/>
      <c r="DA123" s="923"/>
      <c r="DB123" s="923"/>
      <c r="DC123" s="923"/>
      <c r="DD123" s="923"/>
      <c r="DE123" s="923"/>
      <c r="DF123" s="924"/>
      <c r="DG123" s="863">
        <v>32442</v>
      </c>
      <c r="DH123" s="864"/>
      <c r="DI123" s="864"/>
      <c r="DJ123" s="864"/>
      <c r="DK123" s="865"/>
      <c r="DL123" s="866">
        <v>9324</v>
      </c>
      <c r="DM123" s="864"/>
      <c r="DN123" s="864"/>
      <c r="DO123" s="864"/>
      <c r="DP123" s="865"/>
      <c r="DQ123" s="866" t="s">
        <v>176</v>
      </c>
      <c r="DR123" s="864"/>
      <c r="DS123" s="864"/>
      <c r="DT123" s="864"/>
      <c r="DU123" s="865"/>
      <c r="DV123" s="911" t="s">
        <v>404</v>
      </c>
      <c r="DW123" s="912"/>
      <c r="DX123" s="912"/>
      <c r="DY123" s="912"/>
      <c r="DZ123" s="913"/>
    </row>
    <row r="124" spans="1:130" s="248" customFormat="1" ht="26.25" customHeight="1" thickBot="1" x14ac:dyDescent="0.25">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176</v>
      </c>
      <c r="AB124" s="864"/>
      <c r="AC124" s="864"/>
      <c r="AD124" s="864"/>
      <c r="AE124" s="865"/>
      <c r="AF124" s="866">
        <v>732</v>
      </c>
      <c r="AG124" s="864"/>
      <c r="AH124" s="864"/>
      <c r="AI124" s="864"/>
      <c r="AJ124" s="865"/>
      <c r="AK124" s="866">
        <v>1252</v>
      </c>
      <c r="AL124" s="864"/>
      <c r="AM124" s="864"/>
      <c r="AN124" s="864"/>
      <c r="AO124" s="865"/>
      <c r="AP124" s="911">
        <v>0</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176</v>
      </c>
      <c r="BR124" s="918"/>
      <c r="BS124" s="918"/>
      <c r="BT124" s="918"/>
      <c r="BU124" s="918"/>
      <c r="BV124" s="918" t="s">
        <v>176</v>
      </c>
      <c r="BW124" s="918"/>
      <c r="BX124" s="918"/>
      <c r="BY124" s="918"/>
      <c r="BZ124" s="918"/>
      <c r="CA124" s="918" t="s">
        <v>176</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t="s">
        <v>404</v>
      </c>
      <c r="DH124" s="847"/>
      <c r="DI124" s="847"/>
      <c r="DJ124" s="847"/>
      <c r="DK124" s="848"/>
      <c r="DL124" s="849" t="s">
        <v>404</v>
      </c>
      <c r="DM124" s="847"/>
      <c r="DN124" s="847"/>
      <c r="DO124" s="847"/>
      <c r="DP124" s="848"/>
      <c r="DQ124" s="849" t="s">
        <v>404</v>
      </c>
      <c r="DR124" s="847"/>
      <c r="DS124" s="847"/>
      <c r="DT124" s="847"/>
      <c r="DU124" s="848"/>
      <c r="DV124" s="935" t="s">
        <v>176</v>
      </c>
      <c r="DW124" s="936"/>
      <c r="DX124" s="936"/>
      <c r="DY124" s="936"/>
      <c r="DZ124" s="937"/>
    </row>
    <row r="125" spans="1:130" s="248" customFormat="1" ht="26.25" customHeight="1" x14ac:dyDescent="0.2">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176</v>
      </c>
      <c r="AB125" s="864"/>
      <c r="AC125" s="864"/>
      <c r="AD125" s="864"/>
      <c r="AE125" s="865"/>
      <c r="AF125" s="866" t="s">
        <v>404</v>
      </c>
      <c r="AG125" s="864"/>
      <c r="AH125" s="864"/>
      <c r="AI125" s="864"/>
      <c r="AJ125" s="865"/>
      <c r="AK125" s="866" t="s">
        <v>176</v>
      </c>
      <c r="AL125" s="864"/>
      <c r="AM125" s="864"/>
      <c r="AN125" s="864"/>
      <c r="AO125" s="865"/>
      <c r="AP125" s="911" t="s">
        <v>176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404</v>
      </c>
      <c r="DH125" s="929"/>
      <c r="DI125" s="929"/>
      <c r="DJ125" s="929"/>
      <c r="DK125" s="929"/>
      <c r="DL125" s="929" t="s">
        <v>404</v>
      </c>
      <c r="DM125" s="929"/>
      <c r="DN125" s="929"/>
      <c r="DO125" s="929"/>
      <c r="DP125" s="929"/>
      <c r="DQ125" s="929" t="s">
        <v>176</v>
      </c>
      <c r="DR125" s="929"/>
      <c r="DS125" s="929"/>
      <c r="DT125" s="929"/>
      <c r="DU125" s="929"/>
      <c r="DV125" s="930" t="s">
        <v>404</v>
      </c>
      <c r="DW125" s="930"/>
      <c r="DX125" s="930"/>
      <c r="DY125" s="930"/>
      <c r="DZ125" s="931"/>
    </row>
    <row r="126" spans="1:130" s="248" customFormat="1" ht="26.25" customHeight="1" thickBot="1" x14ac:dyDescent="0.25">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176</v>
      </c>
      <c r="AB126" s="864"/>
      <c r="AC126" s="864"/>
      <c r="AD126" s="864"/>
      <c r="AE126" s="865"/>
      <c r="AF126" s="866" t="s">
        <v>176</v>
      </c>
      <c r="AG126" s="864"/>
      <c r="AH126" s="864"/>
      <c r="AI126" s="864"/>
      <c r="AJ126" s="865"/>
      <c r="AK126" s="866" t="s">
        <v>404</v>
      </c>
      <c r="AL126" s="864"/>
      <c r="AM126" s="864"/>
      <c r="AN126" s="864"/>
      <c r="AO126" s="865"/>
      <c r="AP126" s="911" t="s">
        <v>176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479</v>
      </c>
      <c r="CQ126" s="834"/>
      <c r="CR126" s="834"/>
      <c r="CS126" s="834"/>
      <c r="CT126" s="834"/>
      <c r="CU126" s="834"/>
      <c r="CV126" s="834"/>
      <c r="CW126" s="834"/>
      <c r="CX126" s="834"/>
      <c r="CY126" s="834"/>
      <c r="CZ126" s="834"/>
      <c r="DA126" s="834"/>
      <c r="DB126" s="834"/>
      <c r="DC126" s="834"/>
      <c r="DD126" s="834"/>
      <c r="DE126" s="834"/>
      <c r="DF126" s="835"/>
      <c r="DG126" s="900" t="s">
        <v>176</v>
      </c>
      <c r="DH126" s="901"/>
      <c r="DI126" s="901"/>
      <c r="DJ126" s="901"/>
      <c r="DK126" s="901"/>
      <c r="DL126" s="901" t="s">
        <v>404</v>
      </c>
      <c r="DM126" s="901"/>
      <c r="DN126" s="901"/>
      <c r="DO126" s="901"/>
      <c r="DP126" s="901"/>
      <c r="DQ126" s="901" t="s">
        <v>176</v>
      </c>
      <c r="DR126" s="901"/>
      <c r="DS126" s="901"/>
      <c r="DT126" s="901"/>
      <c r="DU126" s="901"/>
      <c r="DV126" s="878" t="s">
        <v>176</v>
      </c>
      <c r="DW126" s="878"/>
      <c r="DX126" s="878"/>
      <c r="DY126" s="878"/>
      <c r="DZ126" s="879"/>
    </row>
    <row r="127" spans="1:130" s="248" customFormat="1" ht="26.25" customHeight="1" x14ac:dyDescent="0.2">
      <c r="A127" s="906"/>
      <c r="B127" s="907"/>
      <c r="C127" s="925" t="s">
        <v>480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176</v>
      </c>
      <c r="AB127" s="864"/>
      <c r="AC127" s="864"/>
      <c r="AD127" s="864"/>
      <c r="AE127" s="865"/>
      <c r="AF127" s="866" t="s">
        <v>176</v>
      </c>
      <c r="AG127" s="864"/>
      <c r="AH127" s="864"/>
      <c r="AI127" s="864"/>
      <c r="AJ127" s="865"/>
      <c r="AK127" s="866" t="s">
        <v>404</v>
      </c>
      <c r="AL127" s="864"/>
      <c r="AM127" s="864"/>
      <c r="AN127" s="864"/>
      <c r="AO127" s="865"/>
      <c r="AP127" s="911" t="s">
        <v>176</v>
      </c>
      <c r="AQ127" s="912"/>
      <c r="AR127" s="912"/>
      <c r="AS127" s="912"/>
      <c r="AT127" s="913"/>
      <c r="AU127" s="284"/>
      <c r="AV127" s="284"/>
      <c r="AW127" s="284"/>
      <c r="AX127" s="928" t="s">
        <v>481</v>
      </c>
      <c r="AY127" s="896"/>
      <c r="AZ127" s="896"/>
      <c r="BA127" s="896"/>
      <c r="BB127" s="896"/>
      <c r="BC127" s="896"/>
      <c r="BD127" s="896"/>
      <c r="BE127" s="897"/>
      <c r="BF127" s="895" t="s">
        <v>482</v>
      </c>
      <c r="BG127" s="896"/>
      <c r="BH127" s="896"/>
      <c r="BI127" s="896"/>
      <c r="BJ127" s="896"/>
      <c r="BK127" s="896"/>
      <c r="BL127" s="897"/>
      <c r="BM127" s="895" t="s">
        <v>483</v>
      </c>
      <c r="BN127" s="896"/>
      <c r="BO127" s="896"/>
      <c r="BP127" s="896"/>
      <c r="BQ127" s="896"/>
      <c r="BR127" s="896"/>
      <c r="BS127" s="897"/>
      <c r="BT127" s="895" t="s">
        <v>484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485</v>
      </c>
      <c r="CQ127" s="834"/>
      <c r="CR127" s="834"/>
      <c r="CS127" s="834"/>
      <c r="CT127" s="834"/>
      <c r="CU127" s="834"/>
      <c r="CV127" s="834"/>
      <c r="CW127" s="834"/>
      <c r="CX127" s="834"/>
      <c r="CY127" s="834"/>
      <c r="CZ127" s="834"/>
      <c r="DA127" s="834"/>
      <c r="DB127" s="834"/>
      <c r="DC127" s="834"/>
      <c r="DD127" s="834"/>
      <c r="DE127" s="834"/>
      <c r="DF127" s="835"/>
      <c r="DG127" s="900" t="s">
        <v>176</v>
      </c>
      <c r="DH127" s="901"/>
      <c r="DI127" s="901"/>
      <c r="DJ127" s="901"/>
      <c r="DK127" s="901"/>
      <c r="DL127" s="901" t="s">
        <v>404</v>
      </c>
      <c r="DM127" s="901"/>
      <c r="DN127" s="901"/>
      <c r="DO127" s="901"/>
      <c r="DP127" s="901"/>
      <c r="DQ127" s="901" t="s">
        <v>176</v>
      </c>
      <c r="DR127" s="901"/>
      <c r="DS127" s="901"/>
      <c r="DT127" s="901"/>
      <c r="DU127" s="901"/>
      <c r="DV127" s="878" t="s">
        <v>176</v>
      </c>
      <c r="DW127" s="878"/>
      <c r="DX127" s="878"/>
      <c r="DY127" s="878"/>
      <c r="DZ127" s="879"/>
    </row>
    <row r="128" spans="1:130" s="248" customFormat="1" ht="26.25" customHeight="1" thickBot="1" x14ac:dyDescent="0.25">
      <c r="A128" s="880" t="s">
        <v>486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487</v>
      </c>
      <c r="X128" s="882"/>
      <c r="Y128" s="882"/>
      <c r="Z128" s="883"/>
      <c r="AA128" s="884">
        <v>1085444</v>
      </c>
      <c r="AB128" s="885"/>
      <c r="AC128" s="885"/>
      <c r="AD128" s="885"/>
      <c r="AE128" s="886"/>
      <c r="AF128" s="887">
        <v>1139652</v>
      </c>
      <c r="AG128" s="885"/>
      <c r="AH128" s="885"/>
      <c r="AI128" s="885"/>
      <c r="AJ128" s="886"/>
      <c r="AK128" s="887">
        <v>1075575</v>
      </c>
      <c r="AL128" s="885"/>
      <c r="AM128" s="885"/>
      <c r="AN128" s="885"/>
      <c r="AO128" s="886"/>
      <c r="AP128" s="888"/>
      <c r="AQ128" s="889"/>
      <c r="AR128" s="889"/>
      <c r="AS128" s="889"/>
      <c r="AT128" s="890"/>
      <c r="AU128" s="284"/>
      <c r="AV128" s="284"/>
      <c r="AW128" s="284"/>
      <c r="AX128" s="891" t="s">
        <v>488</v>
      </c>
      <c r="AY128" s="892"/>
      <c r="AZ128" s="892"/>
      <c r="BA128" s="892"/>
      <c r="BB128" s="892"/>
      <c r="BC128" s="892"/>
      <c r="BD128" s="892"/>
      <c r="BE128" s="893"/>
      <c r="BF128" s="870" t="s">
        <v>176</v>
      </c>
      <c r="BG128" s="871"/>
      <c r="BH128" s="871"/>
      <c r="BI128" s="871"/>
      <c r="BJ128" s="871"/>
      <c r="BK128" s="871"/>
      <c r="BL128" s="894"/>
      <c r="BM128" s="870">
        <v>12.18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489</v>
      </c>
      <c r="CQ128" s="812"/>
      <c r="CR128" s="812"/>
      <c r="CS128" s="812"/>
      <c r="CT128" s="812"/>
      <c r="CU128" s="812"/>
      <c r="CV128" s="812"/>
      <c r="CW128" s="812"/>
      <c r="CX128" s="812"/>
      <c r="CY128" s="812"/>
      <c r="CZ128" s="812"/>
      <c r="DA128" s="812"/>
      <c r="DB128" s="812"/>
      <c r="DC128" s="812"/>
      <c r="DD128" s="812"/>
      <c r="DE128" s="812"/>
      <c r="DF128" s="813"/>
      <c r="DG128" s="874">
        <v>1419</v>
      </c>
      <c r="DH128" s="875"/>
      <c r="DI128" s="875"/>
      <c r="DJ128" s="875"/>
      <c r="DK128" s="875"/>
      <c r="DL128" s="875">
        <v>1304</v>
      </c>
      <c r="DM128" s="875"/>
      <c r="DN128" s="875"/>
      <c r="DO128" s="875"/>
      <c r="DP128" s="875"/>
      <c r="DQ128" s="875">
        <v>3090</v>
      </c>
      <c r="DR128" s="875"/>
      <c r="DS128" s="875"/>
      <c r="DT128" s="875"/>
      <c r="DU128" s="875"/>
      <c r="DV128" s="876">
        <v>0</v>
      </c>
      <c r="DW128" s="876"/>
      <c r="DX128" s="876"/>
      <c r="DY128" s="876"/>
      <c r="DZ128" s="877"/>
    </row>
    <row r="129" spans="1:131" s="248" customFormat="1" ht="26.25" customHeight="1" x14ac:dyDescent="0.2">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490</v>
      </c>
      <c r="X129" s="861"/>
      <c r="Y129" s="861"/>
      <c r="Z129" s="862"/>
      <c r="AA129" s="863">
        <v>23019951</v>
      </c>
      <c r="AB129" s="864"/>
      <c r="AC129" s="864"/>
      <c r="AD129" s="864"/>
      <c r="AE129" s="865"/>
      <c r="AF129" s="866">
        <v>23196122</v>
      </c>
      <c r="AG129" s="864"/>
      <c r="AH129" s="864"/>
      <c r="AI129" s="864"/>
      <c r="AJ129" s="865"/>
      <c r="AK129" s="866">
        <v>23614523</v>
      </c>
      <c r="AL129" s="864"/>
      <c r="AM129" s="864"/>
      <c r="AN129" s="864"/>
      <c r="AO129" s="865"/>
      <c r="AP129" s="867"/>
      <c r="AQ129" s="868"/>
      <c r="AR129" s="868"/>
      <c r="AS129" s="868"/>
      <c r="AT129" s="869"/>
      <c r="AU129" s="286"/>
      <c r="AV129" s="286"/>
      <c r="AW129" s="286"/>
      <c r="AX129" s="833" t="s">
        <v>491</v>
      </c>
      <c r="AY129" s="834"/>
      <c r="AZ129" s="834"/>
      <c r="BA129" s="834"/>
      <c r="BB129" s="834"/>
      <c r="BC129" s="834"/>
      <c r="BD129" s="834"/>
      <c r="BE129" s="835"/>
      <c r="BF129" s="853" t="s">
        <v>176</v>
      </c>
      <c r="BG129" s="854"/>
      <c r="BH129" s="854"/>
      <c r="BI129" s="854"/>
      <c r="BJ129" s="854"/>
      <c r="BK129" s="854"/>
      <c r="BL129" s="855"/>
      <c r="BM129" s="853">
        <v>17.18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493</v>
      </c>
      <c r="X130" s="861"/>
      <c r="Y130" s="861"/>
      <c r="Z130" s="862"/>
      <c r="AA130" s="863">
        <v>4053924</v>
      </c>
      <c r="AB130" s="864"/>
      <c r="AC130" s="864"/>
      <c r="AD130" s="864"/>
      <c r="AE130" s="865"/>
      <c r="AF130" s="866">
        <v>3931254</v>
      </c>
      <c r="AG130" s="864"/>
      <c r="AH130" s="864"/>
      <c r="AI130" s="864"/>
      <c r="AJ130" s="865"/>
      <c r="AK130" s="866">
        <v>3777155</v>
      </c>
      <c r="AL130" s="864"/>
      <c r="AM130" s="864"/>
      <c r="AN130" s="864"/>
      <c r="AO130" s="865"/>
      <c r="AP130" s="867"/>
      <c r="AQ130" s="868"/>
      <c r="AR130" s="868"/>
      <c r="AS130" s="868"/>
      <c r="AT130" s="869"/>
      <c r="AU130" s="286"/>
      <c r="AV130" s="286"/>
      <c r="AW130" s="286"/>
      <c r="AX130" s="833" t="s">
        <v>494</v>
      </c>
      <c r="AY130" s="834"/>
      <c r="AZ130" s="834"/>
      <c r="BA130" s="834"/>
      <c r="BB130" s="834"/>
      <c r="BC130" s="834"/>
      <c r="BD130" s="834"/>
      <c r="BE130" s="835"/>
      <c r="BF130" s="836">
        <v>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495</v>
      </c>
      <c r="X131" s="844"/>
      <c r="Y131" s="844"/>
      <c r="Z131" s="845"/>
      <c r="AA131" s="846">
        <v>18966027</v>
      </c>
      <c r="AB131" s="847"/>
      <c r="AC131" s="847"/>
      <c r="AD131" s="847"/>
      <c r="AE131" s="848"/>
      <c r="AF131" s="849">
        <v>19264868</v>
      </c>
      <c r="AG131" s="847"/>
      <c r="AH131" s="847"/>
      <c r="AI131" s="847"/>
      <c r="AJ131" s="848"/>
      <c r="AK131" s="849">
        <v>19837368</v>
      </c>
      <c r="AL131" s="847"/>
      <c r="AM131" s="847"/>
      <c r="AN131" s="847"/>
      <c r="AO131" s="848"/>
      <c r="AP131" s="850"/>
      <c r="AQ131" s="851"/>
      <c r="AR131" s="851"/>
      <c r="AS131" s="851"/>
      <c r="AT131" s="852"/>
      <c r="AU131" s="286"/>
      <c r="AV131" s="286"/>
      <c r="AW131" s="286"/>
      <c r="AX131" s="811" t="s">
        <v>496</v>
      </c>
      <c r="AY131" s="812"/>
      <c r="AZ131" s="812"/>
      <c r="BA131" s="812"/>
      <c r="BB131" s="812"/>
      <c r="BC131" s="812"/>
      <c r="BD131" s="812"/>
      <c r="BE131" s="813"/>
      <c r="BF131" s="814" t="s">
        <v>497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6.3927147209999999</v>
      </c>
      <c r="AB132" s="827"/>
      <c r="AC132" s="827"/>
      <c r="AD132" s="827"/>
      <c r="AE132" s="828"/>
      <c r="AF132" s="829">
        <v>5.818067375</v>
      </c>
      <c r="AG132" s="827"/>
      <c r="AH132" s="827"/>
      <c r="AI132" s="827"/>
      <c r="AJ132" s="828"/>
      <c r="AK132" s="829">
        <v>6.0759673359999997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7.1</v>
      </c>
      <c r="AB133" s="806"/>
      <c r="AC133" s="806"/>
      <c r="AD133" s="806"/>
      <c r="AE133" s="807"/>
      <c r="AF133" s="805">
        <v>6.4</v>
      </c>
      <c r="AG133" s="806"/>
      <c r="AH133" s="806"/>
      <c r="AI133" s="806"/>
      <c r="AJ133" s="807"/>
      <c r="AK133" s="805">
        <v>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BRFsqTp0yW71zMK4l3DJkHGFvrhaqcIAqsy3rrzNWCmkng5TY4QOJXAkqFJ0yggVJBnajvVL2y7AE2KCnOPzg==" saltValue="2iEc88wLAfftOXZbUCAe8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M40" zoomScale="70" zoomScaleNormal="85" zoomScaleSheetLayoutView="7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501</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o+fkn25k9ci/ty7PkOijCI8Ej4Si850qTFyXBBfLm+xX0nUPCUzK7+HeZCa9I+4d8Qd0CjRluysO74KPFfTKBg==" saltValue="g/39BDvOyQYet+ZsgkCAH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70" zoomScaleNormal="7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SLNIXYxtJIFO5LvhAxjjkY8onOq4lUB5/130C6NRsmnbiAg4qssrGv6Tt8sGOU41sv0qBSSbHAQZBweXNU4qQ==" saltValue="flMvFhzB8rMvA2Bjb3Qh3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zoomScale="55" zoomScaleSheetLayoutView="55"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504</v>
      </c>
      <c r="AP7" s="305"/>
      <c r="AQ7" s="306" t="s">
        <v>505</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506</v>
      </c>
      <c r="AQ8" s="312" t="s">
        <v>507</v>
      </c>
      <c r="AR8" s="313" t="s">
        <v>508</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509</v>
      </c>
      <c r="AL9" s="1228"/>
      <c r="AM9" s="1228"/>
      <c r="AN9" s="1229"/>
      <c r="AO9" s="314">
        <v>7802444</v>
      </c>
      <c r="AP9" s="314">
        <v>70379</v>
      </c>
      <c r="AQ9" s="315">
        <v>61284</v>
      </c>
      <c r="AR9" s="316">
        <v>14.8</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510</v>
      </c>
      <c r="AL10" s="1228"/>
      <c r="AM10" s="1228"/>
      <c r="AN10" s="1229"/>
      <c r="AO10" s="317">
        <v>4168</v>
      </c>
      <c r="AP10" s="317">
        <v>38</v>
      </c>
      <c r="AQ10" s="318">
        <v>4056</v>
      </c>
      <c r="AR10" s="319">
        <v>-99.1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511</v>
      </c>
      <c r="AL11" s="1228"/>
      <c r="AM11" s="1228"/>
      <c r="AN11" s="1229"/>
      <c r="AO11" s="317">
        <v>331878</v>
      </c>
      <c r="AP11" s="317">
        <v>2994</v>
      </c>
      <c r="AQ11" s="318">
        <v>604</v>
      </c>
      <c r="AR11" s="319">
        <v>395.7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512</v>
      </c>
      <c r="AL12" s="1228"/>
      <c r="AM12" s="1228"/>
      <c r="AN12" s="1229"/>
      <c r="AO12" s="317" t="s">
        <v>513</v>
      </c>
      <c r="AP12" s="317" t="s">
        <v>513</v>
      </c>
      <c r="AQ12" s="318">
        <v>21</v>
      </c>
      <c r="AR12" s="319" t="s">
        <v>513</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514</v>
      </c>
      <c r="AL13" s="1228"/>
      <c r="AM13" s="1228"/>
      <c r="AN13" s="1229"/>
      <c r="AO13" s="317">
        <v>272901</v>
      </c>
      <c r="AP13" s="317">
        <v>2462</v>
      </c>
      <c r="AQ13" s="318">
        <v>2509</v>
      </c>
      <c r="AR13" s="319">
        <v>-1.9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515</v>
      </c>
      <c r="AL14" s="1228"/>
      <c r="AM14" s="1228"/>
      <c r="AN14" s="1229"/>
      <c r="AO14" s="317">
        <v>27000</v>
      </c>
      <c r="AP14" s="317">
        <v>244</v>
      </c>
      <c r="AQ14" s="318">
        <v>1157</v>
      </c>
      <c r="AR14" s="319">
        <v>-78.900000000000006</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516</v>
      </c>
      <c r="AL15" s="1231"/>
      <c r="AM15" s="1231"/>
      <c r="AN15" s="1232"/>
      <c r="AO15" s="317">
        <v>-467396</v>
      </c>
      <c r="AP15" s="317">
        <v>-4216</v>
      </c>
      <c r="AQ15" s="318">
        <v>-4228</v>
      </c>
      <c r="AR15" s="319">
        <v>-0.3</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7970995</v>
      </c>
      <c r="AP16" s="317">
        <v>71900</v>
      </c>
      <c r="AQ16" s="318">
        <v>65402</v>
      </c>
      <c r="AR16" s="319">
        <v>9.9</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521</v>
      </c>
      <c r="AL21" s="1234"/>
      <c r="AM21" s="1234"/>
      <c r="AN21" s="1235"/>
      <c r="AO21" s="330">
        <v>6.2</v>
      </c>
      <c r="AP21" s="331">
        <v>6.06</v>
      </c>
      <c r="AQ21" s="332">
        <v>0.14000000000000001</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522</v>
      </c>
      <c r="AL22" s="1234"/>
      <c r="AM22" s="1234"/>
      <c r="AN22" s="1235"/>
      <c r="AO22" s="335">
        <v>96.1</v>
      </c>
      <c r="AP22" s="336">
        <v>99.2</v>
      </c>
      <c r="AQ22" s="337">
        <v>-3.1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504</v>
      </c>
      <c r="AP30" s="305"/>
      <c r="AQ30" s="306" t="s">
        <v>505</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506</v>
      </c>
      <c r="AQ31" s="312" t="s">
        <v>507</v>
      </c>
      <c r="AR31" s="313" t="s">
        <v>508</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526</v>
      </c>
      <c r="AL32" s="1217"/>
      <c r="AM32" s="1217"/>
      <c r="AN32" s="1218"/>
      <c r="AO32" s="345">
        <v>3841136</v>
      </c>
      <c r="AP32" s="345">
        <v>34648</v>
      </c>
      <c r="AQ32" s="346">
        <v>32044</v>
      </c>
      <c r="AR32" s="347">
        <v>8.1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527</v>
      </c>
      <c r="AL33" s="1217"/>
      <c r="AM33" s="1217"/>
      <c r="AN33" s="1218"/>
      <c r="AO33" s="345" t="s">
        <v>513</v>
      </c>
      <c r="AP33" s="345" t="s">
        <v>513</v>
      </c>
      <c r="AQ33" s="346">
        <v>6</v>
      </c>
      <c r="AR33" s="347" t="s">
        <v>513</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528</v>
      </c>
      <c r="AL34" s="1217"/>
      <c r="AM34" s="1217"/>
      <c r="AN34" s="1218"/>
      <c r="AO34" s="345" t="s">
        <v>513</v>
      </c>
      <c r="AP34" s="345" t="s">
        <v>513</v>
      </c>
      <c r="AQ34" s="346">
        <v>29</v>
      </c>
      <c r="AR34" s="347" t="s">
        <v>513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529</v>
      </c>
      <c r="AL35" s="1217"/>
      <c r="AM35" s="1217"/>
      <c r="AN35" s="1218"/>
      <c r="AO35" s="345">
        <v>1535903</v>
      </c>
      <c r="AP35" s="345">
        <v>13854</v>
      </c>
      <c r="AQ35" s="346">
        <v>6008</v>
      </c>
      <c r="AR35" s="347">
        <v>130.6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530</v>
      </c>
      <c r="AL36" s="1217"/>
      <c r="AM36" s="1217"/>
      <c r="AN36" s="1218"/>
      <c r="AO36" s="345">
        <v>2321</v>
      </c>
      <c r="AP36" s="345">
        <v>21</v>
      </c>
      <c r="AQ36" s="346">
        <v>1138</v>
      </c>
      <c r="AR36" s="347">
        <v>-98.2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531</v>
      </c>
      <c r="AL37" s="1217"/>
      <c r="AM37" s="1217"/>
      <c r="AN37" s="1218"/>
      <c r="AO37" s="345">
        <v>678682</v>
      </c>
      <c r="AP37" s="345">
        <v>6122</v>
      </c>
      <c r="AQ37" s="346">
        <v>852</v>
      </c>
      <c r="AR37" s="347">
        <v>618.5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532</v>
      </c>
      <c r="AL38" s="1214"/>
      <c r="AM38" s="1214"/>
      <c r="AN38" s="1215"/>
      <c r="AO38" s="348" t="s">
        <v>513</v>
      </c>
      <c r="AP38" s="348" t="s">
        <v>513</v>
      </c>
      <c r="AQ38" s="349">
        <v>2</v>
      </c>
      <c r="AR38" s="337" t="s">
        <v>513</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533</v>
      </c>
      <c r="AL39" s="1214"/>
      <c r="AM39" s="1214"/>
      <c r="AN39" s="1215"/>
      <c r="AO39" s="345">
        <v>-1075575</v>
      </c>
      <c r="AP39" s="345">
        <v>-9702</v>
      </c>
      <c r="AQ39" s="346">
        <v>-6316</v>
      </c>
      <c r="AR39" s="347">
        <v>53.6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534</v>
      </c>
      <c r="AL40" s="1217"/>
      <c r="AM40" s="1217"/>
      <c r="AN40" s="1218"/>
      <c r="AO40" s="345">
        <v>-3777155</v>
      </c>
      <c r="AP40" s="345">
        <v>-34070</v>
      </c>
      <c r="AQ40" s="346">
        <v>-26078</v>
      </c>
      <c r="AR40" s="347">
        <v>30.6</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1205312</v>
      </c>
      <c r="AP41" s="345">
        <v>10872</v>
      </c>
      <c r="AQ41" s="346">
        <v>7686</v>
      </c>
      <c r="AR41" s="347">
        <v>41.5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504</v>
      </c>
      <c r="AN49" s="1224" t="s">
        <v>538</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539</v>
      </c>
      <c r="AO50" s="362" t="s">
        <v>540</v>
      </c>
      <c r="AP50" s="363" t="s">
        <v>541</v>
      </c>
      <c r="AQ50" s="364" t="s">
        <v>542</v>
      </c>
      <c r="AR50" s="365" t="s">
        <v>543</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5028859</v>
      </c>
      <c r="AN51" s="367">
        <v>44193</v>
      </c>
      <c r="AO51" s="368">
        <v>34.4</v>
      </c>
      <c r="AP51" s="369">
        <v>40879</v>
      </c>
      <c r="AQ51" s="370">
        <v>-7.7</v>
      </c>
      <c r="AR51" s="371">
        <v>42.1</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2966149</v>
      </c>
      <c r="AN52" s="375">
        <v>26066</v>
      </c>
      <c r="AO52" s="376">
        <v>27.2</v>
      </c>
      <c r="AP52" s="377">
        <v>24087</v>
      </c>
      <c r="AQ52" s="378">
        <v>-7.9</v>
      </c>
      <c r="AR52" s="379">
        <v>35.1</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2860934</v>
      </c>
      <c r="AN53" s="367">
        <v>25212</v>
      </c>
      <c r="AO53" s="368">
        <v>-43</v>
      </c>
      <c r="AP53" s="369">
        <v>42651</v>
      </c>
      <c r="AQ53" s="370">
        <v>4.3</v>
      </c>
      <c r="AR53" s="371">
        <v>-47.3</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1942090</v>
      </c>
      <c r="AN54" s="375">
        <v>17115</v>
      </c>
      <c r="AO54" s="376">
        <v>-34.299999999999997</v>
      </c>
      <c r="AP54" s="377">
        <v>22675</v>
      </c>
      <c r="AQ54" s="378">
        <v>-5.9</v>
      </c>
      <c r="AR54" s="379">
        <v>-28.4</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2655503</v>
      </c>
      <c r="AN55" s="367">
        <v>23540</v>
      </c>
      <c r="AO55" s="368">
        <v>-6.6</v>
      </c>
      <c r="AP55" s="369">
        <v>43226</v>
      </c>
      <c r="AQ55" s="370">
        <v>1.3</v>
      </c>
      <c r="AR55" s="371">
        <v>-7.9</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1799630</v>
      </c>
      <c r="AN56" s="375">
        <v>15953</v>
      </c>
      <c r="AO56" s="376">
        <v>-6.8</v>
      </c>
      <c r="AP56" s="377">
        <v>22622</v>
      </c>
      <c r="AQ56" s="378">
        <v>-0.2</v>
      </c>
      <c r="AR56" s="379">
        <v>-6.6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3130400</v>
      </c>
      <c r="AN57" s="367">
        <v>27966</v>
      </c>
      <c r="AO57" s="368">
        <v>18.8</v>
      </c>
      <c r="AP57" s="369">
        <v>42836</v>
      </c>
      <c r="AQ57" s="370">
        <v>-0.9</v>
      </c>
      <c r="AR57" s="371">
        <v>19.7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2100500</v>
      </c>
      <c r="AN58" s="375">
        <v>18766</v>
      </c>
      <c r="AO58" s="376">
        <v>17.600000000000001</v>
      </c>
      <c r="AP58" s="377">
        <v>22936</v>
      </c>
      <c r="AQ58" s="378">
        <v>1.4</v>
      </c>
      <c r="AR58" s="379">
        <v>16.2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3076412</v>
      </c>
      <c r="AN59" s="367">
        <v>27750</v>
      </c>
      <c r="AO59" s="368">
        <v>-0.8</v>
      </c>
      <c r="AP59" s="369">
        <v>44161</v>
      </c>
      <c r="AQ59" s="370">
        <v>3.1</v>
      </c>
      <c r="AR59" s="371">
        <v>-3.9</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1861422</v>
      </c>
      <c r="AN60" s="375">
        <v>16790</v>
      </c>
      <c r="AO60" s="376">
        <v>-10.5</v>
      </c>
      <c r="AP60" s="377">
        <v>23644</v>
      </c>
      <c r="AQ60" s="378">
        <v>3.1</v>
      </c>
      <c r="AR60" s="379">
        <v>-13.6</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3350422</v>
      </c>
      <c r="AN61" s="382">
        <v>29732</v>
      </c>
      <c r="AO61" s="383">
        <v>0.6</v>
      </c>
      <c r="AP61" s="384">
        <v>42751</v>
      </c>
      <c r="AQ61" s="385">
        <v>0</v>
      </c>
      <c r="AR61" s="371">
        <v>0.6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2133958</v>
      </c>
      <c r="AN62" s="375">
        <v>18938</v>
      </c>
      <c r="AO62" s="376">
        <v>-1.4</v>
      </c>
      <c r="AP62" s="377">
        <v>23193</v>
      </c>
      <c r="AQ62" s="378">
        <v>-1.9</v>
      </c>
      <c r="AR62" s="379">
        <v>0.5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UflIpU6kkdRgPOw7kAKQzs7K67NEj8L9kSRwlOuYbMwRTeGQtv7GjWJMba5yT+5MUklgkD9JsxVKBrg4zl1K/w==" saltValue="6qWil8MTncNYR105OsANg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election activeCell="BW12" sqref="BW12"/>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552</v>
      </c>
    </row>
    <row r="121" spans="125:125" ht="13.5" hidden="1" customHeight="1" x14ac:dyDescent="0.2">
      <c r="DU121" s="292"/>
    </row>
  </sheetData>
  <sheetProtection algorithmName="SHA-512" hashValue="1Y6s3NIbKdxDMI8BLlDOLGUen3/DE3k8s2gV9OTmx7njeuAg/GVpcnCfu1VAUhFLC/LHJ/pnxOwUJSFvqgv/Pg==" saltValue="m8Oj/qjn26YTLc3eEKMOT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70" zoomScaleNormal="7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553</v>
      </c>
    </row>
  </sheetData>
  <sheetProtection algorithmName="SHA-512" hashValue="OgHRYDtpMJWSqjHXgTAeG3W9wz7e83NfUXbFGrtcgA0sGzpLKQT5qXf65jtI55I5DFXfthkQooxNLwhfQWceWg==" saltValue="wtk0cpkX6UKdGRH4ZZ7H4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238" t="s">
        <v>3</v>
      </c>
      <c r="D47" s="1238"/>
      <c r="E47" s="1239"/>
      <c r="F47" s="11">
        <v>13.84</v>
      </c>
      <c r="G47" s="12">
        <v>12.27</v>
      </c>
      <c r="H47" s="12">
        <v>12.19</v>
      </c>
      <c r="I47" s="12">
        <v>13.86</v>
      </c>
      <c r="J47" s="13">
        <v>14.95</v>
      </c>
    </row>
    <row r="48" spans="2:10" ht="57.75" customHeight="1" x14ac:dyDescent="0.2">
      <c r="B48" s="14"/>
      <c r="C48" s="1240" t="s">
        <v>4</v>
      </c>
      <c r="D48" s="1240"/>
      <c r="E48" s="1241"/>
      <c r="F48" s="15">
        <v>1.62</v>
      </c>
      <c r="G48" s="16">
        <v>1.79</v>
      </c>
      <c r="H48" s="16">
        <v>2.0699999999999998</v>
      </c>
      <c r="I48" s="16">
        <v>2.5099999999999998</v>
      </c>
      <c r="J48" s="17">
        <v>2</v>
      </c>
    </row>
    <row r="49" spans="2:10" ht="57.75" customHeight="1" thickBot="1" x14ac:dyDescent="0.25">
      <c r="B49" s="18"/>
      <c r="C49" s="1242" t="s">
        <v>5</v>
      </c>
      <c r="D49" s="1242"/>
      <c r="E49" s="1243"/>
      <c r="F49" s="19" t="s">
        <v>559</v>
      </c>
      <c r="G49" s="20" t="s">
        <v>560</v>
      </c>
      <c r="H49" s="20">
        <v>0.28999999999999998</v>
      </c>
      <c r="I49" s="20">
        <v>2.21</v>
      </c>
      <c r="J49" s="21">
        <v>0.87</v>
      </c>
    </row>
    <row r="50" spans="2:10" ht="13.5" customHeight="1" x14ac:dyDescent="0.2"/>
  </sheetData>
  <sheetProtection algorithmName="SHA-512" hashValue="NRFjqJ7kMLJnQV0kQUls1/c4U6nnz/8skjchT6ke9f2wEer0oyG3rweAObMbEVB/HrGLw488zphLxvc8M3bz9Q==" saltValue="6rq6iJjajjn0HTcXdqLJ0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2023-10-26T07:19:04Z</dcterms:modified>
</cp:coreProperties>
</file>