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２年度\08 ２回目依頼\04 県HPアップロード\01 データ\"/>
    </mc:Choice>
  </mc:AlternateContent>
  <xr:revisionPtr revIDLastSave="0" documentId="13_ncr:1_{DCA04E6D-C2A5-4C1E-8F6B-4218D9EE3D0B}" xr6:coauthVersionLast="36" xr6:coauthVersionMax="36" xr10:uidLastSave="{00000000-0000-0000-0000-000000000000}"/>
  <bookViews>
    <workbookView xWindow="0" yWindow="0" windowWidth="15360" windowHeight="7635" tabRatio="984"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9" i="12" l="1"/>
  <c r="AA30" i="12"/>
  <c r="AA33" i="12"/>
  <c r="AA32" i="12"/>
  <c r="AA31" i="12"/>
  <c r="CW102" i="12" l="1"/>
  <c r="DB102" i="12"/>
  <c r="DG102" i="12"/>
  <c r="DL102" i="12"/>
  <c r="DQ102" i="12"/>
  <c r="CR102" i="12"/>
  <c r="AU63" i="12"/>
  <c r="AP63" i="12"/>
  <c r="AF63" i="12"/>
  <c r="AP23" i="12"/>
  <c r="AA23" i="12"/>
  <c r="V23" i="12"/>
  <c r="Q23" i="12"/>
  <c r="AU88" i="12"/>
  <c r="AP88" i="12"/>
  <c r="AF69" i="12"/>
  <c r="AF70" i="12"/>
  <c r="AA70" i="12"/>
  <c r="AA71" i="12"/>
  <c r="AF71" i="12" s="1"/>
  <c r="AA72" i="12"/>
  <c r="AF72" i="12" s="1"/>
  <c r="AA73" i="12"/>
  <c r="AF73" i="12" s="1"/>
  <c r="AA74" i="12"/>
  <c r="AA75" i="12"/>
  <c r="AA76" i="12"/>
  <c r="AA77" i="12"/>
  <c r="AA78" i="12"/>
  <c r="AA69" i="12"/>
  <c r="AA68" i="12"/>
  <c r="AF68" i="12" s="1"/>
  <c r="AF88" i="12"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C36" i="10"/>
  <c r="BE35" i="10"/>
  <c r="C35" i="10"/>
  <c r="BW34" i="10"/>
  <c r="BE34" i="10"/>
  <c r="U34" i="10"/>
  <c r="C34" i="10"/>
  <c r="BW35" i="10" l="1"/>
  <c r="BW36" i="10" s="1"/>
  <c r="BW37" i="10" s="1"/>
  <c r="BW38" i="10" s="1"/>
  <c r="BW39" i="10" s="1"/>
  <c r="BW40" i="10" s="1"/>
  <c r="BW41" i="10" s="1"/>
  <c r="BW42" i="10" s="1"/>
  <c r="BW43" i="10" s="1"/>
  <c r="AM34" i="10"/>
  <c r="AM35" i="10" s="1"/>
  <c r="AM36"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alcChain>
</file>

<file path=xl/sharedStrings.xml><?xml version="1.0" encoding="utf-8"?>
<sst xmlns="http://schemas.openxmlformats.org/spreadsheetml/2006/main" count="1135" uniqueCount="618">
  <si>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</si>
  <si>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</si>
  <si>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</si>
  <si>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</si>
  <si>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</si>
  <si>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</si>
  <si>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</si>
  <si>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</si>
  <si>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</si>
  <si>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</si>
  <si>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</si>
  <si>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</si>
  <si>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</si>
  <si>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</si>
  <si>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</si>
  <si>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</si>
  <si>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</si>
  <si>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</si>
  <si>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</si>
  <si>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</si>
  <si>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</si>
  <si>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</si>
  <si>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</si>
  <si>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</si>
  <si>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</si>
  <si>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</si>
  <si>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</si>
  <si>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</si>
  <si>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</si>
  <si>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</si>
  <si>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</si>
  <si>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</si>
  <si>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</si>
  <si>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</si>
  <si>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</si>
  <si>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</si>
  <si>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</si>
  <si>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</si>
  <si>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</si>
  <si>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</si>
  <si>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</si>
  <si>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</si>
  <si>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</si>
  <si>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</si>
  <si>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</si>
  <si>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</si>
  <si>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</si>
  <si>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</si>
  <si>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</si>
  <si>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</si>
  <si>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</si>
  <si>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</si>
  <si>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</si>
  <si>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</si>
  <si>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</si>
  <si>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</si>
  <si>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</si>
  <si>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</si>
  <si>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</si>
  <si>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</si>
  <si>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</si>
  <si>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</si>
  <si>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</si>
  <si>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</si>
  <si>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</si>
  <si>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</si>
  <si>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</si>
  <si>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</si>
  <si>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</si>
  <si>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</si>
  <si>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</si>
  <si>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</si>
  <si>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</si>
  <si>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</si>
  <si>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</si>
  <si>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</si>
  <si>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</si>
  <si>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</si>
  <si>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</si>
  <si>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</si>
  <si>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</si>
  <si>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</si>
  <si>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</si>
  <si>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</si>
  <si>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</si>
  <si>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Ⅰ－２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</si>
  <si>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</si>
  <si>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</si>
  <si>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</si>
  <si>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</si>
  <si>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</si>
  <si>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</si>
  <si>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</si>
  <si>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</si>
  <si>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</si>
  <si>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</si>
  <si>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</si>
  <si>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</si>
  <si>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加東市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</si>
  <si>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</si>
  <si>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</si>
  <si>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</si>
  <si>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</si>
  <si>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</si>
  <si>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</si>
  <si>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</si>
  <si>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</si>
  <si>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</si>
  <si>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</si>
  <si>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</si>
  <si>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</si>
  <si>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</si>
  <si>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</si>
  <si>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</si>
  <si>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</si>
  <si>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</si>
  <si>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</si>
  <si>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</si>
  <si>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</si>
  <si>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</si>
  <si>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</si>
  <si>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</si>
  <si>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</si>
  <si>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</si>
  <si>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</si>
  <si>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</si>
  <si>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</si>
  <si>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</si>
  <si>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</si>
  <si>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</si>
  <si>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</si>
  <si>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</si>
  <si>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</si>
  <si>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</si>
  <si>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</si>
  <si>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</si>
  <si>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</si>
  <si>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</si>
  <si>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</si>
  <si>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</si>
  <si>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</si>
  <si>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</si>
  <si>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</si>
  <si>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</si>
  <si>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</si>
  <si>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</si>
  <si>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</si>
  <si>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</si>
  <si>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</si>
  <si>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</si>
  <si>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</si>
  <si>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</si>
  <si>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</si>
  <si>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</si>
  <si>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</si>
  <si>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</si>
  <si>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</si>
  <si>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</si>
  <si>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</si>
  <si>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</si>
  <si>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</si>
  <si>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</si>
  <si>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</si>
  <si>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</si>
  <si>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</si>
  <si>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</si>
  <si>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</si>
  <si>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</si>
  <si>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</si>
  <si>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</si>
  <si>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</si>
  <si>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</si>
  <si>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</si>
  <si>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</si>
  <si>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</si>
  <si>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</si>
  <si>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</si>
  <si>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</si>
  <si>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</si>
  <si>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</si>
  <si>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</si>
  <si>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</si>
  <si>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</si>
  <si>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</si>
  <si>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</si>
  <si>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</si>
  <si>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</si>
  <si>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</si>
  <si>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</si>
  <si>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</si>
  <si>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</si>
  <si>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</si>
  <si>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</si>
  <si>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</si>
  <si>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</si>
  <si>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</si>
  <si>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</si>
  <si>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</si>
  <si>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</si>
  <si>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</si>
  <si>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</si>
  <si>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</si>
  <si>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</si>
  <si>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</si>
  <si>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</si>
  <si>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</si>
  <si>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</si>
  <si>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</si>
  <si>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</si>
  <si>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</si>
  <si>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</si>
  <si>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</si>
  <si>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</si>
  <si>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兵庫県加東市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</si>
  <si>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</si>
  <si>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</si>
  <si>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</si>
  <si>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</si>
  <si>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</si>
  <si>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</si>
  <si>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</si>
  <si>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</si>
  <si>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</si>
  <si>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</si>
  <si>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</si>
  <si>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</si>
  <si>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</si>
  <si>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</si>
  <si>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</si>
  <si>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</si>
  <si>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</si>
  <si>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</si>
  <si>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</si>
  <si>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</si>
  <si>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</si>
  <si>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</si>
  <si>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</si>
  <si>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</si>
  <si>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</si>
  <si>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</si>
  <si>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</si>
  <si>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</si>
  <si>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</si>
  <si>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</si>
  <si>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</si>
  <si>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</si>
  <si>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</si>
  <si>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</si>
  <si>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</si>
  <si>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</si>
  <si>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</si>
  <si>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</si>
  <si>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</si>
  <si>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</si>
  <si>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</si>
  <si>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</si>
  <si>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</si>
  <si>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</si>
  <si>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</si>
  <si>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</si>
  <si>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</si>
  <si>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</si>
  <si>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</si>
  <si>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</si>
  <si>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</si>
  <si>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</si>
  <si>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</si>
  <si>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</si>
  <si>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</si>
  <si>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</si>
  <si>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</si>
  <si>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</si>
  <si>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</si>
  <si>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</si>
  <si>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</si>
  <si>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</si>
  <si>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</si>
  <si>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</si>
  <si>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</si>
  <si>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</si>
  <si>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</si>
  <si>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</si>
  <si>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</si>
  <si>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</si>
  <si>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</si>
  <si>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</si>
  <si>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</si>
  <si>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</si>
  <si>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</si>
  <si>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</si>
  <si>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</si>
  <si>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</si>
  <si>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</si>
  <si>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</si>
  <si>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</si>
  <si>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</si>
  <si>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</si>
  <si>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</si>
  <si>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</si>
  <si>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</si>
  <si>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</si>
  <si>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</si>
  <si>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</si>
  <si>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</si>
  <si>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</si>
  <si>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</si>
  <si>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</si>
  <si>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</si>
  <si>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</si>
  <si>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</si>
  <si>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</si>
  <si>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</si>
  <si>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</si>
  <si>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</si>
  <si>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</si>
  <si>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</si>
  <si>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</si>
  <si>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</si>
  <si>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</si>
  <si>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</si>
  <si>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</si>
  <si>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</si>
  <si>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</si>
  <si>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</si>
  <si>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</si>
  <si>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</si>
  <si>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</si>
  <si>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</si>
  <si>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</si>
  <si>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</si>
  <si>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</si>
  <si>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</si>
  <si>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</si>
  <si>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</si>
  <si>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</si>
  <si>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</si>
  <si>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</si>
  <si>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</si>
  <si>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</si>
  <si>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</si>
  <si>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</si>
  <si>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</si>
  <si>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</si>
  <si>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</si>
  <si>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</si>
  <si>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</si>
  <si>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</si>
  <si>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</si>
  <si>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</si>
  <si>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</si>
  <si>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</si>
  <si>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</si>
  <si>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</si>
  <si>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</si>
  <si>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</si>
  <si>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</si>
  <si>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</si>
  <si>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</si>
  <si>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</si>
  <si>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</si>
  <si>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</si>
  <si>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</si>
  <si>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</si>
  <si>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</si>
  <si>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</si>
  <si>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</si>
  <si>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</si>
  <si>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</si>
  <si>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兵庫県加東市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</si>
  <si>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</si>
  <si>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</si>
  <si>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</si>
  <si>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</si>
  <si>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</si>
  <si>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</si>
  <si>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</si>
  <si>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</si>
  <si>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</si>
  <si>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</si>
  <si>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</si>
  <si>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</si>
  <si>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</si>
  <si>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</si>
  <si>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</si>
  <si>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</si>
  <si>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</si>
  <si>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</si>
  <si>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</si>
  <si>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</si>
  <si>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</si>
  <si>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</si>
  <si>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</si>
  <si>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</si>
  <si>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</si>
  <si>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</si>
  <si>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</si>
  <si>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</si>
  <si>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</si>
  <si>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</si>
  <si>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</si>
  <si>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</si>
  <si>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</si>
  <si>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</si>
  <si>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</si>
  <si>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介護保険保険事業特別会計</t>
    <phoneticPr fontId="5"/>
  </si>
  <si>
    <t>病院事業会計</t>
    <phoneticPr fontId="5"/>
  </si>
  <si>
    <t>法適用企業</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</si>
  <si>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</si>
  <si>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</si>
  <si>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</si>
  <si>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</si>
  <si>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</si>
  <si>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</si>
  <si>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</si>
  <si>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</si>
  <si>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</si>
  <si>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</si>
  <si>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</si>
  <si>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</si>
  <si>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</si>
  <si>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</si>
  <si>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</si>
  <si>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</si>
  <si>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</si>
  <si>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</si>
  <si>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</si>
  <si>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</si>
  <si>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</si>
  <si>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</si>
  <si>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</si>
  <si>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</si>
  <si>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</si>
  <si>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</si>
  <si>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</si>
  <si>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</si>
  <si>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</si>
  <si>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</si>
  <si>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</si>
  <si>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</si>
  <si>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</si>
  <si>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</si>
  <si>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</si>
  <si>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</si>
  <si>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</si>
  <si>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</si>
  <si>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</si>
  <si>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</si>
  <si>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</si>
  <si>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</si>
  <si>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</si>
  <si>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</si>
  <si>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</si>
  <si>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</si>
  <si>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</si>
  <si>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</si>
  <si>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</si>
  <si>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</si>
  <si>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</si>
  <si>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</si>
  <si>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</si>
  <si>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</si>
  <si>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</si>
  <si>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</si>
  <si>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</si>
  <si>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</si>
  <si>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</si>
  <si>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</si>
  <si>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</si>
  <si>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</si>
  <si>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</si>
  <si>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</si>
  <si>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</si>
  <si>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</si>
  <si>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</si>
  <si>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</si>
  <si>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</si>
  <si>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</si>
  <si>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病院事業会計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</si>
  <si>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</si>
  <si>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</si>
  <si>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</si>
  <si>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</si>
  <si>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</si>
  <si>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</si>
  <si>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</si>
  <si>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</si>
  <si>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</si>
  <si>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</si>
  <si>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</si>
  <si>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t>
    <phoneticPr fontId="5"/>
  </si>
  <si>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</si>
  <si>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</si>
  <si>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</si>
  <si>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</si>
  <si>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</si>
  <si>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</si>
  <si>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</si>
  <si>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</si>
  <si>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</si>
  <si>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</si>
  <si>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</si>
  <si>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</si>
  <si>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</si>
  <si>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</si>
  <si>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</si>
  <si>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</si>
  <si>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</si>
  <si>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</si>
  <si>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</si>
  <si>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</si>
  <si>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</si>
  <si>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</si>
  <si>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</si>
  <si>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</si>
  <si>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</si>
  <si>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</si>
  <si>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</si>
  <si>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</si>
  <si>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</si>
  <si>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</si>
  <si>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</si>
  <si>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</si>
  <si>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</si>
  <si>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</si>
  <si>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</si>
  <si>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</si>
  <si>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</si>
  <si>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</si>
  <si>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</si>
  <si>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</si>
  <si>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</si>
  <si>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</si>
  <si>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</si>
  <si>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</si>
  <si>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</si>
  <si>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</si>
  <si>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</si>
  <si>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</si>
  <si>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</si>
  <si>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</si>
  <si>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</si>
  <si>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</si>
  <si>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</si>
  <si>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</si>
  <si>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</si>
  <si>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</si>
  <si>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</si>
  <si>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</si>
  <si>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</si>
  <si>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</si>
  <si>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</si>
  <si>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</si>
  <si>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</si>
  <si>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</si>
  <si>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</si>
  <si>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</si>
  <si>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</si>
  <si>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</si>
  <si>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</si>
  <si>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</si>
  <si>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</si>
  <si>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</si>
  <si>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</si>
  <si>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</si>
  <si>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</si>
  <si>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</si>
  <si>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</si>
  <si>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</si>
  <si>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5.53</t>
  </si>
  <si>
    <t>▲ 2.55</t>
  </si>
  <si>
    <t>▲ 0.83</t>
  </si>
  <si>
    <t>▲ 5.61</t>
  </si>
  <si>
    <t>水道事業会計</t>
  </si>
  <si>
    <t>一般会計</t>
  </si>
  <si>
    <t>病院事業会計</t>
  </si>
  <si>
    <t>下水道事業会計</t>
  </si>
  <si>
    <t>介護保険保険事業特別会計</t>
  </si>
  <si>
    <t>国民健康保険特別会計</t>
  </si>
  <si>
    <t>後期高齢者医療特別会計</t>
  </si>
  <si>
    <t>その他会計（赤字）</t>
  </si>
  <si>
    <t>▲ 0.15</t>
  </si>
  <si>
    <t>その他会計（黒字）</t>
  </si>
  <si>
    <t>（百万円）</t>
    <phoneticPr fontId="5"/>
  </si>
  <si>
    <t>H27末</t>
    <phoneticPr fontId="5"/>
  </si>
  <si>
    <t>H28末</t>
    <phoneticPr fontId="5"/>
  </si>
  <si>
    <t>H29末</t>
    <phoneticPr fontId="5"/>
  </si>
  <si>
    <t>H30末</t>
    <phoneticPr fontId="5"/>
  </si>
  <si>
    <t>R01末</t>
    <phoneticPr fontId="5"/>
  </si>
  <si>
    <t>株式会社夢街人とうじょう</t>
  </si>
  <si>
    <t>公益財団法人加東文化振興財団</t>
  </si>
  <si>
    <t>北播衛生事務組合</t>
  </si>
  <si>
    <t>播磨内陸医務事業組合</t>
  </si>
  <si>
    <t>北播磨こども発達支援センター事務組合わかあゆ園</t>
  </si>
  <si>
    <t>小野加東加西環境施設事務組合</t>
  </si>
  <si>
    <t>小野加東広域事務組合</t>
  </si>
  <si>
    <t>北はりま消防組合</t>
  </si>
  <si>
    <t>兵庫県市町村職員退職手当組合</t>
  </si>
  <si>
    <t>兵庫県市町交通災害共済組合</t>
  </si>
  <si>
    <t>兵庫県町議会議員公務災害補償組合</t>
  </si>
  <si>
    <t>兵庫県後期高齢者医療広域連合（一般会計）</t>
  </si>
  <si>
    <t>兵庫県後期高齢者医療広域連合（特別会計）</t>
  </si>
  <si>
    <t>公共施設整備基金</t>
    <phoneticPr fontId="5"/>
  </si>
  <si>
    <t>地域振興基金</t>
    <phoneticPr fontId="5"/>
  </si>
  <si>
    <t>福祉基金</t>
    <phoneticPr fontId="5"/>
  </si>
  <si>
    <t>災害対策基金</t>
    <phoneticPr fontId="5"/>
  </si>
  <si>
    <t>地域情報化基金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</si>
  <si>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</si>
  <si>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</si>
  <si>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</si>
  <si>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</si>
  <si>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</si>
  <si>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</si>
  <si>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</si>
  <si>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</si>
  <si>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</si>
  <si>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</si>
  <si>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公営企業債等繰入見込額の減少や、充当可能基金の増加により、算出されない状態が続いている。有形固定資産減価償却率が示すように、老朽化した施設の更新により、今後10年間では若干の数値の上昇が見込まれる時期があるものの、健全な比率を維持できると試算している。</t>
    <rPh sb="82" eb="84">
      <t>コウシン</t>
    </rPh>
    <phoneticPr fontId="5"/>
  </si>
  <si>
    <t>財政の健全化を進めてきた結果、実質公債費比率及び将来負担比率については、健全な状態を維持している。今後、施設の更新に伴う市債発行により公債費が増加することから、実質公債費比率については徐々に上昇するものと推計しているが、引き続き健全な比率を維持できると見込んでいる。</t>
    <rPh sb="55" eb="57">
      <t>コウシン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</si>
</sst>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FCC71CF-4359-4322-8B98-82CC4DE73208}"/>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65876</c:v>
                </c:pt>
                <c:pt idx="1">
                  <c:v>68468</c:v>
                </c:pt>
                <c:pt idx="2">
                  <c:v>69729</c:v>
                </c:pt>
                <c:pt idx="3">
                  <c:v>74581</c:v>
                </c:pt>
                <c:pt idx="4">
                  <c:v>76347</c:v>
                </c:pt>
              </c:numCache>
            </c:numRef>
          </c:val>
          <c:smooth val="0"/>
          <c:extLst>
            <c:ext xmlns:c16="http://schemas.microsoft.com/office/drawing/2014/chart" uri="{C3380CC4-5D6E-409C-BE32-E72D297353CC}">
              <c16:uniqueId val="{00000000-556D-45F4-B086-25A58ACB6CC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79638</c:v>
                </c:pt>
                <c:pt idx="1">
                  <c:v>60846</c:v>
                </c:pt>
                <c:pt idx="2">
                  <c:v>72370</c:v>
                </c:pt>
                <c:pt idx="3">
                  <c:v>51579</c:v>
                </c:pt>
                <c:pt idx="4">
                  <c:v>60110</c:v>
                </c:pt>
              </c:numCache>
            </c:numRef>
          </c:val>
          <c:smooth val="0"/>
          <c:extLst>
            <c:ext xmlns:c16="http://schemas.microsoft.com/office/drawing/2014/chart" uri="{C3380CC4-5D6E-409C-BE32-E72D297353CC}">
              <c16:uniqueId val="{00000001-556D-45F4-B086-25A58ACB6CC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3.61</c:v>
                </c:pt>
                <c:pt idx="1">
                  <c:v>3.36</c:v>
                </c:pt>
                <c:pt idx="2">
                  <c:v>4.55</c:v>
                </c:pt>
                <c:pt idx="3">
                  <c:v>3.81</c:v>
                </c:pt>
                <c:pt idx="4">
                  <c:v>5.13</c:v>
                </c:pt>
              </c:numCache>
            </c:numRef>
          </c:val>
          <c:extLst>
            <c:ext xmlns:c16="http://schemas.microsoft.com/office/drawing/2014/chart" uri="{C3380CC4-5D6E-409C-BE32-E72D297353CC}">
              <c16:uniqueId val="{00000000-4884-4781-94E8-894D334BAC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51.89</c:v>
                </c:pt>
                <c:pt idx="1">
                  <c:v>50.67</c:v>
                </c:pt>
                <c:pt idx="2">
                  <c:v>51.55</c:v>
                </c:pt>
                <c:pt idx="3">
                  <c:v>48.49</c:v>
                </c:pt>
                <c:pt idx="4">
                  <c:v>50.07</c:v>
                </c:pt>
              </c:numCache>
            </c:numRef>
          </c:val>
          <c:extLst>
            <c:ext xmlns:c16="http://schemas.microsoft.com/office/drawing/2014/chart" uri="{C3380CC4-5D6E-409C-BE32-E72D297353CC}">
              <c16:uniqueId val="{00000001-4884-4781-94E8-894D334BACB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-5.53</c:v>
                </c:pt>
                <c:pt idx="1">
                  <c:v>-2.5499999999999998</c:v>
                </c:pt>
                <c:pt idx="2">
                  <c:v>-0.83</c:v>
                </c:pt>
                <c:pt idx="3">
                  <c:v>-5.61</c:v>
                </c:pt>
                <c:pt idx="4">
                  <c:v>1.46</c:v>
                </c:pt>
              </c:numCache>
            </c:numRef>
          </c:val>
          <c:smooth val="0"/>
          <c:extLst>
            <c:ext xmlns:c16="http://schemas.microsoft.com/office/drawing/2014/chart" uri="{C3380CC4-5D6E-409C-BE32-E72D297353CC}">
              <c16:uniqueId val="{00000002-4884-4781-94E8-894D334BACB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545F-4ECC-B64E-DCB7E26053C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0.15</c:v>
                </c:pt>
                <c:pt idx="1">
                  <c:v>#N/A</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45F-4ECC-B64E-DCB7E26053CE}"/>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45F-4ECC-B64E-DCB7E26053CE}"/>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0.1</c:v>
                </c:pt>
                <c:pt idx="2">
                  <c:v>#N/A</c:v>
                </c:pt>
                <c:pt idx="3">
                  <c:v>0.09</c:v>
                </c:pt>
                <c:pt idx="4">
                  <c:v>#N/A</c:v>
                </c:pt>
                <c:pt idx="5">
                  <c:v>0.12</c:v>
                </c:pt>
                <c:pt idx="6">
                  <c:v>#N/A</c:v>
                </c:pt>
                <c:pt idx="7">
                  <c:v>0.12</c:v>
                </c:pt>
                <c:pt idx="8">
                  <c:v>#N/A</c:v>
                </c:pt>
                <c:pt idx="9">
                  <c:v>0.12</c:v>
                </c:pt>
              </c:numCache>
            </c:numRef>
          </c:val>
          <c:extLst>
            <c:ext xmlns:c16="http://schemas.microsoft.com/office/drawing/2014/chart" uri="{C3380CC4-5D6E-409C-BE32-E72D297353CC}">
              <c16:uniqueId val="{00000003-545F-4ECC-B64E-DCB7E26053CE}"/>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0.84</c:v>
                </c:pt>
                <c:pt idx="2">
                  <c:v>#N/A</c:v>
                </c:pt>
                <c:pt idx="3">
                  <c:v>0.64</c:v>
                </c:pt>
                <c:pt idx="4">
                  <c:v>#N/A</c:v>
                </c:pt>
                <c:pt idx="5">
                  <c:v>0.33</c:v>
                </c:pt>
                <c:pt idx="6">
                  <c:v>#N/A</c:v>
                </c:pt>
                <c:pt idx="7">
                  <c:v>0.16</c:v>
                </c:pt>
                <c:pt idx="8">
                  <c:v>#N/A</c:v>
                </c:pt>
                <c:pt idx="9">
                  <c:v>0.3</c:v>
                </c:pt>
              </c:numCache>
            </c:numRef>
          </c:val>
          <c:extLst>
            <c:ext xmlns:c16="http://schemas.microsoft.com/office/drawing/2014/chart" uri="{C3380CC4-5D6E-409C-BE32-E72D297353CC}">
              <c16:uniqueId val="{00000004-545F-4ECC-B64E-DCB7E26053CE}"/>
            </c:ext>
          </c:extLst>
        </c:ser>
        <c:ser>
          <c:idx val="5"/>
          <c:order val="5"/>
          <c:tx>
            <c:strRef>
              <c:f>データシート!$A$32</c:f>
              <c:strCache>
                <c:ptCount val="1"/>
                <c:pt idx="0">
                  <c:v>介護保険保険事業特別会計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0.73</c:v>
                </c:pt>
                <c:pt idx="2">
                  <c:v>#N/A</c:v>
                </c:pt>
                <c:pt idx="3">
                  <c:v>0.3</c:v>
                </c:pt>
                <c:pt idx="4">
                  <c:v>#N/A</c:v>
                </c:pt>
                <c:pt idx="5">
                  <c:v>0.8</c:v>
                </c:pt>
                <c:pt idx="6">
                  <c:v>#N/A</c:v>
                </c:pt>
                <c:pt idx="7">
                  <c:v>0.33</c:v>
                </c:pt>
                <c:pt idx="8">
                  <c:v>#N/A</c:v>
                </c:pt>
                <c:pt idx="9">
                  <c:v>0.79</c:v>
                </c:pt>
              </c:numCache>
            </c:numRef>
          </c:val>
          <c:extLst>
            <c:ext xmlns:c16="http://schemas.microsoft.com/office/drawing/2014/chart" uri="{C3380CC4-5D6E-409C-BE32-E72D297353CC}">
              <c16:uniqueId val="{00000005-545F-4ECC-B64E-DCB7E26053CE}"/>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c:v>
                </c:pt>
                <c:pt idx="2">
                  <c:v>#N/A</c:v>
                </c:pt>
                <c:pt idx="3">
                  <c:v>1.03</c:v>
                </c:pt>
                <c:pt idx="4">
                  <c:v>#N/A</c:v>
                </c:pt>
                <c:pt idx="5">
                  <c:v>1.04</c:v>
                </c:pt>
                <c:pt idx="6">
                  <c:v>#N/A</c:v>
                </c:pt>
                <c:pt idx="7">
                  <c:v>1.08</c:v>
                </c:pt>
                <c:pt idx="8">
                  <c:v>#N/A</c:v>
                </c:pt>
                <c:pt idx="9">
                  <c:v>0.93</c:v>
                </c:pt>
              </c:numCache>
            </c:numRef>
          </c:val>
          <c:extLst>
            <c:ext xmlns:c16="http://schemas.microsoft.com/office/drawing/2014/chart" uri="{C3380CC4-5D6E-409C-BE32-E72D297353CC}">
              <c16:uniqueId val="{00000006-545F-4ECC-B64E-DCB7E26053CE}"/>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3.52</c:v>
                </c:pt>
                <c:pt idx="2">
                  <c:v>#N/A</c:v>
                </c:pt>
                <c:pt idx="3">
                  <c:v>3.95</c:v>
                </c:pt>
                <c:pt idx="4">
                  <c:v>#N/A</c:v>
                </c:pt>
                <c:pt idx="5">
                  <c:v>5.38</c:v>
                </c:pt>
                <c:pt idx="6">
                  <c:v>#N/A</c:v>
                </c:pt>
                <c:pt idx="7">
                  <c:v>4.99</c:v>
                </c:pt>
                <c:pt idx="8">
                  <c:v>#N/A</c:v>
                </c:pt>
                <c:pt idx="9">
                  <c:v>4.95</c:v>
                </c:pt>
              </c:numCache>
            </c:numRef>
          </c:val>
          <c:extLst>
            <c:ext xmlns:c16="http://schemas.microsoft.com/office/drawing/2014/chart" uri="{C3380CC4-5D6E-409C-BE32-E72D297353CC}">
              <c16:uniqueId val="{00000007-545F-4ECC-B64E-DCB7E26053CE}"/>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3.61</c:v>
                </c:pt>
                <c:pt idx="2">
                  <c:v>#N/A</c:v>
                </c:pt>
                <c:pt idx="3">
                  <c:v>3.35</c:v>
                </c:pt>
                <c:pt idx="4">
                  <c:v>#N/A</c:v>
                </c:pt>
                <c:pt idx="5">
                  <c:v>4.54</c:v>
                </c:pt>
                <c:pt idx="6">
                  <c:v>#N/A</c:v>
                </c:pt>
                <c:pt idx="7">
                  <c:v>3.81</c:v>
                </c:pt>
                <c:pt idx="8">
                  <c:v>#N/A</c:v>
                </c:pt>
                <c:pt idx="9">
                  <c:v>5.13</c:v>
                </c:pt>
              </c:numCache>
            </c:numRef>
          </c:val>
          <c:extLst>
            <c:ext xmlns:c16="http://schemas.microsoft.com/office/drawing/2014/chart" uri="{C3380CC4-5D6E-409C-BE32-E72D297353CC}">
              <c16:uniqueId val="{00000008-545F-4ECC-B64E-DCB7E26053CE}"/>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23.56</c:v>
                </c:pt>
                <c:pt idx="2">
                  <c:v>#N/A</c:v>
                </c:pt>
                <c:pt idx="3">
                  <c:v>24.22</c:v>
                </c:pt>
                <c:pt idx="4">
                  <c:v>#N/A</c:v>
                </c:pt>
                <c:pt idx="5">
                  <c:v>24.77</c:v>
                </c:pt>
                <c:pt idx="6">
                  <c:v>#N/A</c:v>
                </c:pt>
                <c:pt idx="7">
                  <c:v>25.62</c:v>
                </c:pt>
                <c:pt idx="8">
                  <c:v>#N/A</c:v>
                </c:pt>
                <c:pt idx="9">
                  <c:v>24.52</c:v>
                </c:pt>
              </c:numCache>
            </c:numRef>
          </c:val>
          <c:extLst>
            <c:ext xmlns:c16="http://schemas.microsoft.com/office/drawing/2014/chart" uri="{C3380CC4-5D6E-409C-BE32-E72D297353CC}">
              <c16:uniqueId val="{00000009-545F-4ECC-B64E-DCB7E26053C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2541</c:v>
                </c:pt>
                <c:pt idx="5">
                  <c:v>2737</c:v>
                </c:pt>
                <c:pt idx="8">
                  <c:v>2600</c:v>
                </c:pt>
                <c:pt idx="11">
                  <c:v>2633</c:v>
                </c:pt>
                <c:pt idx="14">
                  <c:v>2722</c:v>
                </c:pt>
              </c:numCache>
            </c:numRef>
          </c:val>
          <c:extLst>
            <c:ext xmlns:c16="http://schemas.microsoft.com/office/drawing/2014/chart" uri="{C3380CC4-5D6E-409C-BE32-E72D297353CC}">
              <c16:uniqueId val="{00000000-1530-4AAB-BB1E-7B75679A68F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530-4AAB-BB1E-7B75679A68F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530-4AAB-BB1E-7B75679A68F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93</c:v>
                </c:pt>
                <c:pt idx="3">
                  <c:v>90</c:v>
                </c:pt>
                <c:pt idx="6">
                  <c:v>83</c:v>
                </c:pt>
                <c:pt idx="9">
                  <c:v>55</c:v>
                </c:pt>
                <c:pt idx="12">
                  <c:v>56</c:v>
                </c:pt>
              </c:numCache>
            </c:numRef>
          </c:val>
          <c:extLst>
            <c:ext xmlns:c16="http://schemas.microsoft.com/office/drawing/2014/chart" uri="{C3380CC4-5D6E-409C-BE32-E72D297353CC}">
              <c16:uniqueId val="{00000003-1530-4AAB-BB1E-7B75679A68F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1128</c:v>
                </c:pt>
                <c:pt idx="3">
                  <c:v>1109</c:v>
                </c:pt>
                <c:pt idx="6">
                  <c:v>1129</c:v>
                </c:pt>
                <c:pt idx="9">
                  <c:v>1042</c:v>
                </c:pt>
                <c:pt idx="12">
                  <c:v>1005</c:v>
                </c:pt>
              </c:numCache>
            </c:numRef>
          </c:val>
          <c:extLst>
            <c:ext xmlns:c16="http://schemas.microsoft.com/office/drawing/2014/chart" uri="{C3380CC4-5D6E-409C-BE32-E72D297353CC}">
              <c16:uniqueId val="{00000004-1530-4AAB-BB1E-7B75679A68F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30-4AAB-BB1E-7B75679A68F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530-4AAB-BB1E-7B75679A68F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1765</c:v>
                </c:pt>
                <c:pt idx="3">
                  <c:v>1922</c:v>
                </c:pt>
                <c:pt idx="6">
                  <c:v>1914</c:v>
                </c:pt>
                <c:pt idx="9">
                  <c:v>1987</c:v>
                </c:pt>
                <c:pt idx="12">
                  <c:v>2162</c:v>
                </c:pt>
              </c:numCache>
            </c:numRef>
          </c:val>
          <c:extLst>
            <c:ext xmlns:c16="http://schemas.microsoft.com/office/drawing/2014/chart" uri="{C3380CC4-5D6E-409C-BE32-E72D297353CC}">
              <c16:uniqueId val="{00000007-1530-4AAB-BB1E-7B75679A68F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445</c:v>
                </c:pt>
                <c:pt idx="2">
                  <c:v>#N/A</c:v>
                </c:pt>
                <c:pt idx="3">
                  <c:v>#N/A</c:v>
                </c:pt>
                <c:pt idx="4">
                  <c:v>384</c:v>
                </c:pt>
                <c:pt idx="5">
                  <c:v>#N/A</c:v>
                </c:pt>
                <c:pt idx="6">
                  <c:v>#N/A</c:v>
                </c:pt>
                <c:pt idx="7">
                  <c:v>526</c:v>
                </c:pt>
                <c:pt idx="8">
                  <c:v>#N/A</c:v>
                </c:pt>
                <c:pt idx="9">
                  <c:v>#N/A</c:v>
                </c:pt>
                <c:pt idx="10">
                  <c:v>451</c:v>
                </c:pt>
                <c:pt idx="11">
                  <c:v>#N/A</c:v>
                </c:pt>
                <c:pt idx="12">
                  <c:v>#N/A</c:v>
                </c:pt>
                <c:pt idx="13">
                  <c:v>501</c:v>
                </c:pt>
                <c:pt idx="14">
                  <c:v>#N/A</c:v>
                </c:pt>
              </c:numCache>
            </c:numRef>
          </c:val>
          <c:smooth val="0"/>
          <c:extLst>
            <c:ext xmlns:c16="http://schemas.microsoft.com/office/drawing/2014/chart" uri="{C3380CC4-5D6E-409C-BE32-E72D297353CC}">
              <c16:uniqueId val="{00000008-1530-4AAB-BB1E-7B75679A68F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28405</c:v>
                </c:pt>
                <c:pt idx="5">
                  <c:v>27360</c:v>
                </c:pt>
                <c:pt idx="8">
                  <c:v>26291</c:v>
                </c:pt>
                <c:pt idx="11">
                  <c:v>25370</c:v>
                </c:pt>
                <c:pt idx="14">
                  <c:v>24698</c:v>
                </c:pt>
              </c:numCache>
            </c:numRef>
          </c:val>
          <c:extLst>
            <c:ext xmlns:c16="http://schemas.microsoft.com/office/drawing/2014/chart" uri="{C3380CC4-5D6E-409C-BE32-E72D297353CC}">
              <c16:uniqueId val="{00000000-8E61-4CB8-B1C8-6505D3B9095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1911</c:v>
                </c:pt>
                <c:pt idx="5">
                  <c:v>1889</c:v>
                </c:pt>
                <c:pt idx="8">
                  <c:v>1886</c:v>
                </c:pt>
                <c:pt idx="11">
                  <c:v>1937</c:v>
                </c:pt>
                <c:pt idx="14">
                  <c:v>1858</c:v>
                </c:pt>
              </c:numCache>
            </c:numRef>
          </c:val>
          <c:extLst>
            <c:ext xmlns:c16="http://schemas.microsoft.com/office/drawing/2014/chart" uri="{C3380CC4-5D6E-409C-BE32-E72D297353CC}">
              <c16:uniqueId val="{00000001-8E61-4CB8-B1C8-6505D3B9095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11726</c:v>
                </c:pt>
                <c:pt idx="5">
                  <c:v>12326</c:v>
                </c:pt>
                <c:pt idx="8">
                  <c:v>12484</c:v>
                </c:pt>
                <c:pt idx="11">
                  <c:v>12471</c:v>
                </c:pt>
                <c:pt idx="14">
                  <c:v>13009</c:v>
                </c:pt>
              </c:numCache>
            </c:numRef>
          </c:val>
          <c:extLst>
            <c:ext xmlns:c16="http://schemas.microsoft.com/office/drawing/2014/chart" uri="{C3380CC4-5D6E-409C-BE32-E72D297353CC}">
              <c16:uniqueId val="{00000002-8E61-4CB8-B1C8-6505D3B9095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E61-4CB8-B1C8-6505D3B9095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E61-4CB8-B1C8-6505D3B9095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E61-4CB8-B1C8-6505D3B9095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642</c:v>
                </c:pt>
                <c:pt idx="3">
                  <c:v>784</c:v>
                </c:pt>
                <c:pt idx="6">
                  <c:v>832</c:v>
                </c:pt>
                <c:pt idx="9">
                  <c:v>1124</c:v>
                </c:pt>
                <c:pt idx="12">
                  <c:v>1082</c:v>
                </c:pt>
              </c:numCache>
            </c:numRef>
          </c:val>
          <c:extLst>
            <c:ext xmlns:c16="http://schemas.microsoft.com/office/drawing/2014/chart" uri="{C3380CC4-5D6E-409C-BE32-E72D297353CC}">
              <c16:uniqueId val="{00000006-8E61-4CB8-B1C8-6505D3B9095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1365</c:v>
                </c:pt>
                <c:pt idx="3">
                  <c:v>945</c:v>
                </c:pt>
                <c:pt idx="6">
                  <c:v>169</c:v>
                </c:pt>
                <c:pt idx="9">
                  <c:v>95</c:v>
                </c:pt>
                <c:pt idx="12">
                  <c:v>150</c:v>
                </c:pt>
              </c:numCache>
            </c:numRef>
          </c:val>
          <c:extLst>
            <c:ext xmlns:c16="http://schemas.microsoft.com/office/drawing/2014/chart" uri="{C3380CC4-5D6E-409C-BE32-E72D297353CC}">
              <c16:uniqueId val="{00000007-8E61-4CB8-B1C8-6505D3B9095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10393</c:v>
                </c:pt>
                <c:pt idx="3">
                  <c:v>9721</c:v>
                </c:pt>
                <c:pt idx="6">
                  <c:v>9023</c:v>
                </c:pt>
                <c:pt idx="9">
                  <c:v>8374</c:v>
                </c:pt>
                <c:pt idx="12">
                  <c:v>7638</c:v>
                </c:pt>
              </c:numCache>
            </c:numRef>
          </c:val>
          <c:extLst>
            <c:ext xmlns:c16="http://schemas.microsoft.com/office/drawing/2014/chart" uri="{C3380CC4-5D6E-409C-BE32-E72D297353CC}">
              <c16:uniqueId val="{00000008-8E61-4CB8-B1C8-6505D3B9095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E61-4CB8-B1C8-6505D3B9095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20453</c:v>
                </c:pt>
                <c:pt idx="3">
                  <c:v>21873</c:v>
                </c:pt>
                <c:pt idx="6">
                  <c:v>22601</c:v>
                </c:pt>
                <c:pt idx="9">
                  <c:v>22244</c:v>
                </c:pt>
                <c:pt idx="12">
                  <c:v>21781</c:v>
                </c:pt>
              </c:numCache>
            </c:numRef>
          </c:val>
          <c:extLst>
            <c:ext xmlns:c16="http://schemas.microsoft.com/office/drawing/2014/chart" uri="{C3380CC4-5D6E-409C-BE32-E72D297353CC}">
              <c16:uniqueId val="{0000000A-8E61-4CB8-B1C8-6505D3B9095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E61-4CB8-B1C8-6505D3B9095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6103</c:v>
                </c:pt>
                <c:pt idx="1">
                  <c:v>5787</c:v>
                </c:pt>
                <c:pt idx="2">
                  <c:v>6029</c:v>
                </c:pt>
              </c:numCache>
            </c:numRef>
          </c:val>
          <c:extLst>
            <c:ext xmlns:c16="http://schemas.microsoft.com/office/drawing/2014/chart" uri="{C3380CC4-5D6E-409C-BE32-E72D297353CC}">
              <c16:uniqueId val="{00000000-C60F-4C21-8F90-F65C429FD79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764</c:v>
                </c:pt>
                <c:pt idx="1">
                  <c:v>765</c:v>
                </c:pt>
                <c:pt idx="2">
                  <c:v>766</c:v>
                </c:pt>
              </c:numCache>
            </c:numRef>
          </c:val>
          <c:extLst>
            <c:ext xmlns:c16="http://schemas.microsoft.com/office/drawing/2014/chart" uri="{C3380CC4-5D6E-409C-BE32-E72D297353CC}">
              <c16:uniqueId val="{00000001-C60F-4C21-8F90-F65C429FD79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6815</c:v>
                </c:pt>
                <c:pt idx="1">
                  <c:v>7120</c:v>
                </c:pt>
                <c:pt idx="2">
                  <c:v>7425</c:v>
                </c:pt>
              </c:numCache>
            </c:numRef>
          </c:val>
          <c:extLst>
            <c:ext xmlns:c16="http://schemas.microsoft.com/office/drawing/2014/chart" uri="{C3380CC4-5D6E-409C-BE32-E72D297353CC}">
              <c16:uniqueId val="{00000002-C60F-4C21-8F90-F65C429FD79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{6D3978F7-34C5-4AE6-9877-CCE2996F6A9E}</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A978-4B1A-B66D-88B68E03E85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{C8393CD5-A4DD-4029-B98A-F6A5069BD268}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978-4B1A-B66D-88B68E03E85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{A95DB09D-D622-4732-99EF-50BA842BFA54}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978-4B1A-B66D-88B68E03E85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{E9BCFA16-AAF0-447E-ADD3-D8014667C652}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978-4B1A-B66D-88B68E03E85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{DFBFC2A0-2611-429E-A16B-62C74662E682}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978-4B1A-B66D-88B68E03E85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{716BABE9-5D74-49B9-96DE-30CE7E71AE24}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A978-4B1A-B66D-88B68E03E85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{45F5C008-ED3C-4B0A-A145-6299D229FFEA}</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A978-4B1A-B66D-88B68E03E85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{364CEB6B-3E56-4913-AECF-E3DA85C5A680}</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A978-4B1A-B66D-88B68E03E85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{1C165778-AE5F-4BF2-AD2D-64D1C2240BED}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A978-4B1A-B66D-88B68E03E85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59.8</c:v>
                </c:pt>
                <c:pt idx="16">
                  <c:v>61.5</c:v>
                </c:pt>
                <c:pt idx="24">
                  <c:v>62.9</c:v>
                </c:pt>
                <c:pt idx="32">
                  <c:v>64.3</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978-4B1A-B66D-88B68E03E85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{CD3312F8-8F6F-4A45-BD03-C1EE4D4B452D}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A978-4B1A-B66D-88B68E03E85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{44CA09CD-6A1A-4296-A9ED-7ACAE711C658}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978-4B1A-B66D-88B68E03E85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{09A7BA53-F44F-41D6-BB62-9A923DEF5BDD}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978-4B1A-B66D-88B68E03E85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{32E8670B-7E60-4D01-A43A-65F84F329E24}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978-4B1A-B66D-88B68E03E85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{81EED7E6-0B80-4322-8126-631F28B0CA58}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978-4B1A-B66D-88B68E03E854}"/>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{B0AB1996-BA02-4523-9C04-C8AD28AD81CC}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A978-4B1A-B66D-88B68E03E854}"/>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{2C420ED1-08B2-48BF-B065-CA05B0B60F86}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A978-4B1A-B66D-88B68E03E854}"/>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{47B13A75-294C-43F1-80D3-5400B9A860C8}</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A978-4B1A-B66D-88B68E03E854}"/>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{1C8C99A7-7DD4-46F7-91CF-63AD7293737B}</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A978-4B1A-B66D-88B68E03E8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58.7</c:v>
                </c:pt>
                <c:pt idx="16">
                  <c:v>59.9</c:v>
                </c:pt>
                <c:pt idx="24">
                  <c:v>60.1</c:v>
                </c:pt>
                <c:pt idx="32">
                  <c:v>61.8</c:v>
                </c:pt>
              </c:numCache>
            </c:numRef>
          </c:xVal>
          <c:yVal>
            <c:numRef>
              <c:f>公会計指標分析・財政指標組合せ分析表!$BP$55:$DC$55</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A978-4B1A-B66D-88B68E03E854}"/>
            </c:ext>
          </c:extLst>
        </c:ser>
        <c:dLbls>
          <c:showLegendKey val="0"/>
          <c:showVal val="1"/>
          <c:showCatName val="0"/>
          <c:showSerName val="0"/>
          <c:showPercent val="0"/>
          <c:showBubbleSize val="0"/>
        </c:dLbls>
        <c:axId val="46179840"/>
        <c:axId val="46181760"/>
      </c:scatterChart>
      <c:valAx>
        <c:axId val="46179840"/>
        <c:scaling>
          <c:orientation val="maxMin"/>
          <c:max val="63"/>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{2A8A9124-CDD4-446F-926B-5EB055166E75}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5B7-444D-AD0F-5DC6093261D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{26FE383E-FF09-4B83-AE6D-65CE133BEC96}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B7-444D-AD0F-5DC6093261D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{E9DF95FC-BA4E-4C6E-A619-21A91ACAA244}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B7-444D-AD0F-5DC6093261D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{605D4645-C745-4425-843E-AB069A2285B2}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B7-444D-AD0F-5DC6093261D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{B52C1842-19F7-4FF8-B7DA-95A81A449077}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B7-444D-AD0F-5DC6093261D2}"/>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{DC04891E-F21A-4AFD-9962-01AE40B1F0CD}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5B7-444D-AD0F-5DC6093261D2}"/>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{55AAE977-62B7-4BC8-8014-B27118C3F5BA}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5B7-444D-AD0F-5DC6093261D2}"/>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{B2999B79-119C-4C0C-ADD8-5FC9F5C7034E}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5B7-444D-AD0F-5DC6093261D2}"/>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{1913AE06-C62D-4CF2-9030-D9B04EE1BAAA}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5B7-444D-AD0F-5DC6093261D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5.0999999999999996</c:v>
                </c:pt>
                <c:pt idx="8">
                  <c:v>4.7</c:v>
                </c:pt>
                <c:pt idx="16">
                  <c:v>4.7</c:v>
                </c:pt>
                <c:pt idx="24">
                  <c:v>4.7</c:v>
                </c:pt>
                <c:pt idx="32">
                  <c:v>5.0999999999999996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5B7-444D-AD0F-5DC6093261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{8C119611-C4C9-42D2-8989-7423EF80960E}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5B7-444D-AD0F-5DC6093261D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{C8091C56-C522-4755-BFB0-55061978DEE6}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B7-444D-AD0F-5DC6093261D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{AFBC515C-82DD-4679-80DC-8C151392179E}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B7-444D-AD0F-5DC6093261D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{820EB93A-C6B8-43D3-8D8D-6D34E4A56A33}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B7-444D-AD0F-5DC6093261D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{73AA47D2-FBD7-4CA6-B8B6-2496A9073B83}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B7-444D-AD0F-5DC6093261D2}"/>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{0E29F35F-643F-4D45-983C-89F7E272E0D1}</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5B7-444D-AD0F-5DC6093261D2}"/>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{BA8EB19D-C56D-421C-B41E-257B0BD21DEF}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5B7-444D-AD0F-5DC6093261D2}"/>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{47D52136-529A-447F-8ED1-B43EE7F56254}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5B7-444D-AD0F-5DC6093261D2}"/>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{954E5E5B-E528-4006-95B9-0186108F7530}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5B7-444D-AD0F-5DC6093261D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9.6999999999999993</c:v>
                </c:pt>
                <c:pt idx="16">
                  <c:v>9.5</c:v>
                </c:pt>
                <c:pt idx="24">
                  <c:v>9.1999999999999993</c:v>
                </c:pt>
                <c:pt idx="32">
                  <c:v>8.6</c:v>
                </c:pt>
              </c:numCache>
            </c:numRef>
          </c:xVal>
          <c:yVal>
            <c:numRef>
              <c:f>公会計指標分析・財政指標組合せ分析表!$BP$77:$DC$77</c:f>
              <c:numCache>
                <c:formatCode>#,##0.0;"▲ "#,##0.0</c:formatCode>
                <c:ptCount val="40"/>
                <c:pt idx="0">
                  <c:v>52.3</c:v>
                </c:pt>
                <c:pt idx="8">
                  <c:v>55.4</c:v>
                </c:pt>
                <c:pt idx="16">
                  <c:v>52.7</c:v>
                </c:pt>
                <c:pt idx="24">
                  <c:v>49.7</c:v>
                </c:pt>
                <c:pt idx="32">
                  <c:v>37.299999999999997</c:v>
                </c:pt>
              </c:numCache>
            </c:numRef>
          </c:yVal>
          <c:smooth val="0"/>
          <c:extLst>
            <c:ext xmlns:c16="http://schemas.microsoft.com/office/drawing/2014/chart" uri="{C3380CC4-5D6E-409C-BE32-E72D297353CC}">
              <c16:uniqueId val="{00000013-D5B7-444D-AD0F-5DC6093261D2}"/>
            </c:ext>
          </c:extLst>
        </c:ser>
        <c:dLbls>
          <c:showLegendKey val="0"/>
          <c:showVal val="1"/>
          <c:showCatName val="0"/>
          <c:showSerName val="0"/>
          <c:showPercent val="0"/>
          <c:showBubbleSize val="0"/>
        </c:dLbls>
        <c:axId val="84219776"/>
        <c:axId val="84234240"/>
      </c:scatterChart>
      <c:valAx>
        <c:axId val="84219776"/>
        <c:scaling>
          <c:orientation val="maxMin"/>
          <c:max val="11"/>
          <c:min val="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デジタル防災行政無線等の起債償還により、元利償還金が増加したため、実質公債費比率の分子が増加した。</a:t>
          </a:r>
        </a:p>
        <a:p>
          <a:r>
            <a:rPr kumimoji="1" lang="ja-JP" altLang="en-US" sz="1400">
              <a:latin typeface="ＭＳ ゴシック" pitchFamily="49" charset="-128"/>
              <a:ea typeface="ＭＳ ゴシック" pitchFamily="49" charset="-128"/>
            </a:rPr>
            <a:t>今後は、小中一貫校の整備等により地方債の発行が増えることから、比率は上昇する見込みである。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将来負担額のうち、一般会計等に係る地方債の現在高は減少し、下水道事業会計に対する負担額の減少により、公営企業債等繰入見込額も減少傾向にある。</a:t>
          </a:r>
        </a:p>
        <a:p>
          <a:r>
            <a:rPr kumimoji="1" lang="ja-JP" altLang="en-US" sz="1400">
              <a:latin typeface="ＭＳ ゴシック" pitchFamily="49" charset="-128"/>
              <a:ea typeface="ＭＳ ゴシック" pitchFamily="49" charset="-128"/>
            </a:rPr>
            <a:t>将来負担額から差し引く充当可能財源等は、交付税で算入される基準財政需要額算入見込額が減少したものの充当可能基金が増加したことから、前年度とほぼ同額となった。</a:t>
          </a:r>
        </a:p>
        <a:p>
          <a:r>
            <a:rPr kumimoji="1" lang="ja-JP" altLang="en-US" sz="1400">
              <a:latin typeface="ＭＳ ゴシック" pitchFamily="49" charset="-128"/>
              <a:ea typeface="ＭＳ ゴシック" pitchFamily="49" charset="-128"/>
            </a:rPr>
            <a:t>結果、将来負担比率の分子は大きく減少し、将来負担比率は</a:t>
          </a:r>
          <a:r>
            <a:rPr kumimoji="1" lang="en-US" altLang="ja-JP" sz="1400">
              <a:latin typeface="ＭＳ ゴシック" pitchFamily="49" charset="-128"/>
              <a:ea typeface="ＭＳ ゴシック" pitchFamily="49" charset="-128"/>
            </a:rPr>
            <a:t>10</a:t>
          </a:r>
          <a:r>
            <a:rPr kumimoji="1" lang="ja-JP" altLang="en-US" sz="1400">
              <a:latin typeface="ＭＳ ゴシック" pitchFamily="49" charset="-128"/>
              <a:ea typeface="ＭＳ ゴシック" pitchFamily="49" charset="-128"/>
            </a:rPr>
            <a:t>年連続で「－」（比率なし）となり、引き続き安全圏に位置している。今後は、小中一貫校の整備等により地方債の発行額が増えることから、比率は上昇する見込みである。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兵庫県加東市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・小中一貫校整備等の大型事業を予定しているため、公共施設整備基金に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億円の積み立てを行った。その他、基金利子分の積み立てなどにより、基金全体では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・基金の使途の明確化を図るために、財政調整基金を取り崩して個々の特定目的基金に積み立てていくことを予定している。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・今後、小中一貫校整備等の大型事業を予定しており、中長期的には大きく減少する見込みである。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・地域振興基金：市民の連帯の強化及び地域振興を図るため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・福祉基金：福祉事業に要する資金に充てるため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・災害対策基金：自然災害及び大規模な火災や突発重大事故等の人為的災害から住民の生命と財産を守るためにその予防対策、復旧対策、復興対策等を円滑に推進するため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・地域情報化基金：地域情報化の施設整備及び運営に要する資金に充てるため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・財政調整基金を取り崩し、公共施設整備基金に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億円の積み立てを行ったことなどから、その他特定目的金は前年度と比較して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・小中一貫校整備等の公共施設整備のため、中長期にわたり、公共施設整備基金を取り崩す予定としており、総額は減少していく見込み。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納税受入額の増や、新型コロナウイルス感染症の感染拡大によるイベントの中止や会議等のオンライン化による出張の減など一般財源で負担する歳出が減となったことから、財政調整基金の取り崩しを行わなかった。また、前年度決算剰余金による積み立てで、財政調整基金は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・中長期的には、取崩しにより減少する見込み。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・基金の使途の明確化を図るために、財政調整基金を取り崩して個々の特定目的基金、特に、小中一貫校整備や老朽化する公共施設の長寿命化等に備えて、公共施設整備基金を中心に積み立てていく。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・基金利子分のみの積み立てを行ったことにより増となった。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・積極的な積み立ては行わず、将来の突発的な起債の繰り上げ償還等に備え、基金利子分のみの積み立てを継続する。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BDCFAC8-6254-4394-AC33-F8F0A4B43C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6B28CA3E-F35B-4174-B4B4-8DAC20B790B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25FD1A4B-FFDD-4625-8477-A52E18977419}"/>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BDFD233-76C5-4B70-AB87-EC54EB8DD9BD}"/>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BE91B99F-DE1C-45BA-B463-0B89C390F0E1}"/>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68767EA-B83B-4D37-A99F-41D4057E071A}"/>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539D348C-F4CE-4884-9F05-C4FD28C4293B}"/>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8434DEF-CE11-4CE7-B6AC-8BD888D5F90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FEE19E6-AA28-42D9-BA0A-8F5FC0CDE0B6}"/>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4F7028E-4549-4C52-9E42-AF57A5A2808F}"/>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6ABD5263-9AAA-4869-A4DE-40E4AE3EC7FB}"/>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8FA0222-2BEF-4367-B2FD-7E8120C6EBA1}"/>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EACC4581-FAE9-4D7B-89D1-4CF9CFFEF08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FE857C04-49CB-4746-ADD1-08617479289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7C8EA48-7BF1-4E1D-B1EF-7C937AAC8C95}"/>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CD07553-4B13-4C12-90B7-5FB5DAF18F6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2C6303E-9D6F-4726-BAFE-3BD792B1A1EE}"/>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7C40C3AD-1DA9-40D5-8C2D-6CA1806B304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527B4D6B-5CA9-4513-BB4A-3CF8FE29C25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D8BE0AC6-C7B3-4C38-BDD5-3E71E9861F98}"/>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ADEA9F1-B64A-41EC-9A50-32CCA78F1AA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1FDF9574-E782-4F35-8BC1-7EF9758CC22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72E50A69-F45F-40A8-AFC3-DB2BE09F542D}"/>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3AADF6E2-4001-4C59-9962-26924FEA6C56}"/>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433F82E4-4A3A-47A3-9D9A-D41B8D19C5BD}"/>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E7D67929-52C2-4EA6-A00C-49EED2C264E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202A411-D034-47DA-9C81-5FD32C0A98C2}"/>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6D089439-5AAE-46C0-A71B-5CA6F5FDC72E}"/>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7142F83-BD79-4F50-97D9-11693CB484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6AE170C2-6989-4D73-B5C0-DE3FE1DAEEA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DA2BCEC-27A9-4627-B4F6-6056BAE97E71}"/>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F4C0D80-BA1D-4201-8708-25C5AC57C44F}"/>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48AEDE9D-1ECD-47C0-8F19-FBE3BECCE57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53D64EAA-EE48-43C6-AAC3-134DB13D6021}"/>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5664A51-A56E-469B-B7D4-FE23EDA831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301A92A-A612-4D1B-848B-54891660C87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F5292AB3-4F8B-41AC-8BB3-02BD078AE7A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C9AC2196-3960-436C-A399-D3244E304C7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8942C162-3F07-4901-BF52-BF1B373BD66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CAA326E5-E579-4585-AA3F-504C46A4AD1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A66F27F-748E-4A0F-BF34-1895BBA1A6AD}"/>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5E9A215-6EEF-4EE7-879D-4065A1BCACB3}"/>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5C6C912F-F678-4964-A085-32A402A1CF3F}"/>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635688DC-5DB5-4AE7-AD6F-2007C561A00D}"/>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E2904DF2-2525-415E-976F-8C0598DF252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B1A9D3BC-DFEE-46DF-B30A-7BF4A60DFC4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2A58AE4-E494-464D-BFCD-BF6520D0F84F}"/>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331E7C5-7156-46A3-B58C-DD6DE3FBA5B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8CA1806-652F-42B2-BF18-143C2E132303}"/>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5192AEA-50B5-4D99-A8B7-3849AB113E38}"/>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84488B1B-DBD1-481F-BC4D-38F5795B83E7}"/>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2967B81-F206-4ACF-A3C0-33CF794B110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391DD464-DBB6-4906-9911-ED2CCFEEA897}"/>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476CAF7D-1AEC-4C49-8375-08D89ECE714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2B9F5D03-6DEF-40A7-9683-BAD7E49995B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1AB90D1-C903-4DCD-8CCC-448AAC2B7D3D}"/>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1A7A77C-E535-4173-847D-8142D0CF626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兵庫県平均を下回っているものの、全国平均及び類似団体平均を上回っている。市内には、老朽化した施設が多く、将来の公共施設等の修繕や更新等に係る財政負担を軽減するため、公共施設等総合管理計画に基づき、小中一貫校の整備など公共施設等の統廃合を進めることにより、施設保有量の適正化に取り組む。</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8B8348B6-0ECD-4023-AC33-515E0625856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82DA4BA5-8E06-4145-B06F-69DC77DF49C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50C3F22E-31DF-49B7-912C-03B13DC50CD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B33424DF-76A3-4FD4-956F-A11FFF069C22}"/>
            </a:ext>
          </a:extLst>
        </xdr:cNvPr>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FCFDA7F8-6C31-472B-965B-92859E100C35}"/>
            </a:ext>
          </a:extLst>
        </xdr:cNvPr>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E7D4C515-949E-4FF7-BD86-EA0A65408F38}"/>
            </a:ext>
          </a:extLst>
        </xdr:cNvPr>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A98F1DA7-91A7-4288-B6BD-E024BB55B89C}"/>
            </a:ext>
          </a:extLst>
        </xdr:cNvPr>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ED2DF51D-CF8F-4EE7-9447-A933E5D3032F}"/>
            </a:ext>
          </a:extLst>
        </xdr:cNvPr>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5EFBCFF2-7D7E-4BC2-B56E-3B57C93FF09B}"/>
            </a:ext>
          </a:extLst>
        </xdr:cNvPr>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4274B194-409E-4741-8B18-917C64A300E0}"/>
            </a:ext>
          </a:extLst>
        </xdr:cNvPr>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6C3C385F-25B3-4ADB-8A6D-9F8C0490F72E}"/>
            </a:ext>
          </a:extLst>
        </xdr:cNvPr>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C4797DAF-C9E7-42FE-A53A-5BE35DF2DA7E}"/>
            </a:ext>
          </a:extLst>
        </xdr:cNvPr>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6E502CB1-0F2C-4AFA-8F2E-F935210EE57C}"/>
            </a:ext>
          </a:extLst>
        </xdr:cNvPr>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2A64EBC4-62C7-4977-8E90-C3A00993F4C1}"/>
            </a:ext>
          </a:extLst>
        </xdr:cNvPr>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2A394A4A-8253-4A01-89A0-65587163B6A0}"/>
            </a:ext>
          </a:extLst>
        </xdr:cNvPr>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993AC49F-A107-45C4-80B6-1098FFF7BFA3}"/>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0E7D918E-6B28-476F-A9A1-C91E726DB558}"/>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672120A6-25FC-49FC-8572-AEE3C03E2C6B}"/>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64317</xdr:rowOff>
    </xdr:from>
    <xdr:to>
      <xdr:col>23</xdr:col>
      <xdr:colOff>85090</xdr:colOff>
      <xdr:row>35</xdr:row>
      <xdr:rowOff>55971</xdr:rowOff>
    </xdr:to>
    <xdr:cxnSp macro="">
      <xdr:nvCxnSpPr>
        <xdr:cNvPr id="77" name="直線コネクタ 76">
          <a:extLst>
            <a:ext uri="{FF2B5EF4-FFF2-40B4-BE49-F238E27FC236}">
              <a16:creationId xmlns:a16="http://schemas.microsoft.com/office/drawing/2014/main" id="{45CBD716-105D-49E1-BD0E-3A4CB28B2FF6}"/>
            </a:ext>
          </a:extLst>
        </xdr:cNvPr>
        <xdr:cNvCxnSpPr/>
      </xdr:nvCxnSpPr>
      <xdr:spPr>
        <a:xfrm flipV="1">
          <a:off x="4760595" y="5464992"/>
          <a:ext cx="1270" cy="136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59798</xdr:rowOff>
    </xdr:from>
    <xdr:ext cx="405111" cy="259045"/>
    <xdr:sp macro="" textlink="">
      <xdr:nvSpPr>
        <xdr:cNvPr id="78" name="有形固定資産減価償却率最小値テキスト">
          <a:extLst>
            <a:ext uri="{FF2B5EF4-FFF2-40B4-BE49-F238E27FC236}">
              <a16:creationId xmlns:a16="http://schemas.microsoft.com/office/drawing/2014/main" id="{5D468958-D722-4125-96D9-A4206B67EC99}"/>
            </a:ext>
          </a:extLst>
        </xdr:cNvPr>
        <xdr:cNvSpPr txBox="1"/>
      </xdr:nvSpPr>
      <xdr:spPr>
        <a:xfrm>
          <a:off x="4813300" y="6832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55971</xdr:rowOff>
    </xdr:from>
    <xdr:to>
      <xdr:col>23</xdr:col>
      <xdr:colOff>174625</xdr:colOff>
      <xdr:row>35</xdr:row>
      <xdr:rowOff>55971</xdr:rowOff>
    </xdr:to>
    <xdr:cxnSp macro="">
      <xdr:nvCxnSpPr>
        <xdr:cNvPr id="79" name="直線コネクタ 78">
          <a:extLst>
            <a:ext uri="{FF2B5EF4-FFF2-40B4-BE49-F238E27FC236}">
              <a16:creationId xmlns:a16="http://schemas.microsoft.com/office/drawing/2014/main" id="{F1199D80-7F45-49D2-8C48-AACC5F994F3E}"/>
            </a:ext>
          </a:extLst>
        </xdr:cNvPr>
        <xdr:cNvCxnSpPr/>
      </xdr:nvCxnSpPr>
      <xdr:spPr>
        <a:xfrm>
          <a:off x="4673600" y="6828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10994</xdr:rowOff>
    </xdr:from>
    <xdr:ext cx="405111" cy="259045"/>
    <xdr:sp macro="" textlink="">
      <xdr:nvSpPr>
        <xdr:cNvPr id="80" name="有形固定資産減価償却率最大値テキスト">
          <a:extLst>
            <a:ext uri="{FF2B5EF4-FFF2-40B4-BE49-F238E27FC236}">
              <a16:creationId xmlns:a16="http://schemas.microsoft.com/office/drawing/2014/main" id="{075AA4BD-D742-47E7-B3E2-9390ADB5649A}"/>
            </a:ext>
          </a:extLst>
        </xdr:cNvPr>
        <xdr:cNvSpPr txBox="1"/>
      </xdr:nvSpPr>
      <xdr:spPr>
        <a:xfrm>
          <a:off x="4813300" y="5240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64317</xdr:rowOff>
    </xdr:from>
    <xdr:to>
      <xdr:col>23</xdr:col>
      <xdr:colOff>174625</xdr:colOff>
      <xdr:row>27</xdr:row>
      <xdr:rowOff>64317</xdr:rowOff>
    </xdr:to>
    <xdr:cxnSp macro="">
      <xdr:nvCxnSpPr>
        <xdr:cNvPr id="81" name="直線コネクタ 80">
          <a:extLst>
            <a:ext uri="{FF2B5EF4-FFF2-40B4-BE49-F238E27FC236}">
              <a16:creationId xmlns:a16="http://schemas.microsoft.com/office/drawing/2014/main" id="{A434BFFC-E528-4C48-8B00-2CC04BA63098}"/>
            </a:ext>
          </a:extLst>
        </xdr:cNvPr>
        <xdr:cNvCxnSpPr/>
      </xdr:nvCxnSpPr>
      <xdr:spPr>
        <a:xfrm>
          <a:off x="4673600" y="5464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127833</xdr:rowOff>
    </xdr:from>
    <xdr:ext cx="405111" cy="259045"/>
    <xdr:sp macro="" textlink="">
      <xdr:nvSpPr>
        <xdr:cNvPr id="82" name="有形固定資産減価償却率平均値テキスト">
          <a:extLst>
            <a:ext uri="{FF2B5EF4-FFF2-40B4-BE49-F238E27FC236}">
              <a16:creationId xmlns:a16="http://schemas.microsoft.com/office/drawing/2014/main" id="{D664741A-64F6-4882-A4AB-7BD7F3FA44DF}"/>
            </a:ext>
          </a:extLst>
        </xdr:cNvPr>
        <xdr:cNvSpPr txBox="1"/>
      </xdr:nvSpPr>
      <xdr:spPr>
        <a:xfrm>
          <a:off x="4813300" y="60428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104956</xdr:rowOff>
    </xdr:from>
    <xdr:to>
      <xdr:col>23</xdr:col>
      <xdr:colOff>136525</xdr:colOff>
      <xdr:row>32</xdr:row>
      <xdr:rowOff>35106</xdr:rowOff>
    </xdr:to>
    <xdr:sp macro="" textlink="">
      <xdr:nvSpPr>
        <xdr:cNvPr id="83" name="フローチャート: 判断 82">
          <a:extLst>
            <a:ext uri="{FF2B5EF4-FFF2-40B4-BE49-F238E27FC236}">
              <a16:creationId xmlns:a16="http://schemas.microsoft.com/office/drawing/2014/main" id="{E06D852D-5873-4632-A695-5386BE9E472F}"/>
            </a:ext>
          </a:extLst>
        </xdr:cNvPr>
        <xdr:cNvSpPr/>
      </xdr:nvSpPr>
      <xdr:spPr>
        <a:xfrm>
          <a:off x="4711700" y="619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52524</xdr:rowOff>
    </xdr:from>
    <xdr:to>
      <xdr:col>19</xdr:col>
      <xdr:colOff>187325</xdr:colOff>
      <xdr:row>31</xdr:row>
      <xdr:rowOff>154124</xdr:rowOff>
    </xdr:to>
    <xdr:sp macro="" textlink="">
      <xdr:nvSpPr>
        <xdr:cNvPr id="84" name="フローチャート: 判断 83">
          <a:extLst>
            <a:ext uri="{FF2B5EF4-FFF2-40B4-BE49-F238E27FC236}">
              <a16:creationId xmlns:a16="http://schemas.microsoft.com/office/drawing/2014/main" id="{659E885F-9C8C-4FEB-91D0-4F873CD8BBE5}"/>
            </a:ext>
          </a:extLst>
        </xdr:cNvPr>
        <xdr:cNvSpPr/>
      </xdr:nvSpPr>
      <xdr:spPr>
        <a:xfrm>
          <a:off x="4000500" y="6138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46355</xdr:rowOff>
    </xdr:from>
    <xdr:to>
      <xdr:col>15</xdr:col>
      <xdr:colOff>187325</xdr:colOff>
      <xdr:row>31</xdr:row>
      <xdr:rowOff>147955</xdr:rowOff>
    </xdr:to>
    <xdr:sp macro="" textlink="">
      <xdr:nvSpPr>
        <xdr:cNvPr id="85" name="フローチャート: 判断 84">
          <a:extLst>
            <a:ext uri="{FF2B5EF4-FFF2-40B4-BE49-F238E27FC236}">
              <a16:creationId xmlns:a16="http://schemas.microsoft.com/office/drawing/2014/main" id="{1DE64ADD-F175-4CD1-818B-DD4FA32F43B4}"/>
            </a:ext>
          </a:extLst>
        </xdr:cNvPr>
        <xdr:cNvSpPr/>
      </xdr:nvSpPr>
      <xdr:spPr>
        <a:xfrm>
          <a:off x="3238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9344</xdr:rowOff>
    </xdr:from>
    <xdr:to>
      <xdr:col>11</xdr:col>
      <xdr:colOff>187325</xdr:colOff>
      <xdr:row>31</xdr:row>
      <xdr:rowOff>110944</xdr:rowOff>
    </xdr:to>
    <xdr:sp macro="" textlink="">
      <xdr:nvSpPr>
        <xdr:cNvPr id="86" name="フローチャート: 判断 85">
          <a:extLst>
            <a:ext uri="{FF2B5EF4-FFF2-40B4-BE49-F238E27FC236}">
              <a16:creationId xmlns:a16="http://schemas.microsoft.com/office/drawing/2014/main" id="{EE092D4A-9AE7-4FCC-8EA7-60A537F90FF8}"/>
            </a:ext>
          </a:extLst>
        </xdr:cNvPr>
        <xdr:cNvSpPr/>
      </xdr:nvSpPr>
      <xdr:spPr>
        <a:xfrm>
          <a:off x="2476500" y="6095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87" name="フローチャート: 判断 86">
          <a:extLst>
            <a:ext uri="{FF2B5EF4-FFF2-40B4-BE49-F238E27FC236}">
              <a16:creationId xmlns:a16="http://schemas.microsoft.com/office/drawing/2014/main" id="{0DAE4BC1-4CF9-4315-90D5-B02C71072051}"/>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1478FBF-C0AA-40DA-868F-686784DA821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33EB3AAE-48EE-4E1C-87F8-D26E434049C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C222BA1E-B169-4B87-8D76-09A7C3DFA53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0CAF0C3B-9E30-4FBB-924E-D989BFAB277E}"/>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D598D860-AFB4-4523-A672-935BD379863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10614</xdr:rowOff>
    </xdr:from>
    <xdr:to>
      <xdr:col>23</xdr:col>
      <xdr:colOff>136525</xdr:colOff>
      <xdr:row>32</xdr:row>
      <xdr:rowOff>112214</xdr:rowOff>
    </xdr:to>
    <xdr:sp macro="" textlink="">
      <xdr:nvSpPr>
        <xdr:cNvPr id="93" name="楕円 92">
          <a:extLst>
            <a:ext uri="{FF2B5EF4-FFF2-40B4-BE49-F238E27FC236}">
              <a16:creationId xmlns:a16="http://schemas.microsoft.com/office/drawing/2014/main" id="{C05415DF-6385-4FAB-A4B2-5DC66B1308AE}"/>
            </a:ext>
          </a:extLst>
        </xdr:cNvPr>
        <xdr:cNvSpPr/>
      </xdr:nvSpPr>
      <xdr:spPr>
        <a:xfrm>
          <a:off x="4711700" y="626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160491</xdr:rowOff>
    </xdr:from>
    <xdr:ext cx="405111" cy="259045"/>
    <xdr:sp macro="" textlink="">
      <xdr:nvSpPr>
        <xdr:cNvPr id="94" name="有形固定資産減価償却率該当値テキスト">
          <a:extLst>
            <a:ext uri="{FF2B5EF4-FFF2-40B4-BE49-F238E27FC236}">
              <a16:creationId xmlns:a16="http://schemas.microsoft.com/office/drawing/2014/main" id="{245974B2-265A-45BD-8B2A-BDE74C270805}"/>
            </a:ext>
          </a:extLst>
        </xdr:cNvPr>
        <xdr:cNvSpPr txBox="1"/>
      </xdr:nvSpPr>
      <xdr:spPr>
        <a:xfrm>
          <a:off x="4813300" y="6246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138883</xdr:rowOff>
    </xdr:from>
    <xdr:to>
      <xdr:col>19</xdr:col>
      <xdr:colOff>187325</xdr:colOff>
      <xdr:row>32</xdr:row>
      <xdr:rowOff>69033</xdr:rowOff>
    </xdr:to>
    <xdr:sp macro="" textlink="">
      <xdr:nvSpPr>
        <xdr:cNvPr id="95" name="楕円 94">
          <a:extLst>
            <a:ext uri="{FF2B5EF4-FFF2-40B4-BE49-F238E27FC236}">
              <a16:creationId xmlns:a16="http://schemas.microsoft.com/office/drawing/2014/main" id="{4DA69AE3-3D9C-44AA-AB91-096760620436}"/>
            </a:ext>
          </a:extLst>
        </xdr:cNvPr>
        <xdr:cNvSpPr/>
      </xdr:nvSpPr>
      <xdr:spPr>
        <a:xfrm>
          <a:off x="4000500" y="622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18233</xdr:rowOff>
    </xdr:from>
    <xdr:to>
      <xdr:col>23</xdr:col>
      <xdr:colOff>85725</xdr:colOff>
      <xdr:row>32</xdr:row>
      <xdr:rowOff>61414</xdr:rowOff>
    </xdr:to>
    <xdr:cxnSp macro="">
      <xdr:nvCxnSpPr>
        <xdr:cNvPr id="96" name="直線コネクタ 95">
          <a:extLst>
            <a:ext uri="{FF2B5EF4-FFF2-40B4-BE49-F238E27FC236}">
              <a16:creationId xmlns:a16="http://schemas.microsoft.com/office/drawing/2014/main" id="{721957A1-202A-43AA-92E7-E8C8ABA7D448}"/>
            </a:ext>
          </a:extLst>
        </xdr:cNvPr>
        <xdr:cNvCxnSpPr/>
      </xdr:nvCxnSpPr>
      <xdr:spPr>
        <a:xfrm>
          <a:off x="4051300" y="6276158"/>
          <a:ext cx="711200"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95703</xdr:rowOff>
    </xdr:from>
    <xdr:to>
      <xdr:col>15</xdr:col>
      <xdr:colOff>187325</xdr:colOff>
      <xdr:row>32</xdr:row>
      <xdr:rowOff>25853</xdr:rowOff>
    </xdr:to>
    <xdr:sp macro="" textlink="">
      <xdr:nvSpPr>
        <xdr:cNvPr id="97" name="楕円 96">
          <a:extLst>
            <a:ext uri="{FF2B5EF4-FFF2-40B4-BE49-F238E27FC236}">
              <a16:creationId xmlns:a16="http://schemas.microsoft.com/office/drawing/2014/main" id="{8BECFDF2-F6F4-4C66-99A5-67BA8372EA3A}"/>
            </a:ext>
          </a:extLst>
        </xdr:cNvPr>
        <xdr:cNvSpPr/>
      </xdr:nvSpPr>
      <xdr:spPr>
        <a:xfrm>
          <a:off x="3238500" y="618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146503</xdr:rowOff>
    </xdr:from>
    <xdr:to>
      <xdr:col>19</xdr:col>
      <xdr:colOff>136525</xdr:colOff>
      <xdr:row>32</xdr:row>
      <xdr:rowOff>18233</xdr:rowOff>
    </xdr:to>
    <xdr:cxnSp macro="">
      <xdr:nvCxnSpPr>
        <xdr:cNvPr id="98" name="直線コネクタ 97">
          <a:extLst>
            <a:ext uri="{FF2B5EF4-FFF2-40B4-BE49-F238E27FC236}">
              <a16:creationId xmlns:a16="http://schemas.microsoft.com/office/drawing/2014/main" id="{DF3EC5A0-83A4-4BF7-A28A-B24093A7A69D}"/>
            </a:ext>
          </a:extLst>
        </xdr:cNvPr>
        <xdr:cNvCxnSpPr/>
      </xdr:nvCxnSpPr>
      <xdr:spPr>
        <a:xfrm>
          <a:off x="3289300" y="6232978"/>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43271</xdr:rowOff>
    </xdr:from>
    <xdr:to>
      <xdr:col>11</xdr:col>
      <xdr:colOff>187325</xdr:colOff>
      <xdr:row>31</xdr:row>
      <xdr:rowOff>144871</xdr:rowOff>
    </xdr:to>
    <xdr:sp macro="" textlink="">
      <xdr:nvSpPr>
        <xdr:cNvPr id="99" name="楕円 98">
          <a:extLst>
            <a:ext uri="{FF2B5EF4-FFF2-40B4-BE49-F238E27FC236}">
              <a16:creationId xmlns:a16="http://schemas.microsoft.com/office/drawing/2014/main" id="{4810FD7C-8890-4121-B5CD-EAE83A1F44F0}"/>
            </a:ext>
          </a:extLst>
        </xdr:cNvPr>
        <xdr:cNvSpPr/>
      </xdr:nvSpPr>
      <xdr:spPr>
        <a:xfrm>
          <a:off x="2476500" y="6129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94071</xdr:rowOff>
    </xdr:from>
    <xdr:to>
      <xdr:col>15</xdr:col>
      <xdr:colOff>136525</xdr:colOff>
      <xdr:row>31</xdr:row>
      <xdr:rowOff>146503</xdr:rowOff>
    </xdr:to>
    <xdr:cxnSp macro="">
      <xdr:nvCxnSpPr>
        <xdr:cNvPr id="100" name="直線コネクタ 99">
          <a:extLst>
            <a:ext uri="{FF2B5EF4-FFF2-40B4-BE49-F238E27FC236}">
              <a16:creationId xmlns:a16="http://schemas.microsoft.com/office/drawing/2014/main" id="{4EDC8FF1-E53B-490C-A65C-09CCBD050A68}"/>
            </a:ext>
          </a:extLst>
        </xdr:cNvPr>
        <xdr:cNvCxnSpPr/>
      </xdr:nvCxnSpPr>
      <xdr:spPr>
        <a:xfrm>
          <a:off x="2527300" y="6180546"/>
          <a:ext cx="762000" cy="52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137614</xdr:rowOff>
    </xdr:from>
    <xdr:to>
      <xdr:col>7</xdr:col>
      <xdr:colOff>187325</xdr:colOff>
      <xdr:row>31</xdr:row>
      <xdr:rowOff>67764</xdr:rowOff>
    </xdr:to>
    <xdr:sp macro="" textlink="">
      <xdr:nvSpPr>
        <xdr:cNvPr id="101" name="楕円 100">
          <a:extLst>
            <a:ext uri="{FF2B5EF4-FFF2-40B4-BE49-F238E27FC236}">
              <a16:creationId xmlns:a16="http://schemas.microsoft.com/office/drawing/2014/main" id="{D71D5CEA-D095-4D98-B617-E8A9018BB7CD}"/>
            </a:ext>
          </a:extLst>
        </xdr:cNvPr>
        <xdr:cNvSpPr/>
      </xdr:nvSpPr>
      <xdr:spPr>
        <a:xfrm>
          <a:off x="1714500" y="605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16964</xdr:rowOff>
    </xdr:from>
    <xdr:to>
      <xdr:col>11</xdr:col>
      <xdr:colOff>136525</xdr:colOff>
      <xdr:row>31</xdr:row>
      <xdr:rowOff>94071</xdr:rowOff>
    </xdr:to>
    <xdr:cxnSp macro="">
      <xdr:nvCxnSpPr>
        <xdr:cNvPr id="102" name="直線コネクタ 101">
          <a:extLst>
            <a:ext uri="{FF2B5EF4-FFF2-40B4-BE49-F238E27FC236}">
              <a16:creationId xmlns:a16="http://schemas.microsoft.com/office/drawing/2014/main" id="{816C232B-59F1-4BD0-8245-8160488433C7}"/>
            </a:ext>
          </a:extLst>
        </xdr:cNvPr>
        <xdr:cNvCxnSpPr/>
      </xdr:nvCxnSpPr>
      <xdr:spPr>
        <a:xfrm>
          <a:off x="1765300" y="6103439"/>
          <a:ext cx="762000" cy="77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170651</xdr:rowOff>
    </xdr:from>
    <xdr:ext cx="405111" cy="259045"/>
    <xdr:sp macro="" textlink="">
      <xdr:nvSpPr>
        <xdr:cNvPr id="103" name="n_1aveValue有形固定資産減価償却率">
          <a:extLst>
            <a:ext uri="{FF2B5EF4-FFF2-40B4-BE49-F238E27FC236}">
              <a16:creationId xmlns:a16="http://schemas.microsoft.com/office/drawing/2014/main" id="{D97246F9-26FA-4572-8866-A85BA2243CDD}"/>
            </a:ext>
          </a:extLst>
        </xdr:cNvPr>
        <xdr:cNvSpPr txBox="1"/>
      </xdr:nvSpPr>
      <xdr:spPr>
        <a:xfrm>
          <a:off x="3836044" y="5914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164482</xdr:rowOff>
    </xdr:from>
    <xdr:ext cx="405111" cy="259045"/>
    <xdr:sp macro="" textlink="">
      <xdr:nvSpPr>
        <xdr:cNvPr id="104" name="n_2aveValue有形固定資産減価償却率">
          <a:extLst>
            <a:ext uri="{FF2B5EF4-FFF2-40B4-BE49-F238E27FC236}">
              <a16:creationId xmlns:a16="http://schemas.microsoft.com/office/drawing/2014/main" id="{F68D1E8B-66B8-4663-914E-797CE7998F00}"/>
            </a:ext>
          </a:extLst>
        </xdr:cNvPr>
        <xdr:cNvSpPr txBox="1"/>
      </xdr:nvSpPr>
      <xdr:spPr>
        <a:xfrm>
          <a:off x="3086744"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127471</xdr:rowOff>
    </xdr:from>
    <xdr:ext cx="405111" cy="259045"/>
    <xdr:sp macro="" textlink="">
      <xdr:nvSpPr>
        <xdr:cNvPr id="105" name="n_3aveValue有形固定資産減価償却率">
          <a:extLst>
            <a:ext uri="{FF2B5EF4-FFF2-40B4-BE49-F238E27FC236}">
              <a16:creationId xmlns:a16="http://schemas.microsoft.com/office/drawing/2014/main" id="{DA12846D-1199-44C6-9514-851957943B2A}"/>
            </a:ext>
          </a:extLst>
        </xdr:cNvPr>
        <xdr:cNvSpPr txBox="1"/>
      </xdr:nvSpPr>
      <xdr:spPr>
        <a:xfrm>
          <a:off x="2324744" y="587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78122</xdr:rowOff>
    </xdr:from>
    <xdr:ext cx="405111" cy="259045"/>
    <xdr:sp macro="" textlink="">
      <xdr:nvSpPr>
        <xdr:cNvPr id="106" name="n_4aveValue有形固定資産減価償却率">
          <a:extLst>
            <a:ext uri="{FF2B5EF4-FFF2-40B4-BE49-F238E27FC236}">
              <a16:creationId xmlns:a16="http://schemas.microsoft.com/office/drawing/2014/main" id="{C9C5232E-06C3-43BA-B8DA-5ACC67E3BA6F}"/>
            </a:ext>
          </a:extLst>
        </xdr:cNvPr>
        <xdr:cNvSpPr txBox="1"/>
      </xdr:nvSpPr>
      <xdr:spPr>
        <a:xfrm>
          <a:off x="1562744" y="5821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60160</xdr:rowOff>
    </xdr:from>
    <xdr:ext cx="405111" cy="259045"/>
    <xdr:sp macro="" textlink="">
      <xdr:nvSpPr>
        <xdr:cNvPr id="107" name="n_1mainValue有形固定資産減価償却率">
          <a:extLst>
            <a:ext uri="{FF2B5EF4-FFF2-40B4-BE49-F238E27FC236}">
              <a16:creationId xmlns:a16="http://schemas.microsoft.com/office/drawing/2014/main" id="{B5E87040-6BA8-40DF-8095-1EE06293799B}"/>
            </a:ext>
          </a:extLst>
        </xdr:cNvPr>
        <xdr:cNvSpPr txBox="1"/>
      </xdr:nvSpPr>
      <xdr:spPr>
        <a:xfrm>
          <a:off x="3836044" y="6318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16980</xdr:rowOff>
    </xdr:from>
    <xdr:ext cx="405111" cy="259045"/>
    <xdr:sp macro="" textlink="">
      <xdr:nvSpPr>
        <xdr:cNvPr id="108" name="n_2mainValue有形固定資産減価償却率">
          <a:extLst>
            <a:ext uri="{FF2B5EF4-FFF2-40B4-BE49-F238E27FC236}">
              <a16:creationId xmlns:a16="http://schemas.microsoft.com/office/drawing/2014/main" id="{E2980765-1EFB-4A24-A066-C9036C269521}"/>
            </a:ext>
          </a:extLst>
        </xdr:cNvPr>
        <xdr:cNvSpPr txBox="1"/>
      </xdr:nvSpPr>
      <xdr:spPr>
        <a:xfrm>
          <a:off x="3086744" y="627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135998</xdr:rowOff>
    </xdr:from>
    <xdr:ext cx="405111" cy="259045"/>
    <xdr:sp macro="" textlink="">
      <xdr:nvSpPr>
        <xdr:cNvPr id="109" name="n_3mainValue有形固定資産減価償却率">
          <a:extLst>
            <a:ext uri="{FF2B5EF4-FFF2-40B4-BE49-F238E27FC236}">
              <a16:creationId xmlns:a16="http://schemas.microsoft.com/office/drawing/2014/main" id="{DDB842F6-AFD6-4C44-BF9C-671ABFB0FBC6}"/>
            </a:ext>
          </a:extLst>
        </xdr:cNvPr>
        <xdr:cNvSpPr txBox="1"/>
      </xdr:nvSpPr>
      <xdr:spPr>
        <a:xfrm>
          <a:off x="2324744" y="6222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58891</xdr:rowOff>
    </xdr:from>
    <xdr:ext cx="405111" cy="259045"/>
    <xdr:sp macro="" textlink="">
      <xdr:nvSpPr>
        <xdr:cNvPr id="110" name="n_4mainValue有形固定資産減価償却率">
          <a:extLst>
            <a:ext uri="{FF2B5EF4-FFF2-40B4-BE49-F238E27FC236}">
              <a16:creationId xmlns:a16="http://schemas.microsoft.com/office/drawing/2014/main" id="{0F90D0CC-5C01-4BC6-918F-918B327EC30F}"/>
            </a:ext>
          </a:extLst>
        </xdr:cNvPr>
        <xdr:cNvSpPr txBox="1"/>
      </xdr:nvSpPr>
      <xdr:spPr>
        <a:xfrm>
          <a:off x="1562744" y="6145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D3A8370-466E-452B-AB1D-A73B8D048091}"/>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BD11B7FE-A6CE-426C-93A2-DAE20F474BD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6329EF08-297C-46A9-8E2A-857D070B1324}"/>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8961C95E-B67F-49AE-889A-8F4A06E3D11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5B1794FB-CA99-4A0A-9279-D6688F3A986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7060D107-D6D0-4154-B93C-33C9A05BB793}"/>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C27D879E-6F6E-4080-8F36-61E45D3165DD}"/>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33967988-7F45-4FB7-9EDA-FEA25C69416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1E165749-41D4-49C2-843B-D985EFD9B9BF}"/>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3FD1B9C8-40D2-4836-8260-FD037D8EA12E}"/>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0217F36B-F3EC-4DD5-A278-AFA66107FFE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32514D7D-290E-497C-B7F8-B97BF3721761}"/>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F08A7303-436F-45CC-AADB-6F9587D750C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公共施設整備基金など、将来の施設の更新のために積み立ててきた資産があるため、債務償還可能年数は全国平均、兵庫県平均及び類似団体平均を大きく下回っているものの、老朽化した施設の更新時期が同時期に訪れることから、引き続き、将来世代の負担を軽減できるよう、健全な財政運営に取り組む。</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CE8ED4D5-4457-479A-949E-CF072DEF339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B4BCD92C-EE4F-4E41-9DFD-5D4C3A7E258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8F7DFF4-DAFE-4219-89FF-1F92AC7F49EF}"/>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7010119E-1985-4450-87DB-893C45ABFC88}"/>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98C11F6F-821D-4F3C-8D9F-C9892C60A9DC}"/>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175D38A2-095C-4402-8052-390CC635536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3A9E18B4-1494-44DE-B0EF-7CEC4312845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A02A6A3E-D9E6-4123-B8A8-AF0CB073B39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D798A72E-F8A3-4FE2-BA61-00F04C795F36}"/>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6D8E9227-98F7-4A9C-84E6-A69D62601469}"/>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C630DC85-CB24-4D4A-B98D-2C60D73EDF42}"/>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929B23ED-3FD0-4615-8E37-0ABEA9A5A6F5}"/>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99A2AD06-81E2-4355-A547-DD9EC18EC51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3CA9849A-6645-4907-A3B6-1037614962D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109852</xdr:rowOff>
    </xdr:from>
    <xdr:ext cx="410689" cy="225703"/>
    <xdr:sp macro="" textlink="">
      <xdr:nvSpPr>
        <xdr:cNvPr id="138" name="テキスト ボックス 137">
          <a:extLst>
            <a:ext uri="{FF2B5EF4-FFF2-40B4-BE49-F238E27FC236}">
              <a16:creationId xmlns:a16="http://schemas.microsoft.com/office/drawing/2014/main" id="{9F38506C-BCFF-4C1E-9574-67833C9DE8F3}"/>
            </a:ext>
          </a:extLst>
        </xdr:cNvPr>
        <xdr:cNvSpPr txBox="1"/>
      </xdr:nvSpPr>
      <xdr:spPr>
        <a:xfrm>
          <a:off x="10828811" y="51676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8C71931E-05EA-4B3E-8E90-91F568E89DF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40" name="テキスト ボックス 139">
          <a:extLst>
            <a:ext uri="{FF2B5EF4-FFF2-40B4-BE49-F238E27FC236}">
              <a16:creationId xmlns:a16="http://schemas.microsoft.com/office/drawing/2014/main" id="{1C0221A3-F1D8-4A77-AEB8-B8DE8F2A1B16}"/>
            </a:ext>
          </a:extLst>
        </xdr:cNvPr>
        <xdr:cNvSpPr txBox="1"/>
      </xdr:nvSpPr>
      <xdr:spPr>
        <a:xfrm>
          <a:off x="10931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41" name="債務償還比率グラフ枠">
          <a:extLst>
            <a:ext uri="{FF2B5EF4-FFF2-40B4-BE49-F238E27FC236}">
              <a16:creationId xmlns:a16="http://schemas.microsoft.com/office/drawing/2014/main" id="{9274B8C4-58FA-4FEF-97F7-9D8DC5A7B9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128433</xdr:rowOff>
    </xdr:from>
    <xdr:to>
      <xdr:col>76</xdr:col>
      <xdr:colOff>21589</xdr:colOff>
      <xdr:row>34</xdr:row>
      <xdr:rowOff>81071</xdr:rowOff>
    </xdr:to>
    <xdr:cxnSp macro="">
      <xdr:nvCxnSpPr>
        <xdr:cNvPr id="142" name="直線コネクタ 141">
          <a:extLst>
            <a:ext uri="{FF2B5EF4-FFF2-40B4-BE49-F238E27FC236}">
              <a16:creationId xmlns:a16="http://schemas.microsoft.com/office/drawing/2014/main" id="{8FAE490B-344E-4A06-9B1B-94C6E99AAC5B}"/>
            </a:ext>
          </a:extLst>
        </xdr:cNvPr>
        <xdr:cNvCxnSpPr/>
      </xdr:nvCxnSpPr>
      <xdr:spPr>
        <a:xfrm flipV="1">
          <a:off x="14793595" y="5357658"/>
          <a:ext cx="1269" cy="1324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84898</xdr:rowOff>
    </xdr:from>
    <xdr:ext cx="560923" cy="259045"/>
    <xdr:sp macro="" textlink="">
      <xdr:nvSpPr>
        <xdr:cNvPr id="143" name="債務償還比率最小値テキスト">
          <a:extLst>
            <a:ext uri="{FF2B5EF4-FFF2-40B4-BE49-F238E27FC236}">
              <a16:creationId xmlns:a16="http://schemas.microsoft.com/office/drawing/2014/main" id="{255CE52B-5956-4828-9B98-201079AC62F0}"/>
            </a:ext>
          </a:extLst>
        </xdr:cNvPr>
        <xdr:cNvSpPr txBox="1"/>
      </xdr:nvSpPr>
      <xdr:spPr>
        <a:xfrm>
          <a:off x="14846300" y="668572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81071</xdr:rowOff>
    </xdr:from>
    <xdr:to>
      <xdr:col>76</xdr:col>
      <xdr:colOff>111125</xdr:colOff>
      <xdr:row>34</xdr:row>
      <xdr:rowOff>81071</xdr:rowOff>
    </xdr:to>
    <xdr:cxnSp macro="">
      <xdr:nvCxnSpPr>
        <xdr:cNvPr id="144" name="直線コネクタ 143">
          <a:extLst>
            <a:ext uri="{FF2B5EF4-FFF2-40B4-BE49-F238E27FC236}">
              <a16:creationId xmlns:a16="http://schemas.microsoft.com/office/drawing/2014/main" id="{38CE8A41-A1DF-4162-BA12-9E67A52EDF51}"/>
            </a:ext>
          </a:extLst>
        </xdr:cNvPr>
        <xdr:cNvCxnSpPr/>
      </xdr:nvCxnSpPr>
      <xdr:spPr>
        <a:xfrm>
          <a:off x="14706600" y="6681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75110</xdr:rowOff>
    </xdr:from>
    <xdr:ext cx="469744" cy="259045"/>
    <xdr:sp macro="" textlink="">
      <xdr:nvSpPr>
        <xdr:cNvPr id="145" name="債務償還比率最大値テキスト">
          <a:extLst>
            <a:ext uri="{FF2B5EF4-FFF2-40B4-BE49-F238E27FC236}">
              <a16:creationId xmlns:a16="http://schemas.microsoft.com/office/drawing/2014/main" id="{7960B7BD-4016-4343-9808-4D98E1DB9AB3}"/>
            </a:ext>
          </a:extLst>
        </xdr:cNvPr>
        <xdr:cNvSpPr txBox="1"/>
      </xdr:nvSpPr>
      <xdr:spPr>
        <a:xfrm>
          <a:off x="14846300" y="5132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128433</xdr:rowOff>
    </xdr:from>
    <xdr:to>
      <xdr:col>76</xdr:col>
      <xdr:colOff>111125</xdr:colOff>
      <xdr:row>26</xdr:row>
      <xdr:rowOff>128433</xdr:rowOff>
    </xdr:to>
    <xdr:cxnSp macro="">
      <xdr:nvCxnSpPr>
        <xdr:cNvPr id="146" name="直線コネクタ 145">
          <a:extLst>
            <a:ext uri="{FF2B5EF4-FFF2-40B4-BE49-F238E27FC236}">
              <a16:creationId xmlns:a16="http://schemas.microsoft.com/office/drawing/2014/main" id="{6C1521F3-D3D3-4548-A4C1-F40A3CBF9824}"/>
            </a:ext>
          </a:extLst>
        </xdr:cNvPr>
        <xdr:cNvCxnSpPr/>
      </xdr:nvCxnSpPr>
      <xdr:spPr>
        <a:xfrm>
          <a:off x="14706600" y="5357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138674</xdr:rowOff>
    </xdr:from>
    <xdr:ext cx="469744" cy="259045"/>
    <xdr:sp macro="" textlink="">
      <xdr:nvSpPr>
        <xdr:cNvPr id="147" name="債務償還比率平均値テキスト">
          <a:extLst>
            <a:ext uri="{FF2B5EF4-FFF2-40B4-BE49-F238E27FC236}">
              <a16:creationId xmlns:a16="http://schemas.microsoft.com/office/drawing/2014/main" id="{2F8E5E87-3DDE-40BA-8F71-67C1C85A31C7}"/>
            </a:ext>
          </a:extLst>
        </xdr:cNvPr>
        <xdr:cNvSpPr txBox="1"/>
      </xdr:nvSpPr>
      <xdr:spPr>
        <a:xfrm>
          <a:off x="14846300" y="588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160247</xdr:rowOff>
    </xdr:from>
    <xdr:to>
      <xdr:col>76</xdr:col>
      <xdr:colOff>73025</xdr:colOff>
      <xdr:row>30</xdr:row>
      <xdr:rowOff>90397</xdr:rowOff>
    </xdr:to>
    <xdr:sp macro="" textlink="">
      <xdr:nvSpPr>
        <xdr:cNvPr id="148" name="フローチャート: 判断 147">
          <a:extLst>
            <a:ext uri="{FF2B5EF4-FFF2-40B4-BE49-F238E27FC236}">
              <a16:creationId xmlns:a16="http://schemas.microsoft.com/office/drawing/2014/main" id="{D9E43E5E-40B1-4BEB-9B27-59395F154DB3}"/>
            </a:ext>
          </a:extLst>
        </xdr:cNvPr>
        <xdr:cNvSpPr/>
      </xdr:nvSpPr>
      <xdr:spPr>
        <a:xfrm>
          <a:off x="14744700" y="5903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80400</xdr:rowOff>
    </xdr:from>
    <xdr:to>
      <xdr:col>72</xdr:col>
      <xdr:colOff>123825</xdr:colOff>
      <xdr:row>31</xdr:row>
      <xdr:rowOff>10550</xdr:rowOff>
    </xdr:to>
    <xdr:sp macro="" textlink="">
      <xdr:nvSpPr>
        <xdr:cNvPr id="149" name="フローチャート: 判断 148">
          <a:extLst>
            <a:ext uri="{FF2B5EF4-FFF2-40B4-BE49-F238E27FC236}">
              <a16:creationId xmlns:a16="http://schemas.microsoft.com/office/drawing/2014/main" id="{BA1A27C4-1B35-490D-886D-FC02607CA894}"/>
            </a:ext>
          </a:extLst>
        </xdr:cNvPr>
        <xdr:cNvSpPr/>
      </xdr:nvSpPr>
      <xdr:spPr>
        <a:xfrm>
          <a:off x="14033500" y="599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75619</xdr:rowOff>
    </xdr:from>
    <xdr:to>
      <xdr:col>68</xdr:col>
      <xdr:colOff>123825</xdr:colOff>
      <xdr:row>31</xdr:row>
      <xdr:rowOff>5769</xdr:rowOff>
    </xdr:to>
    <xdr:sp macro="" textlink="">
      <xdr:nvSpPr>
        <xdr:cNvPr id="150" name="フローチャート: 判断 149">
          <a:extLst>
            <a:ext uri="{FF2B5EF4-FFF2-40B4-BE49-F238E27FC236}">
              <a16:creationId xmlns:a16="http://schemas.microsoft.com/office/drawing/2014/main" id="{B0F30533-FB37-4B1C-BA6F-8728E8A02292}"/>
            </a:ext>
          </a:extLst>
        </xdr:cNvPr>
        <xdr:cNvSpPr/>
      </xdr:nvSpPr>
      <xdr:spPr>
        <a:xfrm>
          <a:off x="13271500" y="599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83022</xdr:rowOff>
    </xdr:from>
    <xdr:to>
      <xdr:col>64</xdr:col>
      <xdr:colOff>123825</xdr:colOff>
      <xdr:row>31</xdr:row>
      <xdr:rowOff>13172</xdr:rowOff>
    </xdr:to>
    <xdr:sp macro="" textlink="">
      <xdr:nvSpPr>
        <xdr:cNvPr id="151" name="フローチャート: 判断 150">
          <a:extLst>
            <a:ext uri="{FF2B5EF4-FFF2-40B4-BE49-F238E27FC236}">
              <a16:creationId xmlns:a16="http://schemas.microsoft.com/office/drawing/2014/main" id="{914C77B1-8DDD-42CB-B55A-EDBB7B42A367}"/>
            </a:ext>
          </a:extLst>
        </xdr:cNvPr>
        <xdr:cNvSpPr/>
      </xdr:nvSpPr>
      <xdr:spPr>
        <a:xfrm>
          <a:off x="12509500" y="59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38145</xdr:rowOff>
    </xdr:from>
    <xdr:to>
      <xdr:col>60</xdr:col>
      <xdr:colOff>123825</xdr:colOff>
      <xdr:row>30</xdr:row>
      <xdr:rowOff>139745</xdr:rowOff>
    </xdr:to>
    <xdr:sp macro="" textlink="">
      <xdr:nvSpPr>
        <xdr:cNvPr id="152" name="フローチャート: 判断 151">
          <a:extLst>
            <a:ext uri="{FF2B5EF4-FFF2-40B4-BE49-F238E27FC236}">
              <a16:creationId xmlns:a16="http://schemas.microsoft.com/office/drawing/2014/main" id="{72813D9A-12FB-4842-A38A-188DD10A918F}"/>
            </a:ext>
          </a:extLst>
        </xdr:cNvPr>
        <xdr:cNvSpPr/>
      </xdr:nvSpPr>
      <xdr:spPr>
        <a:xfrm>
          <a:off x="11747500" y="595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E0DA123A-2CE9-4EBC-B63F-91789548804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95656D50-C462-4829-8947-80A510A381C5}"/>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B3346927-1737-4B12-8293-EB6966E1E3DE}"/>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534ACBE8-48F8-4F9E-A703-DB9DD05F256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7" name="テキスト ボックス 156">
          <a:extLst>
            <a:ext uri="{FF2B5EF4-FFF2-40B4-BE49-F238E27FC236}">
              <a16:creationId xmlns:a16="http://schemas.microsoft.com/office/drawing/2014/main" id="{A8C3AA24-CB1B-434D-B433-4D900BFF1B4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48214</xdr:rowOff>
    </xdr:from>
    <xdr:to>
      <xdr:col>76</xdr:col>
      <xdr:colOff>73025</xdr:colOff>
      <xdr:row>27</xdr:row>
      <xdr:rowOff>149814</xdr:rowOff>
    </xdr:to>
    <xdr:sp macro="" textlink="">
      <xdr:nvSpPr>
        <xdr:cNvPr id="158" name="楕円 157">
          <a:extLst>
            <a:ext uri="{FF2B5EF4-FFF2-40B4-BE49-F238E27FC236}">
              <a16:creationId xmlns:a16="http://schemas.microsoft.com/office/drawing/2014/main" id="{2C539351-3A96-4865-91DD-0D87377244FD}"/>
            </a:ext>
          </a:extLst>
        </xdr:cNvPr>
        <xdr:cNvSpPr/>
      </xdr:nvSpPr>
      <xdr:spPr>
        <a:xfrm>
          <a:off x="14744700" y="5448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71091</xdr:rowOff>
    </xdr:from>
    <xdr:ext cx="469744" cy="259045"/>
    <xdr:sp macro="" textlink="">
      <xdr:nvSpPr>
        <xdr:cNvPr id="159" name="債務償還比率該当値テキスト">
          <a:extLst>
            <a:ext uri="{FF2B5EF4-FFF2-40B4-BE49-F238E27FC236}">
              <a16:creationId xmlns:a16="http://schemas.microsoft.com/office/drawing/2014/main" id="{220B6989-B7E7-44A9-8204-FC2BC4620B64}"/>
            </a:ext>
          </a:extLst>
        </xdr:cNvPr>
        <xdr:cNvSpPr txBox="1"/>
      </xdr:nvSpPr>
      <xdr:spPr>
        <a:xfrm>
          <a:off x="14846300" y="530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139355</xdr:rowOff>
    </xdr:from>
    <xdr:to>
      <xdr:col>72</xdr:col>
      <xdr:colOff>123825</xdr:colOff>
      <xdr:row>28</xdr:row>
      <xdr:rowOff>69505</xdr:rowOff>
    </xdr:to>
    <xdr:sp macro="" textlink="">
      <xdr:nvSpPr>
        <xdr:cNvPr id="160" name="楕円 159">
          <a:extLst>
            <a:ext uri="{FF2B5EF4-FFF2-40B4-BE49-F238E27FC236}">
              <a16:creationId xmlns:a16="http://schemas.microsoft.com/office/drawing/2014/main" id="{C5E2B574-9AB4-4EE8-BD21-73B9264441D9}"/>
            </a:ext>
          </a:extLst>
        </xdr:cNvPr>
        <xdr:cNvSpPr/>
      </xdr:nvSpPr>
      <xdr:spPr>
        <a:xfrm>
          <a:off x="14033500" y="554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99014</xdr:rowOff>
    </xdr:from>
    <xdr:to>
      <xdr:col>76</xdr:col>
      <xdr:colOff>22225</xdr:colOff>
      <xdr:row>28</xdr:row>
      <xdr:rowOff>18705</xdr:rowOff>
    </xdr:to>
    <xdr:cxnSp macro="">
      <xdr:nvCxnSpPr>
        <xdr:cNvPr id="161" name="直線コネクタ 160">
          <a:extLst>
            <a:ext uri="{FF2B5EF4-FFF2-40B4-BE49-F238E27FC236}">
              <a16:creationId xmlns:a16="http://schemas.microsoft.com/office/drawing/2014/main" id="{6494CA0C-3184-4FC8-8163-A3AC0A912215}"/>
            </a:ext>
          </a:extLst>
        </xdr:cNvPr>
        <xdr:cNvCxnSpPr/>
      </xdr:nvCxnSpPr>
      <xdr:spPr>
        <a:xfrm flipV="1">
          <a:off x="14084300" y="5499689"/>
          <a:ext cx="711200" cy="91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128406</xdr:rowOff>
    </xdr:from>
    <xdr:to>
      <xdr:col>68</xdr:col>
      <xdr:colOff>123825</xdr:colOff>
      <xdr:row>28</xdr:row>
      <xdr:rowOff>58556</xdr:rowOff>
    </xdr:to>
    <xdr:sp macro="" textlink="">
      <xdr:nvSpPr>
        <xdr:cNvPr id="162" name="楕円 161">
          <a:extLst>
            <a:ext uri="{FF2B5EF4-FFF2-40B4-BE49-F238E27FC236}">
              <a16:creationId xmlns:a16="http://schemas.microsoft.com/office/drawing/2014/main" id="{F371FE96-3E64-4FA7-B232-4DA24B273D8F}"/>
            </a:ext>
          </a:extLst>
        </xdr:cNvPr>
        <xdr:cNvSpPr/>
      </xdr:nvSpPr>
      <xdr:spPr>
        <a:xfrm>
          <a:off x="13271500" y="552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7756</xdr:rowOff>
    </xdr:from>
    <xdr:to>
      <xdr:col>72</xdr:col>
      <xdr:colOff>73025</xdr:colOff>
      <xdr:row>28</xdr:row>
      <xdr:rowOff>18705</xdr:rowOff>
    </xdr:to>
    <xdr:cxnSp macro="">
      <xdr:nvCxnSpPr>
        <xdr:cNvPr id="163" name="直線コネクタ 162">
          <a:extLst>
            <a:ext uri="{FF2B5EF4-FFF2-40B4-BE49-F238E27FC236}">
              <a16:creationId xmlns:a16="http://schemas.microsoft.com/office/drawing/2014/main" id="{80D15F72-0CCB-4F1D-8E7C-97056E5BA1B9}"/>
            </a:ext>
          </a:extLst>
        </xdr:cNvPr>
        <xdr:cNvCxnSpPr/>
      </xdr:nvCxnSpPr>
      <xdr:spPr>
        <a:xfrm>
          <a:off x="13322300" y="5579881"/>
          <a:ext cx="762000" cy="10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162950</xdr:rowOff>
    </xdr:from>
    <xdr:to>
      <xdr:col>64</xdr:col>
      <xdr:colOff>123825</xdr:colOff>
      <xdr:row>28</xdr:row>
      <xdr:rowOff>93100</xdr:rowOff>
    </xdr:to>
    <xdr:sp macro="" textlink="">
      <xdr:nvSpPr>
        <xdr:cNvPr id="164" name="楕円 163">
          <a:extLst>
            <a:ext uri="{FF2B5EF4-FFF2-40B4-BE49-F238E27FC236}">
              <a16:creationId xmlns:a16="http://schemas.microsoft.com/office/drawing/2014/main" id="{24FB6746-F41F-4AAE-8C50-D549047DD034}"/>
            </a:ext>
          </a:extLst>
        </xdr:cNvPr>
        <xdr:cNvSpPr/>
      </xdr:nvSpPr>
      <xdr:spPr>
        <a:xfrm>
          <a:off x="12509500" y="5563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7756</xdr:rowOff>
    </xdr:from>
    <xdr:to>
      <xdr:col>68</xdr:col>
      <xdr:colOff>73025</xdr:colOff>
      <xdr:row>28</xdr:row>
      <xdr:rowOff>42300</xdr:rowOff>
    </xdr:to>
    <xdr:cxnSp macro="">
      <xdr:nvCxnSpPr>
        <xdr:cNvPr id="165" name="直線コネクタ 164">
          <a:extLst>
            <a:ext uri="{FF2B5EF4-FFF2-40B4-BE49-F238E27FC236}">
              <a16:creationId xmlns:a16="http://schemas.microsoft.com/office/drawing/2014/main" id="{850F8B64-8431-4635-AAB3-F97BF92EAD5E}"/>
            </a:ext>
          </a:extLst>
        </xdr:cNvPr>
        <xdr:cNvCxnSpPr/>
      </xdr:nvCxnSpPr>
      <xdr:spPr>
        <a:xfrm flipV="1">
          <a:off x="12560300" y="5579881"/>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154314</xdr:rowOff>
    </xdr:from>
    <xdr:to>
      <xdr:col>60</xdr:col>
      <xdr:colOff>123825</xdr:colOff>
      <xdr:row>28</xdr:row>
      <xdr:rowOff>84464</xdr:rowOff>
    </xdr:to>
    <xdr:sp macro="" textlink="">
      <xdr:nvSpPr>
        <xdr:cNvPr id="166" name="楕円 165">
          <a:extLst>
            <a:ext uri="{FF2B5EF4-FFF2-40B4-BE49-F238E27FC236}">
              <a16:creationId xmlns:a16="http://schemas.microsoft.com/office/drawing/2014/main" id="{B2C65DB8-0028-42F7-A225-61CDBDBF88EC}"/>
            </a:ext>
          </a:extLst>
        </xdr:cNvPr>
        <xdr:cNvSpPr/>
      </xdr:nvSpPr>
      <xdr:spPr>
        <a:xfrm>
          <a:off x="11747500" y="55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33664</xdr:rowOff>
    </xdr:from>
    <xdr:to>
      <xdr:col>64</xdr:col>
      <xdr:colOff>73025</xdr:colOff>
      <xdr:row>28</xdr:row>
      <xdr:rowOff>42300</xdr:rowOff>
    </xdr:to>
    <xdr:cxnSp macro="">
      <xdr:nvCxnSpPr>
        <xdr:cNvPr id="167" name="直線コネクタ 166">
          <a:extLst>
            <a:ext uri="{FF2B5EF4-FFF2-40B4-BE49-F238E27FC236}">
              <a16:creationId xmlns:a16="http://schemas.microsoft.com/office/drawing/2014/main" id="{30302B7B-1B7F-4AEB-BEAF-328AB3D95B9C}"/>
            </a:ext>
          </a:extLst>
        </xdr:cNvPr>
        <xdr:cNvCxnSpPr/>
      </xdr:nvCxnSpPr>
      <xdr:spPr>
        <a:xfrm>
          <a:off x="11798300" y="5605789"/>
          <a:ext cx="762000" cy="8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1677</xdr:rowOff>
    </xdr:from>
    <xdr:ext cx="469744" cy="259045"/>
    <xdr:sp macro="" textlink="">
      <xdr:nvSpPr>
        <xdr:cNvPr id="168" name="n_1aveValue債務償還比率">
          <a:extLst>
            <a:ext uri="{FF2B5EF4-FFF2-40B4-BE49-F238E27FC236}">
              <a16:creationId xmlns:a16="http://schemas.microsoft.com/office/drawing/2014/main" id="{7894ED96-C361-4A49-91EF-3472914BA40A}"/>
            </a:ext>
          </a:extLst>
        </xdr:cNvPr>
        <xdr:cNvSpPr txBox="1"/>
      </xdr:nvSpPr>
      <xdr:spPr>
        <a:xfrm>
          <a:off x="13836727" y="6088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168346</xdr:rowOff>
    </xdr:from>
    <xdr:ext cx="469744" cy="259045"/>
    <xdr:sp macro="" textlink="">
      <xdr:nvSpPr>
        <xdr:cNvPr id="169" name="n_2aveValue債務償還比率">
          <a:extLst>
            <a:ext uri="{FF2B5EF4-FFF2-40B4-BE49-F238E27FC236}">
              <a16:creationId xmlns:a16="http://schemas.microsoft.com/office/drawing/2014/main" id="{90D56DD4-46F0-4619-B21F-07606DEDF50B}"/>
            </a:ext>
          </a:extLst>
        </xdr:cNvPr>
        <xdr:cNvSpPr txBox="1"/>
      </xdr:nvSpPr>
      <xdr:spPr>
        <a:xfrm>
          <a:off x="13087427" y="6083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4299</xdr:rowOff>
    </xdr:from>
    <xdr:ext cx="469744" cy="259045"/>
    <xdr:sp macro="" textlink="">
      <xdr:nvSpPr>
        <xdr:cNvPr id="170" name="n_3aveValue債務償還比率">
          <a:extLst>
            <a:ext uri="{FF2B5EF4-FFF2-40B4-BE49-F238E27FC236}">
              <a16:creationId xmlns:a16="http://schemas.microsoft.com/office/drawing/2014/main" id="{D4E88919-F905-4662-95CA-5451A718A6FC}"/>
            </a:ext>
          </a:extLst>
        </xdr:cNvPr>
        <xdr:cNvSpPr txBox="1"/>
      </xdr:nvSpPr>
      <xdr:spPr>
        <a:xfrm>
          <a:off x="12325427" y="609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130872</xdr:rowOff>
    </xdr:from>
    <xdr:ext cx="469744" cy="259045"/>
    <xdr:sp macro="" textlink="">
      <xdr:nvSpPr>
        <xdr:cNvPr id="171" name="n_4aveValue債務償還比率">
          <a:extLst>
            <a:ext uri="{FF2B5EF4-FFF2-40B4-BE49-F238E27FC236}">
              <a16:creationId xmlns:a16="http://schemas.microsoft.com/office/drawing/2014/main" id="{D70EFD39-AA5B-4120-9EAE-7CFCC5FB883E}"/>
            </a:ext>
          </a:extLst>
        </xdr:cNvPr>
        <xdr:cNvSpPr txBox="1"/>
      </xdr:nvSpPr>
      <xdr:spPr>
        <a:xfrm>
          <a:off x="11563427" y="6045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86032</xdr:rowOff>
    </xdr:from>
    <xdr:ext cx="469744" cy="259045"/>
    <xdr:sp macro="" textlink="">
      <xdr:nvSpPr>
        <xdr:cNvPr id="172" name="n_1mainValue債務償還比率">
          <a:extLst>
            <a:ext uri="{FF2B5EF4-FFF2-40B4-BE49-F238E27FC236}">
              <a16:creationId xmlns:a16="http://schemas.microsoft.com/office/drawing/2014/main" id="{E3CBAC68-22EF-4FDD-9EC6-C3FAE07C1650}"/>
            </a:ext>
          </a:extLst>
        </xdr:cNvPr>
        <xdr:cNvSpPr txBox="1"/>
      </xdr:nvSpPr>
      <xdr:spPr>
        <a:xfrm>
          <a:off x="13836727" y="531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75083</xdr:rowOff>
    </xdr:from>
    <xdr:ext cx="469744" cy="259045"/>
    <xdr:sp macro="" textlink="">
      <xdr:nvSpPr>
        <xdr:cNvPr id="173" name="n_2mainValue債務償還比率">
          <a:extLst>
            <a:ext uri="{FF2B5EF4-FFF2-40B4-BE49-F238E27FC236}">
              <a16:creationId xmlns:a16="http://schemas.microsoft.com/office/drawing/2014/main" id="{288CDAF6-57B0-4BCC-91CD-060F906FCE2C}"/>
            </a:ext>
          </a:extLst>
        </xdr:cNvPr>
        <xdr:cNvSpPr txBox="1"/>
      </xdr:nvSpPr>
      <xdr:spPr>
        <a:xfrm>
          <a:off x="13087427" y="5304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109627</xdr:rowOff>
    </xdr:from>
    <xdr:ext cx="469744" cy="259045"/>
    <xdr:sp macro="" textlink="">
      <xdr:nvSpPr>
        <xdr:cNvPr id="174" name="n_3mainValue債務償還比率">
          <a:extLst>
            <a:ext uri="{FF2B5EF4-FFF2-40B4-BE49-F238E27FC236}">
              <a16:creationId xmlns:a16="http://schemas.microsoft.com/office/drawing/2014/main" id="{0188394D-3432-4630-AF3A-19615E7A8977}"/>
            </a:ext>
          </a:extLst>
        </xdr:cNvPr>
        <xdr:cNvSpPr txBox="1"/>
      </xdr:nvSpPr>
      <xdr:spPr>
        <a:xfrm>
          <a:off x="12325427" y="5338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100991</xdr:rowOff>
    </xdr:from>
    <xdr:ext cx="469744" cy="259045"/>
    <xdr:sp macro="" textlink="">
      <xdr:nvSpPr>
        <xdr:cNvPr id="175" name="n_4mainValue債務償還比率">
          <a:extLst>
            <a:ext uri="{FF2B5EF4-FFF2-40B4-BE49-F238E27FC236}">
              <a16:creationId xmlns:a16="http://schemas.microsoft.com/office/drawing/2014/main" id="{87FE0759-7802-4671-86EB-43AA118CE954}"/>
            </a:ext>
          </a:extLst>
        </xdr:cNvPr>
        <xdr:cNvSpPr txBox="1"/>
      </xdr:nvSpPr>
      <xdr:spPr>
        <a:xfrm>
          <a:off x="11563427" y="5330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6" name="正方形/長方形 175">
          <a:extLst>
            <a:ext uri="{FF2B5EF4-FFF2-40B4-BE49-F238E27FC236}">
              <a16:creationId xmlns:a16="http://schemas.microsoft.com/office/drawing/2014/main" id="{EB6C4E2C-6B1D-4ECD-91C8-E9237F0BC23B}"/>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7" name="正方形/長方形 176">
          <a:extLst>
            <a:ext uri="{FF2B5EF4-FFF2-40B4-BE49-F238E27FC236}">
              <a16:creationId xmlns:a16="http://schemas.microsoft.com/office/drawing/2014/main" id="{6FF49178-0231-4793-8E8C-C92779C44BD7}"/>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8" name="テキスト ボックス 177">
          <a:extLst>
            <a:ext uri="{FF2B5EF4-FFF2-40B4-BE49-F238E27FC236}">
              <a16:creationId xmlns:a16="http://schemas.microsoft.com/office/drawing/2014/main" id="{A987B09B-8141-4B42-AF55-46915FB48CD9}"/>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9" name="テキスト ボックス 178">
          <a:extLst>
            <a:ext uri="{FF2B5EF4-FFF2-40B4-BE49-F238E27FC236}">
              <a16:creationId xmlns:a16="http://schemas.microsoft.com/office/drawing/2014/main" id="{83A1EC5E-81BD-4680-B24F-4735C3045A29}"/>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0" name="テキスト ボックス 179">
          <a:extLst>
            <a:ext uri="{FF2B5EF4-FFF2-40B4-BE49-F238E27FC236}">
              <a16:creationId xmlns:a16="http://schemas.microsoft.com/office/drawing/2014/main" id="{73B4A28C-ACDB-42AA-B09E-7FA526BD035C}"/>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1" name="テキスト ボックス 180">
          <a:extLst>
            <a:ext uri="{FF2B5EF4-FFF2-40B4-BE49-F238E27FC236}">
              <a16:creationId xmlns:a16="http://schemas.microsoft.com/office/drawing/2014/main" id="{33D1D3BA-F6DC-4BF1-A75D-3FBAD5A826E6}"/>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A489820-E5ED-43E8-B4D0-716306415AB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0659215-1178-41EA-9E26-B55C5BED176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3E8C3E-5245-4A84-BCE5-D0027295951D}"/>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92524C3-F457-45F1-8799-C4F397955C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4DAD98F-0534-49CE-895A-931258179D5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57532C-8FAA-4522-81E9-DF8FD83C40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ED66331-6CA8-4DE9-9DEE-5705C7F9C9F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61D1F9D-B637-4E23-B031-11CF50BC5CF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3F9D53-D8CD-4E8D-ADF7-54A8BA7FE53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3A4AE89-72E1-41CB-8144-353BA85C3F3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45C322D-FE51-43DF-B7F7-C9D6203A849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85F6D6-7DE4-4137-8915-3D822B56FA6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707E61B-37E5-43EE-8D04-5F0363331CF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AE63EEED-92F3-4824-BBA6-1AB7BA309A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98CBF13-D589-4304-8426-A48B02AEF65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F82850EA-3095-4C13-A034-204C09A1465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219C254-1F5C-4B84-9A56-0EB611AE3FF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69B65D7-22BE-4DA6-BA3D-90206F44C9C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B532658-CE71-4963-8393-2E618DFBB68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C7C900E-AD65-46AD-8E0A-F9E8598C9AA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D8E249C-7C02-4470-955F-F18BA06F1AF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AB05EE2-65A0-4087-9CCD-1F8AF3A2F2C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101422-8B0C-4A3D-B0C1-337E2817202C}"/>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8C444AE-B1CA-4088-85C1-D82DF83F5F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FC3EE88-A112-4459-9B41-067520F558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CE4950C-876A-429D-9858-F5794C6A2D6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5DE1A72-D16D-4DC3-B714-DA52145013D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F27931A-3E03-4820-9715-3C81A516077E}"/>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2517645-0B32-4611-9BB1-83723F111F5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94A657-4A05-4CD7-8838-14711EFC8EC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9CFA61-559B-4A15-9BAB-22CA24A1D1C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6979240-B7A7-4162-8EC4-93CDA93089B5}"/>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712DEA6-852D-4A32-B513-06CC78B74D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DB2B8BC-109C-4CC2-B0D0-DA7A2DCC3F5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2F406CD-8091-4456-AF58-EEC6A4303B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A93FF11-1C66-4AE9-932E-0CD583686A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7A40754-F4C1-4252-92F5-E6E4F82C1E3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98432EB-5945-4BFE-94E3-91EBBE2A58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0338467-92A9-4942-BD3C-69A3078E1F5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840A892-8B74-4EAF-9D37-82AFFD65847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C0F1318-B12D-4D83-BD3A-5B22A9ACB20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DD41A33-D194-42EF-8921-27AB0F58C36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0E46FAA-7250-4284-9385-6EFA296E006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63049E76-4C99-4E23-B3EF-7997FF0A297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AF330E0-30A1-48DF-9C9B-59A85D5CB0C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3308E9FA-A106-4430-ACC0-16C8C06EAFB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A2ADA02-3E08-4203-A87E-E0026C0F407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6257BA35-44F8-408E-B98A-C416C7B0AAAB}"/>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5D94E52-416D-4BD2-8C86-964EA8E262EC}"/>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1F7A871-B51B-4DA3-A892-6781D6261E3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152879E-FA51-4F04-9645-A427817F4B9C}"/>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598C009-B505-4B2E-939E-BFA86B29E1E6}"/>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DFFBBAD-2BFE-4B3C-AFD7-1D9EC0BD505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B7B4FA8-6765-4E19-A9DC-1352C66B863C}"/>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44C3E9E-D216-412F-82D1-3BA4D174977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9525</xdr:rowOff>
    </xdr:from>
    <xdr:to>
      <xdr:col>24</xdr:col>
      <xdr:colOff>62865</xdr:colOff>
      <xdr:row>41</xdr:row>
      <xdr:rowOff>140970</xdr:rowOff>
    </xdr:to>
    <xdr:cxnSp macro="">
      <xdr:nvCxnSpPr>
        <xdr:cNvPr id="57" name="直線コネクタ 56">
          <a:extLst>
            <a:ext uri="{FF2B5EF4-FFF2-40B4-BE49-F238E27FC236}">
              <a16:creationId xmlns:a16="http://schemas.microsoft.com/office/drawing/2014/main" id="{63A2D899-AFD1-4001-9829-5F39A847801C}"/>
            </a:ext>
          </a:extLst>
        </xdr:cNvPr>
        <xdr:cNvCxnSpPr/>
      </xdr:nvCxnSpPr>
      <xdr:spPr>
        <a:xfrm flipV="1">
          <a:off x="4634865" y="5667375"/>
          <a:ext cx="0" cy="1503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144797</xdr:rowOff>
    </xdr:from>
    <xdr:ext cx="405111" cy="259045"/>
    <xdr:sp macro="" textlink="">
      <xdr:nvSpPr>
        <xdr:cNvPr id="58" name="【道路】&#10;有形固定資産減価償却率最小値テキスト">
          <a:extLst>
            <a:ext uri="{FF2B5EF4-FFF2-40B4-BE49-F238E27FC236}">
              <a16:creationId xmlns:a16="http://schemas.microsoft.com/office/drawing/2014/main" id="{98037610-B376-4FAF-BD21-3E36C1DC1BC2}"/>
            </a:ext>
          </a:extLst>
        </xdr:cNvPr>
        <xdr:cNvSpPr txBox="1"/>
      </xdr:nvSpPr>
      <xdr:spPr>
        <a:xfrm>
          <a:off x="4673600" y="717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140970</xdr:rowOff>
    </xdr:from>
    <xdr:to>
      <xdr:col>24</xdr:col>
      <xdr:colOff>152400</xdr:colOff>
      <xdr:row>41</xdr:row>
      <xdr:rowOff>140970</xdr:rowOff>
    </xdr:to>
    <xdr:cxnSp macro="">
      <xdr:nvCxnSpPr>
        <xdr:cNvPr id="59" name="直線コネクタ 58">
          <a:extLst>
            <a:ext uri="{FF2B5EF4-FFF2-40B4-BE49-F238E27FC236}">
              <a16:creationId xmlns:a16="http://schemas.microsoft.com/office/drawing/2014/main" id="{E9AD627B-BBCF-43FC-A10F-BEBBDF75D6C7}"/>
            </a:ext>
          </a:extLst>
        </xdr:cNvPr>
        <xdr:cNvCxnSpPr/>
      </xdr:nvCxnSpPr>
      <xdr:spPr>
        <a:xfrm>
          <a:off x="4546600" y="717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127652</xdr:rowOff>
    </xdr:from>
    <xdr:ext cx="405111" cy="259045"/>
    <xdr:sp macro="" textlink="">
      <xdr:nvSpPr>
        <xdr:cNvPr id="60" name="【道路】&#10;有形固定資産減価償却率最大値テキスト">
          <a:extLst>
            <a:ext uri="{FF2B5EF4-FFF2-40B4-BE49-F238E27FC236}">
              <a16:creationId xmlns:a16="http://schemas.microsoft.com/office/drawing/2014/main" id="{B3A0079E-E7CF-48BE-B948-56EC0437D674}"/>
            </a:ext>
          </a:extLst>
        </xdr:cNvPr>
        <xdr:cNvSpPr txBox="1"/>
      </xdr:nvSpPr>
      <xdr:spPr>
        <a:xfrm>
          <a:off x="4673600" y="5442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9525</xdr:rowOff>
    </xdr:from>
    <xdr:to>
      <xdr:col>24</xdr:col>
      <xdr:colOff>152400</xdr:colOff>
      <xdr:row>33</xdr:row>
      <xdr:rowOff>9525</xdr:rowOff>
    </xdr:to>
    <xdr:cxnSp macro="">
      <xdr:nvCxnSpPr>
        <xdr:cNvPr id="61" name="直線コネクタ 60">
          <a:extLst>
            <a:ext uri="{FF2B5EF4-FFF2-40B4-BE49-F238E27FC236}">
              <a16:creationId xmlns:a16="http://schemas.microsoft.com/office/drawing/2014/main" id="{77D4C4A8-5F79-48FE-BD3F-E1198B7DB485}"/>
            </a:ext>
          </a:extLst>
        </xdr:cNvPr>
        <xdr:cNvCxnSpPr/>
      </xdr:nvCxnSpPr>
      <xdr:spPr>
        <a:xfrm>
          <a:off x="4546600" y="566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143527</xdr:rowOff>
    </xdr:from>
    <xdr:ext cx="405111" cy="259045"/>
    <xdr:sp macro="" textlink="">
      <xdr:nvSpPr>
        <xdr:cNvPr id="62" name="【道路】&#10;有形固定資産減価償却率平均値テキスト">
          <a:extLst>
            <a:ext uri="{FF2B5EF4-FFF2-40B4-BE49-F238E27FC236}">
              <a16:creationId xmlns:a16="http://schemas.microsoft.com/office/drawing/2014/main" id="{6A8558D3-929F-4F8C-AC4F-30A25E2E9BE3}"/>
            </a:ext>
          </a:extLst>
        </xdr:cNvPr>
        <xdr:cNvSpPr txBox="1"/>
      </xdr:nvSpPr>
      <xdr:spPr>
        <a:xfrm>
          <a:off x="4673600" y="6315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120650</xdr:rowOff>
    </xdr:from>
    <xdr:to>
      <xdr:col>24</xdr:col>
      <xdr:colOff>114300</xdr:colOff>
      <xdr:row>38</xdr:row>
      <xdr:rowOff>50800</xdr:rowOff>
    </xdr:to>
    <xdr:sp macro="" textlink="">
      <xdr:nvSpPr>
        <xdr:cNvPr id="63" name="フローチャート: 判断 62">
          <a:extLst>
            <a:ext uri="{FF2B5EF4-FFF2-40B4-BE49-F238E27FC236}">
              <a16:creationId xmlns:a16="http://schemas.microsoft.com/office/drawing/2014/main" id="{67900C70-5BEE-4391-BF4B-178B3DB8FEB9}"/>
            </a:ext>
          </a:extLst>
        </xdr:cNvPr>
        <xdr:cNvSpPr/>
      </xdr:nvSpPr>
      <xdr:spPr>
        <a:xfrm>
          <a:off x="4584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8C056C01-5A85-485A-A35A-190AA1826CE3}"/>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67310</xdr:rowOff>
    </xdr:from>
    <xdr:to>
      <xdr:col>15</xdr:col>
      <xdr:colOff>101600</xdr:colOff>
      <xdr:row>37</xdr:row>
      <xdr:rowOff>168910</xdr:rowOff>
    </xdr:to>
    <xdr:sp macro="" textlink="">
      <xdr:nvSpPr>
        <xdr:cNvPr id="65" name="フローチャート: 判断 64">
          <a:extLst>
            <a:ext uri="{FF2B5EF4-FFF2-40B4-BE49-F238E27FC236}">
              <a16:creationId xmlns:a16="http://schemas.microsoft.com/office/drawing/2014/main" id="{2421A564-54A0-44AF-B678-F839C1DE9A1E}"/>
            </a:ext>
          </a:extLst>
        </xdr:cNvPr>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42545</xdr:rowOff>
    </xdr:from>
    <xdr:to>
      <xdr:col>10</xdr:col>
      <xdr:colOff>165100</xdr:colOff>
      <xdr:row>37</xdr:row>
      <xdr:rowOff>144145</xdr:rowOff>
    </xdr:to>
    <xdr:sp macro="" textlink="">
      <xdr:nvSpPr>
        <xdr:cNvPr id="66" name="フローチャート: 判断 65">
          <a:extLst>
            <a:ext uri="{FF2B5EF4-FFF2-40B4-BE49-F238E27FC236}">
              <a16:creationId xmlns:a16="http://schemas.microsoft.com/office/drawing/2014/main" id="{C0B6513E-059D-4DC7-9340-6EA5FCE1E1E9}"/>
            </a:ext>
          </a:extLst>
        </xdr:cNvPr>
        <xdr:cNvSpPr/>
      </xdr:nvSpPr>
      <xdr:spPr>
        <a:xfrm>
          <a:off x="1968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xdr:rowOff>
    </xdr:from>
    <xdr:to>
      <xdr:col>6</xdr:col>
      <xdr:colOff>38100</xdr:colOff>
      <xdr:row>37</xdr:row>
      <xdr:rowOff>109855</xdr:rowOff>
    </xdr:to>
    <xdr:sp macro="" textlink="">
      <xdr:nvSpPr>
        <xdr:cNvPr id="67" name="フローチャート: 判断 66">
          <a:extLst>
            <a:ext uri="{FF2B5EF4-FFF2-40B4-BE49-F238E27FC236}">
              <a16:creationId xmlns:a16="http://schemas.microsoft.com/office/drawing/2014/main" id="{96DA42CF-B851-4672-9685-A3797F169591}"/>
            </a:ext>
          </a:extLst>
        </xdr:cNvPr>
        <xdr:cNvSpPr/>
      </xdr:nvSpPr>
      <xdr:spPr>
        <a:xfrm>
          <a:off x="1079500" y="635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AE565745-B8FA-44A9-B803-48199439E9D3}"/>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F8D00CF-AE12-47EB-B3F3-F3AF0F6C8C5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3C6BCB5-64ED-4278-ADFB-9CF187968AD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D57026F-2266-405D-AA02-E770FD574DE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84AB43-023E-4171-9EA5-FF9D6541CC4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73" name="楕円 72">
          <a:extLst>
            <a:ext uri="{FF2B5EF4-FFF2-40B4-BE49-F238E27FC236}">
              <a16:creationId xmlns:a16="http://schemas.microsoft.com/office/drawing/2014/main" id="{76AA4567-33F7-4FED-9C37-EA2FBE8FF097}"/>
            </a:ext>
          </a:extLst>
        </xdr:cNvPr>
        <xdr:cNvSpPr/>
      </xdr:nvSpPr>
      <xdr:spPr>
        <a:xfrm>
          <a:off x="4584700" y="656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32402</xdr:rowOff>
    </xdr:from>
    <xdr:ext cx="405111" cy="259045"/>
    <xdr:sp macro="" textlink="">
      <xdr:nvSpPr>
        <xdr:cNvPr id="74" name="【道路】&#10;有形固定資産減価償却率該当値テキスト">
          <a:extLst>
            <a:ext uri="{FF2B5EF4-FFF2-40B4-BE49-F238E27FC236}">
              <a16:creationId xmlns:a16="http://schemas.microsoft.com/office/drawing/2014/main" id="{F8B3B94E-AD05-4153-B107-E275F48669F1}"/>
            </a:ext>
          </a:extLst>
        </xdr:cNvPr>
        <xdr:cNvSpPr txBox="1"/>
      </xdr:nvSpPr>
      <xdr:spPr>
        <a:xfrm>
          <a:off x="4673600" y="654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84455</xdr:rowOff>
    </xdr:from>
    <xdr:to>
      <xdr:col>20</xdr:col>
      <xdr:colOff>38100</xdr:colOff>
      <xdr:row>38</xdr:row>
      <xdr:rowOff>14605</xdr:rowOff>
    </xdr:to>
    <xdr:sp macro="" textlink="">
      <xdr:nvSpPr>
        <xdr:cNvPr id="75" name="楕円 74">
          <a:extLst>
            <a:ext uri="{FF2B5EF4-FFF2-40B4-BE49-F238E27FC236}">
              <a16:creationId xmlns:a16="http://schemas.microsoft.com/office/drawing/2014/main" id="{5B5FA93A-ECE3-4958-BA37-6C1DC3505226}"/>
            </a:ext>
          </a:extLst>
        </xdr:cNvPr>
        <xdr:cNvSpPr/>
      </xdr:nvSpPr>
      <xdr:spPr>
        <a:xfrm>
          <a:off x="3746500" y="64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135255</xdr:rowOff>
    </xdr:from>
    <xdr:to>
      <xdr:col>24</xdr:col>
      <xdr:colOff>63500</xdr:colOff>
      <xdr:row>38</xdr:row>
      <xdr:rowOff>104775</xdr:rowOff>
    </xdr:to>
    <xdr:cxnSp macro="">
      <xdr:nvCxnSpPr>
        <xdr:cNvPr id="76" name="直線コネクタ 75">
          <a:extLst>
            <a:ext uri="{FF2B5EF4-FFF2-40B4-BE49-F238E27FC236}">
              <a16:creationId xmlns:a16="http://schemas.microsoft.com/office/drawing/2014/main" id="{733214CD-812A-4BD8-8E74-7D8CF37B8329}"/>
            </a:ext>
          </a:extLst>
        </xdr:cNvPr>
        <xdr:cNvCxnSpPr/>
      </xdr:nvCxnSpPr>
      <xdr:spPr>
        <a:xfrm>
          <a:off x="3797300" y="6478905"/>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113030</xdr:rowOff>
    </xdr:from>
    <xdr:to>
      <xdr:col>15</xdr:col>
      <xdr:colOff>101600</xdr:colOff>
      <xdr:row>37</xdr:row>
      <xdr:rowOff>43180</xdr:rowOff>
    </xdr:to>
    <xdr:sp macro="" textlink="">
      <xdr:nvSpPr>
        <xdr:cNvPr id="77" name="楕円 76">
          <a:extLst>
            <a:ext uri="{FF2B5EF4-FFF2-40B4-BE49-F238E27FC236}">
              <a16:creationId xmlns:a16="http://schemas.microsoft.com/office/drawing/2014/main" id="{201383E7-E8B7-4482-BD4D-0F52574449AC}"/>
            </a:ext>
          </a:extLst>
        </xdr:cNvPr>
        <xdr:cNvSpPr/>
      </xdr:nvSpPr>
      <xdr:spPr>
        <a:xfrm>
          <a:off x="2857500" y="62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163830</xdr:rowOff>
    </xdr:from>
    <xdr:to>
      <xdr:col>19</xdr:col>
      <xdr:colOff>177800</xdr:colOff>
      <xdr:row>37</xdr:row>
      <xdr:rowOff>135255</xdr:rowOff>
    </xdr:to>
    <xdr:cxnSp macro="">
      <xdr:nvCxnSpPr>
        <xdr:cNvPr id="78" name="直線コネクタ 77">
          <a:extLst>
            <a:ext uri="{FF2B5EF4-FFF2-40B4-BE49-F238E27FC236}">
              <a16:creationId xmlns:a16="http://schemas.microsoft.com/office/drawing/2014/main" id="{57890690-670F-431E-803D-A8BE9020F031}"/>
            </a:ext>
          </a:extLst>
        </xdr:cNvPr>
        <xdr:cNvCxnSpPr/>
      </xdr:nvCxnSpPr>
      <xdr:spPr>
        <a:xfrm>
          <a:off x="2908300" y="6336030"/>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141605</xdr:rowOff>
    </xdr:from>
    <xdr:to>
      <xdr:col>10</xdr:col>
      <xdr:colOff>165100</xdr:colOff>
      <xdr:row>36</xdr:row>
      <xdr:rowOff>71755</xdr:rowOff>
    </xdr:to>
    <xdr:sp macro="" textlink="">
      <xdr:nvSpPr>
        <xdr:cNvPr id="79" name="楕円 78">
          <a:extLst>
            <a:ext uri="{FF2B5EF4-FFF2-40B4-BE49-F238E27FC236}">
              <a16:creationId xmlns:a16="http://schemas.microsoft.com/office/drawing/2014/main" id="{F3FE1B8F-1947-434F-8142-1FC08DB78D1C}"/>
            </a:ext>
          </a:extLst>
        </xdr:cNvPr>
        <xdr:cNvSpPr/>
      </xdr:nvSpPr>
      <xdr:spPr>
        <a:xfrm>
          <a:off x="1968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20955</xdr:rowOff>
    </xdr:from>
    <xdr:to>
      <xdr:col>15</xdr:col>
      <xdr:colOff>50800</xdr:colOff>
      <xdr:row>36</xdr:row>
      <xdr:rowOff>163830</xdr:rowOff>
    </xdr:to>
    <xdr:cxnSp macro="">
      <xdr:nvCxnSpPr>
        <xdr:cNvPr id="80" name="直線コネクタ 79">
          <a:extLst>
            <a:ext uri="{FF2B5EF4-FFF2-40B4-BE49-F238E27FC236}">
              <a16:creationId xmlns:a16="http://schemas.microsoft.com/office/drawing/2014/main" id="{D184FCDE-E0A5-44BD-9D84-82ADA39D06BA}"/>
            </a:ext>
          </a:extLst>
        </xdr:cNvPr>
        <xdr:cNvCxnSpPr/>
      </xdr:nvCxnSpPr>
      <xdr:spPr>
        <a:xfrm>
          <a:off x="2019300" y="619315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635</xdr:rowOff>
    </xdr:from>
    <xdr:to>
      <xdr:col>6</xdr:col>
      <xdr:colOff>38100</xdr:colOff>
      <xdr:row>35</xdr:row>
      <xdr:rowOff>102235</xdr:rowOff>
    </xdr:to>
    <xdr:sp macro="" textlink="">
      <xdr:nvSpPr>
        <xdr:cNvPr id="81" name="楕円 80">
          <a:extLst>
            <a:ext uri="{FF2B5EF4-FFF2-40B4-BE49-F238E27FC236}">
              <a16:creationId xmlns:a16="http://schemas.microsoft.com/office/drawing/2014/main" id="{9114A2AA-A4D3-49B0-B56B-5F875831F816}"/>
            </a:ext>
          </a:extLst>
        </xdr:cNvPr>
        <xdr:cNvSpPr/>
      </xdr:nvSpPr>
      <xdr:spPr>
        <a:xfrm>
          <a:off x="1079500" y="60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51435</xdr:rowOff>
    </xdr:from>
    <xdr:to>
      <xdr:col>10</xdr:col>
      <xdr:colOff>114300</xdr:colOff>
      <xdr:row>36</xdr:row>
      <xdr:rowOff>20955</xdr:rowOff>
    </xdr:to>
    <xdr:cxnSp macro="">
      <xdr:nvCxnSpPr>
        <xdr:cNvPr id="82" name="直線コネクタ 81">
          <a:extLst>
            <a:ext uri="{FF2B5EF4-FFF2-40B4-BE49-F238E27FC236}">
              <a16:creationId xmlns:a16="http://schemas.microsoft.com/office/drawing/2014/main" id="{65E7906A-C599-45AF-942B-3DCC2F0E5871}"/>
            </a:ext>
          </a:extLst>
        </xdr:cNvPr>
        <xdr:cNvCxnSpPr/>
      </xdr:nvCxnSpPr>
      <xdr:spPr>
        <a:xfrm>
          <a:off x="1130300" y="6052185"/>
          <a:ext cx="8890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9542</xdr:rowOff>
    </xdr:from>
    <xdr:ext cx="405111" cy="259045"/>
    <xdr:sp macro="" textlink="">
      <xdr:nvSpPr>
        <xdr:cNvPr id="83" name="n_1aveValue【道路】&#10;有形固定資産減価償却率">
          <a:extLst>
            <a:ext uri="{FF2B5EF4-FFF2-40B4-BE49-F238E27FC236}">
              <a16:creationId xmlns:a16="http://schemas.microsoft.com/office/drawing/2014/main" id="{BC71610C-E964-49F8-B0EA-033DCD1C776B}"/>
            </a:ext>
          </a:extLst>
        </xdr:cNvPr>
        <xdr:cNvSpPr txBox="1"/>
      </xdr:nvSpPr>
      <xdr:spPr>
        <a:xfrm>
          <a:off x="35820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160037</xdr:rowOff>
    </xdr:from>
    <xdr:ext cx="405111" cy="259045"/>
    <xdr:sp macro="" textlink="">
      <xdr:nvSpPr>
        <xdr:cNvPr id="84" name="n_2aveValue【道路】&#10;有形固定資産減価償却率">
          <a:extLst>
            <a:ext uri="{FF2B5EF4-FFF2-40B4-BE49-F238E27FC236}">
              <a16:creationId xmlns:a16="http://schemas.microsoft.com/office/drawing/2014/main" id="{68077221-CC45-41C8-9D05-481D1FFC0AD6}"/>
            </a:ext>
          </a:extLst>
        </xdr:cNvPr>
        <xdr:cNvSpPr txBox="1"/>
      </xdr:nvSpPr>
      <xdr:spPr>
        <a:xfrm>
          <a:off x="27057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135272</xdr:rowOff>
    </xdr:from>
    <xdr:ext cx="405111" cy="259045"/>
    <xdr:sp macro="" textlink="">
      <xdr:nvSpPr>
        <xdr:cNvPr id="85" name="n_3aveValue【道路】&#10;有形固定資産減価償却率">
          <a:extLst>
            <a:ext uri="{FF2B5EF4-FFF2-40B4-BE49-F238E27FC236}">
              <a16:creationId xmlns:a16="http://schemas.microsoft.com/office/drawing/2014/main" id="{FC4E2832-2A3C-472C-9ED4-62C20EC9FA56}"/>
            </a:ext>
          </a:extLst>
        </xdr:cNvPr>
        <xdr:cNvSpPr txBox="1"/>
      </xdr:nvSpPr>
      <xdr:spPr>
        <a:xfrm>
          <a:off x="1816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100982</xdr:rowOff>
    </xdr:from>
    <xdr:ext cx="405111" cy="259045"/>
    <xdr:sp macro="" textlink="">
      <xdr:nvSpPr>
        <xdr:cNvPr id="86" name="n_4aveValue【道路】&#10;有形固定資産減価償却率">
          <a:extLst>
            <a:ext uri="{FF2B5EF4-FFF2-40B4-BE49-F238E27FC236}">
              <a16:creationId xmlns:a16="http://schemas.microsoft.com/office/drawing/2014/main" id="{DCC6DF4C-8B27-408A-868B-278B9AA28AE2}"/>
            </a:ext>
          </a:extLst>
        </xdr:cNvPr>
        <xdr:cNvSpPr txBox="1"/>
      </xdr:nvSpPr>
      <xdr:spPr>
        <a:xfrm>
          <a:off x="927744" y="6444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31132</xdr:rowOff>
    </xdr:from>
    <xdr:ext cx="405111" cy="259045"/>
    <xdr:sp macro="" textlink="">
      <xdr:nvSpPr>
        <xdr:cNvPr id="87" name="n_1mainValue【道路】&#10;有形固定資産減価償却率">
          <a:extLst>
            <a:ext uri="{FF2B5EF4-FFF2-40B4-BE49-F238E27FC236}">
              <a16:creationId xmlns:a16="http://schemas.microsoft.com/office/drawing/2014/main" id="{1E889231-52E7-405F-987B-3F3DA8486529}"/>
            </a:ext>
          </a:extLst>
        </xdr:cNvPr>
        <xdr:cNvSpPr txBox="1"/>
      </xdr:nvSpPr>
      <xdr:spPr>
        <a:xfrm>
          <a:off x="3582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59707</xdr:rowOff>
    </xdr:from>
    <xdr:ext cx="405111" cy="259045"/>
    <xdr:sp macro="" textlink="">
      <xdr:nvSpPr>
        <xdr:cNvPr id="88" name="n_2mainValue【道路】&#10;有形固定資産減価償却率">
          <a:extLst>
            <a:ext uri="{FF2B5EF4-FFF2-40B4-BE49-F238E27FC236}">
              <a16:creationId xmlns:a16="http://schemas.microsoft.com/office/drawing/2014/main" id="{F6917E8A-B952-4DA9-BD98-B809FBEC0550}"/>
            </a:ext>
          </a:extLst>
        </xdr:cNvPr>
        <xdr:cNvSpPr txBox="1"/>
      </xdr:nvSpPr>
      <xdr:spPr>
        <a:xfrm>
          <a:off x="2705744" y="606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88282</xdr:rowOff>
    </xdr:from>
    <xdr:ext cx="405111" cy="259045"/>
    <xdr:sp macro="" textlink="">
      <xdr:nvSpPr>
        <xdr:cNvPr id="89" name="n_3mainValue【道路】&#10;有形固定資産減価償却率">
          <a:extLst>
            <a:ext uri="{FF2B5EF4-FFF2-40B4-BE49-F238E27FC236}">
              <a16:creationId xmlns:a16="http://schemas.microsoft.com/office/drawing/2014/main" id="{FC11BE92-5C72-46B5-AE11-1A0865B82CFC}"/>
            </a:ext>
          </a:extLst>
        </xdr:cNvPr>
        <xdr:cNvSpPr txBox="1"/>
      </xdr:nvSpPr>
      <xdr:spPr>
        <a:xfrm>
          <a:off x="18167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118762</xdr:rowOff>
    </xdr:from>
    <xdr:ext cx="405111" cy="259045"/>
    <xdr:sp macro="" textlink="">
      <xdr:nvSpPr>
        <xdr:cNvPr id="90" name="n_4mainValue【道路】&#10;有形固定資産減価償却率">
          <a:extLst>
            <a:ext uri="{FF2B5EF4-FFF2-40B4-BE49-F238E27FC236}">
              <a16:creationId xmlns:a16="http://schemas.microsoft.com/office/drawing/2014/main" id="{7BC4E995-3945-4109-A340-00B02258BBDD}"/>
            </a:ext>
          </a:extLst>
        </xdr:cNvPr>
        <xdr:cNvSpPr txBox="1"/>
      </xdr:nvSpPr>
      <xdr:spPr>
        <a:xfrm>
          <a:off x="927744" y="577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BB598F0-322A-4604-A421-C91B14A7ACD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2536A2F8-FE63-464A-8572-BCF7CA6BFF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36BF6D24-7CEF-4196-9B96-363EE681D46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6FE8582C-80EA-4E3A-B115-207AB286CE4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A7D619A7-2796-434E-9AEC-30D0E72195B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ABF564DA-B898-4CD4-BBFD-B3C5972B071C}"/>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AB382E7-1ABD-4389-ACFB-BF1829097A7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E55093D-3D3A-4EAB-854D-3ED5B16B3562}"/>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773B15F6-9BB3-4877-A7F9-6092644F6DC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636C9D97-4DEC-42D9-AAA1-FD78F3B84FC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789D3059-8FA0-4997-B917-E6687EFC99EE}"/>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C7B9FC4-0A9C-4423-90A8-3E01B732BE8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96B366CC-C940-4A88-82D0-082271285AB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2FFE0E3E-4AF9-4312-A9E8-44E85F93F7D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F42AB846-0828-4668-A298-E151BBD4444A}"/>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1042727D-9134-4DF6-A1E0-023F6F6B581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8111719-F882-4EFB-B6B1-9306F6C490B9}"/>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A89B17C5-8FF4-42EF-B600-81BAA3A18996}"/>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92321701-29F1-46D4-B626-2D69CDB32F93}"/>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B34CCDCA-0B2E-427B-A42C-6F2246E9E2D3}"/>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CB9EB31-8E23-486F-81A4-CC184101A7D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124518BD-CF56-48DE-9C05-FF7B2A3F289F}"/>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F0043E6A-4AFF-42F3-B9FE-77DBDC6F0FE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37528</xdr:rowOff>
    </xdr:from>
    <xdr:to>
      <xdr:col>54</xdr:col>
      <xdr:colOff>189865</xdr:colOff>
      <xdr:row>41</xdr:row>
      <xdr:rowOff>50406</xdr:rowOff>
    </xdr:to>
    <xdr:cxnSp macro="">
      <xdr:nvCxnSpPr>
        <xdr:cNvPr id="114" name="直線コネクタ 113">
          <a:extLst>
            <a:ext uri="{FF2B5EF4-FFF2-40B4-BE49-F238E27FC236}">
              <a16:creationId xmlns:a16="http://schemas.microsoft.com/office/drawing/2014/main" id="{B3010832-7126-4278-A1BF-F82CFEFA4CA7}"/>
            </a:ext>
          </a:extLst>
        </xdr:cNvPr>
        <xdr:cNvCxnSpPr/>
      </xdr:nvCxnSpPr>
      <xdr:spPr>
        <a:xfrm flipV="1">
          <a:off x="10476865" y="5695378"/>
          <a:ext cx="0" cy="1384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54233</xdr:rowOff>
    </xdr:from>
    <xdr:ext cx="469744" cy="259045"/>
    <xdr:sp macro="" textlink="">
      <xdr:nvSpPr>
        <xdr:cNvPr id="115" name="【道路】&#10;一人当たり延長最小値テキスト">
          <a:extLst>
            <a:ext uri="{FF2B5EF4-FFF2-40B4-BE49-F238E27FC236}">
              <a16:creationId xmlns:a16="http://schemas.microsoft.com/office/drawing/2014/main" id="{FAC15261-9411-47A1-A205-69BF00048B27}"/>
            </a:ext>
          </a:extLst>
        </xdr:cNvPr>
        <xdr:cNvSpPr txBox="1"/>
      </xdr:nvSpPr>
      <xdr:spPr>
        <a:xfrm>
          <a:off x="10515600" y="708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50406</xdr:rowOff>
    </xdr:from>
    <xdr:to>
      <xdr:col>55</xdr:col>
      <xdr:colOff>88900</xdr:colOff>
      <xdr:row>41</xdr:row>
      <xdr:rowOff>50406</xdr:rowOff>
    </xdr:to>
    <xdr:cxnSp macro="">
      <xdr:nvCxnSpPr>
        <xdr:cNvPr id="116" name="直線コネクタ 115">
          <a:extLst>
            <a:ext uri="{FF2B5EF4-FFF2-40B4-BE49-F238E27FC236}">
              <a16:creationId xmlns:a16="http://schemas.microsoft.com/office/drawing/2014/main" id="{10F6B6C2-86B6-47F6-9C7A-086DD84FC5BC}"/>
            </a:ext>
          </a:extLst>
        </xdr:cNvPr>
        <xdr:cNvCxnSpPr/>
      </xdr:nvCxnSpPr>
      <xdr:spPr>
        <a:xfrm>
          <a:off x="10388600" y="707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155655</xdr:rowOff>
    </xdr:from>
    <xdr:ext cx="534377" cy="259045"/>
    <xdr:sp macro="" textlink="">
      <xdr:nvSpPr>
        <xdr:cNvPr id="117" name="【道路】&#10;一人当たり延長最大値テキスト">
          <a:extLst>
            <a:ext uri="{FF2B5EF4-FFF2-40B4-BE49-F238E27FC236}">
              <a16:creationId xmlns:a16="http://schemas.microsoft.com/office/drawing/2014/main" id="{DCC656DB-913D-4411-A069-3ABD78FAD7AB}"/>
            </a:ext>
          </a:extLst>
        </xdr:cNvPr>
        <xdr:cNvSpPr txBox="1"/>
      </xdr:nvSpPr>
      <xdr:spPr>
        <a:xfrm>
          <a:off x="10515600" y="5470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37528</xdr:rowOff>
    </xdr:from>
    <xdr:to>
      <xdr:col>55</xdr:col>
      <xdr:colOff>88900</xdr:colOff>
      <xdr:row>33</xdr:row>
      <xdr:rowOff>37528</xdr:rowOff>
    </xdr:to>
    <xdr:cxnSp macro="">
      <xdr:nvCxnSpPr>
        <xdr:cNvPr id="118" name="直線コネクタ 117">
          <a:extLst>
            <a:ext uri="{FF2B5EF4-FFF2-40B4-BE49-F238E27FC236}">
              <a16:creationId xmlns:a16="http://schemas.microsoft.com/office/drawing/2014/main" id="{3DF10BF3-1802-44D4-92E3-0B5F6D6E2E19}"/>
            </a:ext>
          </a:extLst>
        </xdr:cNvPr>
        <xdr:cNvCxnSpPr/>
      </xdr:nvCxnSpPr>
      <xdr:spPr>
        <a:xfrm>
          <a:off x="10388600" y="5695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32313</xdr:rowOff>
    </xdr:from>
    <xdr:ext cx="534377" cy="259045"/>
    <xdr:sp macro="" textlink="">
      <xdr:nvSpPr>
        <xdr:cNvPr id="119" name="【道路】&#10;一人当たり延長平均値テキスト">
          <a:extLst>
            <a:ext uri="{FF2B5EF4-FFF2-40B4-BE49-F238E27FC236}">
              <a16:creationId xmlns:a16="http://schemas.microsoft.com/office/drawing/2014/main" id="{2805CDF8-11AA-4DF8-B6B9-8DEE46962BA7}"/>
            </a:ext>
          </a:extLst>
        </xdr:cNvPr>
        <xdr:cNvSpPr txBox="1"/>
      </xdr:nvSpPr>
      <xdr:spPr>
        <a:xfrm>
          <a:off x="10515600" y="6375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9436</xdr:rowOff>
    </xdr:from>
    <xdr:to>
      <xdr:col>55</xdr:col>
      <xdr:colOff>50800</xdr:colOff>
      <xdr:row>38</xdr:row>
      <xdr:rowOff>111036</xdr:rowOff>
    </xdr:to>
    <xdr:sp macro="" textlink="">
      <xdr:nvSpPr>
        <xdr:cNvPr id="120" name="フローチャート: 判断 119">
          <a:extLst>
            <a:ext uri="{FF2B5EF4-FFF2-40B4-BE49-F238E27FC236}">
              <a16:creationId xmlns:a16="http://schemas.microsoft.com/office/drawing/2014/main" id="{3E0A296F-4517-485D-8C1C-717E0F1FFF80}"/>
            </a:ext>
          </a:extLst>
        </xdr:cNvPr>
        <xdr:cNvSpPr/>
      </xdr:nvSpPr>
      <xdr:spPr>
        <a:xfrm>
          <a:off x="10426700" y="65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45783</xdr:rowOff>
    </xdr:from>
    <xdr:to>
      <xdr:col>50</xdr:col>
      <xdr:colOff>165100</xdr:colOff>
      <xdr:row>38</xdr:row>
      <xdr:rowOff>147383</xdr:rowOff>
    </xdr:to>
    <xdr:sp macro="" textlink="">
      <xdr:nvSpPr>
        <xdr:cNvPr id="121" name="フローチャート: 判断 120">
          <a:extLst>
            <a:ext uri="{FF2B5EF4-FFF2-40B4-BE49-F238E27FC236}">
              <a16:creationId xmlns:a16="http://schemas.microsoft.com/office/drawing/2014/main" id="{8030290D-6452-465C-933C-4B53D53CF240}"/>
            </a:ext>
          </a:extLst>
        </xdr:cNvPr>
        <xdr:cNvSpPr/>
      </xdr:nvSpPr>
      <xdr:spPr>
        <a:xfrm>
          <a:off x="9588500" y="6560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60033</xdr:rowOff>
    </xdr:from>
    <xdr:to>
      <xdr:col>46</xdr:col>
      <xdr:colOff>38100</xdr:colOff>
      <xdr:row>38</xdr:row>
      <xdr:rowOff>161633</xdr:rowOff>
    </xdr:to>
    <xdr:sp macro="" textlink="">
      <xdr:nvSpPr>
        <xdr:cNvPr id="122" name="フローチャート: 判断 121">
          <a:extLst>
            <a:ext uri="{FF2B5EF4-FFF2-40B4-BE49-F238E27FC236}">
              <a16:creationId xmlns:a16="http://schemas.microsoft.com/office/drawing/2014/main" id="{B4C40DA9-66B6-4C34-A849-EF426B51BC21}"/>
            </a:ext>
          </a:extLst>
        </xdr:cNvPr>
        <xdr:cNvSpPr/>
      </xdr:nvSpPr>
      <xdr:spPr>
        <a:xfrm>
          <a:off x="8699500" y="6575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54204</xdr:rowOff>
    </xdr:from>
    <xdr:to>
      <xdr:col>41</xdr:col>
      <xdr:colOff>101600</xdr:colOff>
      <xdr:row>38</xdr:row>
      <xdr:rowOff>155804</xdr:rowOff>
    </xdr:to>
    <xdr:sp macro="" textlink="">
      <xdr:nvSpPr>
        <xdr:cNvPr id="123" name="フローチャート: 判断 122">
          <a:extLst>
            <a:ext uri="{FF2B5EF4-FFF2-40B4-BE49-F238E27FC236}">
              <a16:creationId xmlns:a16="http://schemas.microsoft.com/office/drawing/2014/main" id="{9BE222EF-1488-4CCA-967B-46B65334CD8F}"/>
            </a:ext>
          </a:extLst>
        </xdr:cNvPr>
        <xdr:cNvSpPr/>
      </xdr:nvSpPr>
      <xdr:spPr>
        <a:xfrm>
          <a:off x="7810500" y="656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44145</xdr:rowOff>
    </xdr:from>
    <xdr:to>
      <xdr:col>36</xdr:col>
      <xdr:colOff>165100</xdr:colOff>
      <xdr:row>38</xdr:row>
      <xdr:rowOff>145745</xdr:rowOff>
    </xdr:to>
    <xdr:sp macro="" textlink="">
      <xdr:nvSpPr>
        <xdr:cNvPr id="124" name="フローチャート: 判断 123">
          <a:extLst>
            <a:ext uri="{FF2B5EF4-FFF2-40B4-BE49-F238E27FC236}">
              <a16:creationId xmlns:a16="http://schemas.microsoft.com/office/drawing/2014/main" id="{5A65C4A7-2BB2-45E0-B232-A28841312A4C}"/>
            </a:ext>
          </a:extLst>
        </xdr:cNvPr>
        <xdr:cNvSpPr/>
      </xdr:nvSpPr>
      <xdr:spPr>
        <a:xfrm>
          <a:off x="6921500" y="655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037921-995F-46C8-8D91-8AFF9427A4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37E94C74-0A7C-4774-8257-4334A036504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CB9D12C-B0A1-4FEE-8982-2D4AE974187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587D6D5-D464-4A62-B156-07A11AE32E1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3183F8D3-9079-42A2-BFC7-6C86BC67BE8A}"/>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166294</xdr:rowOff>
    </xdr:from>
    <xdr:to>
      <xdr:col>55</xdr:col>
      <xdr:colOff>50800</xdr:colOff>
      <xdr:row>39</xdr:row>
      <xdr:rowOff>96444</xdr:rowOff>
    </xdr:to>
    <xdr:sp macro="" textlink="">
      <xdr:nvSpPr>
        <xdr:cNvPr id="130" name="楕円 129">
          <a:extLst>
            <a:ext uri="{FF2B5EF4-FFF2-40B4-BE49-F238E27FC236}">
              <a16:creationId xmlns:a16="http://schemas.microsoft.com/office/drawing/2014/main" id="{F4CA49DF-829A-4985-A57D-FF5B5E2AA65E}"/>
            </a:ext>
          </a:extLst>
        </xdr:cNvPr>
        <xdr:cNvSpPr/>
      </xdr:nvSpPr>
      <xdr:spPr>
        <a:xfrm>
          <a:off x="10426700" y="668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144721</xdr:rowOff>
    </xdr:from>
    <xdr:ext cx="534377" cy="259045"/>
    <xdr:sp macro="" textlink="">
      <xdr:nvSpPr>
        <xdr:cNvPr id="131" name="【道路】&#10;一人当たり延長該当値テキスト">
          <a:extLst>
            <a:ext uri="{FF2B5EF4-FFF2-40B4-BE49-F238E27FC236}">
              <a16:creationId xmlns:a16="http://schemas.microsoft.com/office/drawing/2014/main" id="{D5FAE26B-803F-4E59-A23E-1334F54F79C7}"/>
            </a:ext>
          </a:extLst>
        </xdr:cNvPr>
        <xdr:cNvSpPr txBox="1"/>
      </xdr:nvSpPr>
      <xdr:spPr>
        <a:xfrm>
          <a:off x="10515600" y="6659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167513</xdr:rowOff>
    </xdr:from>
    <xdr:to>
      <xdr:col>50</xdr:col>
      <xdr:colOff>165100</xdr:colOff>
      <xdr:row>39</xdr:row>
      <xdr:rowOff>97663</xdr:rowOff>
    </xdr:to>
    <xdr:sp macro="" textlink="">
      <xdr:nvSpPr>
        <xdr:cNvPr id="132" name="楕円 131">
          <a:extLst>
            <a:ext uri="{FF2B5EF4-FFF2-40B4-BE49-F238E27FC236}">
              <a16:creationId xmlns:a16="http://schemas.microsoft.com/office/drawing/2014/main" id="{1B3DFF37-2B79-41AF-8AA6-9FCD48D01C87}"/>
            </a:ext>
          </a:extLst>
        </xdr:cNvPr>
        <xdr:cNvSpPr/>
      </xdr:nvSpPr>
      <xdr:spPr>
        <a:xfrm>
          <a:off x="9588500" y="668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45644</xdr:rowOff>
    </xdr:from>
    <xdr:to>
      <xdr:col>55</xdr:col>
      <xdr:colOff>0</xdr:colOff>
      <xdr:row>39</xdr:row>
      <xdr:rowOff>46863</xdr:rowOff>
    </xdr:to>
    <xdr:cxnSp macro="">
      <xdr:nvCxnSpPr>
        <xdr:cNvPr id="133" name="直線コネクタ 132">
          <a:extLst>
            <a:ext uri="{FF2B5EF4-FFF2-40B4-BE49-F238E27FC236}">
              <a16:creationId xmlns:a16="http://schemas.microsoft.com/office/drawing/2014/main" id="{5291B657-1476-4FCA-85AB-D6FC1FE3829E}"/>
            </a:ext>
          </a:extLst>
        </xdr:cNvPr>
        <xdr:cNvCxnSpPr/>
      </xdr:nvCxnSpPr>
      <xdr:spPr>
        <a:xfrm flipV="1">
          <a:off x="9639300" y="6732194"/>
          <a:ext cx="8382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165836</xdr:rowOff>
    </xdr:from>
    <xdr:to>
      <xdr:col>46</xdr:col>
      <xdr:colOff>38100</xdr:colOff>
      <xdr:row>39</xdr:row>
      <xdr:rowOff>95986</xdr:rowOff>
    </xdr:to>
    <xdr:sp macro="" textlink="">
      <xdr:nvSpPr>
        <xdr:cNvPr id="134" name="楕円 133">
          <a:extLst>
            <a:ext uri="{FF2B5EF4-FFF2-40B4-BE49-F238E27FC236}">
              <a16:creationId xmlns:a16="http://schemas.microsoft.com/office/drawing/2014/main" id="{B7F0D459-B3D3-47AD-A275-4495195858DD}"/>
            </a:ext>
          </a:extLst>
        </xdr:cNvPr>
        <xdr:cNvSpPr/>
      </xdr:nvSpPr>
      <xdr:spPr>
        <a:xfrm>
          <a:off x="8699500" y="668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45186</xdr:rowOff>
    </xdr:from>
    <xdr:to>
      <xdr:col>50</xdr:col>
      <xdr:colOff>114300</xdr:colOff>
      <xdr:row>39</xdr:row>
      <xdr:rowOff>46863</xdr:rowOff>
    </xdr:to>
    <xdr:cxnSp macro="">
      <xdr:nvCxnSpPr>
        <xdr:cNvPr id="135" name="直線コネクタ 134">
          <a:extLst>
            <a:ext uri="{FF2B5EF4-FFF2-40B4-BE49-F238E27FC236}">
              <a16:creationId xmlns:a16="http://schemas.microsoft.com/office/drawing/2014/main" id="{06CD9891-711D-4AB3-8FD9-D382A93C6861}"/>
            </a:ext>
          </a:extLst>
        </xdr:cNvPr>
        <xdr:cNvCxnSpPr/>
      </xdr:nvCxnSpPr>
      <xdr:spPr>
        <a:xfrm>
          <a:off x="8750300" y="6731736"/>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167627</xdr:rowOff>
    </xdr:from>
    <xdr:to>
      <xdr:col>41</xdr:col>
      <xdr:colOff>101600</xdr:colOff>
      <xdr:row>39</xdr:row>
      <xdr:rowOff>97777</xdr:rowOff>
    </xdr:to>
    <xdr:sp macro="" textlink="">
      <xdr:nvSpPr>
        <xdr:cNvPr id="136" name="楕円 135">
          <a:extLst>
            <a:ext uri="{FF2B5EF4-FFF2-40B4-BE49-F238E27FC236}">
              <a16:creationId xmlns:a16="http://schemas.microsoft.com/office/drawing/2014/main" id="{30C05B60-0F57-4333-BDDB-CE8CFC5F2A21}"/>
            </a:ext>
          </a:extLst>
        </xdr:cNvPr>
        <xdr:cNvSpPr/>
      </xdr:nvSpPr>
      <xdr:spPr>
        <a:xfrm>
          <a:off x="7810500" y="668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45186</xdr:rowOff>
    </xdr:from>
    <xdr:to>
      <xdr:col>45</xdr:col>
      <xdr:colOff>177800</xdr:colOff>
      <xdr:row>39</xdr:row>
      <xdr:rowOff>46977</xdr:rowOff>
    </xdr:to>
    <xdr:cxnSp macro="">
      <xdr:nvCxnSpPr>
        <xdr:cNvPr id="137" name="直線コネクタ 136">
          <a:extLst>
            <a:ext uri="{FF2B5EF4-FFF2-40B4-BE49-F238E27FC236}">
              <a16:creationId xmlns:a16="http://schemas.microsoft.com/office/drawing/2014/main" id="{6CC09241-4164-4D34-8677-ED4D7713036F}"/>
            </a:ext>
          </a:extLst>
        </xdr:cNvPr>
        <xdr:cNvCxnSpPr/>
      </xdr:nvCxnSpPr>
      <xdr:spPr>
        <a:xfrm flipV="1">
          <a:off x="7861300" y="6731736"/>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xdr:rowOff>
    </xdr:from>
    <xdr:to>
      <xdr:col>36</xdr:col>
      <xdr:colOff>165100</xdr:colOff>
      <xdr:row>39</xdr:row>
      <xdr:rowOff>110312</xdr:rowOff>
    </xdr:to>
    <xdr:sp macro="" textlink="">
      <xdr:nvSpPr>
        <xdr:cNvPr id="138" name="楕円 137">
          <a:extLst>
            <a:ext uri="{FF2B5EF4-FFF2-40B4-BE49-F238E27FC236}">
              <a16:creationId xmlns:a16="http://schemas.microsoft.com/office/drawing/2014/main" id="{3F3B771A-8F34-419A-8C08-42904249BDE3}"/>
            </a:ext>
          </a:extLst>
        </xdr:cNvPr>
        <xdr:cNvSpPr/>
      </xdr:nvSpPr>
      <xdr:spPr>
        <a:xfrm>
          <a:off x="6921500" y="6695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46977</xdr:rowOff>
    </xdr:from>
    <xdr:to>
      <xdr:col>41</xdr:col>
      <xdr:colOff>50800</xdr:colOff>
      <xdr:row>39</xdr:row>
      <xdr:rowOff>59512</xdr:rowOff>
    </xdr:to>
    <xdr:cxnSp macro="">
      <xdr:nvCxnSpPr>
        <xdr:cNvPr id="139" name="直線コネクタ 138">
          <a:extLst>
            <a:ext uri="{FF2B5EF4-FFF2-40B4-BE49-F238E27FC236}">
              <a16:creationId xmlns:a16="http://schemas.microsoft.com/office/drawing/2014/main" id="{7391D430-EADF-42BC-B979-D8C68237BCE1}"/>
            </a:ext>
          </a:extLst>
        </xdr:cNvPr>
        <xdr:cNvCxnSpPr/>
      </xdr:nvCxnSpPr>
      <xdr:spPr>
        <a:xfrm flipV="1">
          <a:off x="6972300" y="6733527"/>
          <a:ext cx="889000" cy="1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36</xdr:row>
      <xdr:rowOff>163911</xdr:rowOff>
    </xdr:from>
    <xdr:ext cx="534377" cy="259045"/>
    <xdr:sp macro="" textlink="">
      <xdr:nvSpPr>
        <xdr:cNvPr id="140" name="n_1aveValue【道路】&#10;一人当たり延長">
          <a:extLst>
            <a:ext uri="{FF2B5EF4-FFF2-40B4-BE49-F238E27FC236}">
              <a16:creationId xmlns:a16="http://schemas.microsoft.com/office/drawing/2014/main" id="{B172B630-B34F-41DE-8464-534948963497}"/>
            </a:ext>
          </a:extLst>
        </xdr:cNvPr>
        <xdr:cNvSpPr txBox="1"/>
      </xdr:nvSpPr>
      <xdr:spPr>
        <a:xfrm>
          <a:off x="9359411" y="633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6710</xdr:rowOff>
    </xdr:from>
    <xdr:ext cx="534377" cy="259045"/>
    <xdr:sp macro="" textlink="">
      <xdr:nvSpPr>
        <xdr:cNvPr id="141" name="n_2aveValue【道路】&#10;一人当たり延長">
          <a:extLst>
            <a:ext uri="{FF2B5EF4-FFF2-40B4-BE49-F238E27FC236}">
              <a16:creationId xmlns:a16="http://schemas.microsoft.com/office/drawing/2014/main" id="{6316F63B-0167-4B57-AA32-8851B89098CB}"/>
            </a:ext>
          </a:extLst>
        </xdr:cNvPr>
        <xdr:cNvSpPr txBox="1"/>
      </xdr:nvSpPr>
      <xdr:spPr>
        <a:xfrm>
          <a:off x="8483111" y="635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881</xdr:rowOff>
    </xdr:from>
    <xdr:ext cx="534377" cy="259045"/>
    <xdr:sp macro="" textlink="">
      <xdr:nvSpPr>
        <xdr:cNvPr id="142" name="n_3aveValue【道路】&#10;一人当たり延長">
          <a:extLst>
            <a:ext uri="{FF2B5EF4-FFF2-40B4-BE49-F238E27FC236}">
              <a16:creationId xmlns:a16="http://schemas.microsoft.com/office/drawing/2014/main" id="{C08148CF-E904-492C-97D0-77C78FD45A3C}"/>
            </a:ext>
          </a:extLst>
        </xdr:cNvPr>
        <xdr:cNvSpPr txBox="1"/>
      </xdr:nvSpPr>
      <xdr:spPr>
        <a:xfrm>
          <a:off x="7594111" y="6344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162272</xdr:rowOff>
    </xdr:from>
    <xdr:ext cx="534377" cy="259045"/>
    <xdr:sp macro="" textlink="">
      <xdr:nvSpPr>
        <xdr:cNvPr id="143" name="n_4aveValue【道路】&#10;一人当たり延長">
          <a:extLst>
            <a:ext uri="{FF2B5EF4-FFF2-40B4-BE49-F238E27FC236}">
              <a16:creationId xmlns:a16="http://schemas.microsoft.com/office/drawing/2014/main" id="{7E71537C-9F27-46E4-93B5-7846B4F223B4}"/>
            </a:ext>
          </a:extLst>
        </xdr:cNvPr>
        <xdr:cNvSpPr txBox="1"/>
      </xdr:nvSpPr>
      <xdr:spPr>
        <a:xfrm>
          <a:off x="6705111" y="6334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88790</xdr:rowOff>
    </xdr:from>
    <xdr:ext cx="534377" cy="259045"/>
    <xdr:sp macro="" textlink="">
      <xdr:nvSpPr>
        <xdr:cNvPr id="144" name="n_1mainValue【道路】&#10;一人当たり延長">
          <a:extLst>
            <a:ext uri="{FF2B5EF4-FFF2-40B4-BE49-F238E27FC236}">
              <a16:creationId xmlns:a16="http://schemas.microsoft.com/office/drawing/2014/main" id="{9B9F7B82-0C08-4A10-9F55-E5503347D7B7}"/>
            </a:ext>
          </a:extLst>
        </xdr:cNvPr>
        <xdr:cNvSpPr txBox="1"/>
      </xdr:nvSpPr>
      <xdr:spPr>
        <a:xfrm>
          <a:off x="9359411" y="677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87113</xdr:rowOff>
    </xdr:from>
    <xdr:ext cx="534377" cy="259045"/>
    <xdr:sp macro="" textlink="">
      <xdr:nvSpPr>
        <xdr:cNvPr id="145" name="n_2mainValue【道路】&#10;一人当たり延長">
          <a:extLst>
            <a:ext uri="{FF2B5EF4-FFF2-40B4-BE49-F238E27FC236}">
              <a16:creationId xmlns:a16="http://schemas.microsoft.com/office/drawing/2014/main" id="{3B92BC13-E3D7-4589-9A5E-E66C7D993EB3}"/>
            </a:ext>
          </a:extLst>
        </xdr:cNvPr>
        <xdr:cNvSpPr txBox="1"/>
      </xdr:nvSpPr>
      <xdr:spPr>
        <a:xfrm>
          <a:off x="8483111" y="677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88904</xdr:rowOff>
    </xdr:from>
    <xdr:ext cx="534377" cy="259045"/>
    <xdr:sp macro="" textlink="">
      <xdr:nvSpPr>
        <xdr:cNvPr id="146" name="n_3mainValue【道路】&#10;一人当たり延長">
          <a:extLst>
            <a:ext uri="{FF2B5EF4-FFF2-40B4-BE49-F238E27FC236}">
              <a16:creationId xmlns:a16="http://schemas.microsoft.com/office/drawing/2014/main" id="{1C6BC330-B933-45D0-B0EB-64A7606A45F2}"/>
            </a:ext>
          </a:extLst>
        </xdr:cNvPr>
        <xdr:cNvSpPr txBox="1"/>
      </xdr:nvSpPr>
      <xdr:spPr>
        <a:xfrm>
          <a:off x="7594111" y="6775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101439</xdr:rowOff>
    </xdr:from>
    <xdr:ext cx="534377" cy="259045"/>
    <xdr:sp macro="" textlink="">
      <xdr:nvSpPr>
        <xdr:cNvPr id="147" name="n_4mainValue【道路】&#10;一人当たり延長">
          <a:extLst>
            <a:ext uri="{FF2B5EF4-FFF2-40B4-BE49-F238E27FC236}">
              <a16:creationId xmlns:a16="http://schemas.microsoft.com/office/drawing/2014/main" id="{9F86AAC9-C68D-4384-9D57-7339F01157EB}"/>
            </a:ext>
          </a:extLst>
        </xdr:cNvPr>
        <xdr:cNvSpPr txBox="1"/>
      </xdr:nvSpPr>
      <xdr:spPr>
        <a:xfrm>
          <a:off x="6705111" y="678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B42F9A0A-AAF1-41A6-AEE1-492A4B86820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9A5BCC4E-F875-450D-8EF7-026ED6014E5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8E986F26-8C4E-414E-BAD1-09765E55551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F4D04BB-5EC0-4CA6-925D-3ED148FDAD6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AF5F47C6-A35B-4E4F-829A-14648D22F0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3253A120-45FF-4C3F-9295-6A462B24F7B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1227C670-D148-4D87-A735-D87C5A572D1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80C75E6-FE1C-47CB-8576-FE021E7656D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5946721-D68C-40A1-AF4B-79E444B0A85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E1829B38-8D3B-417F-8013-F4D2914FBD61}"/>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3E77A8A4-6BFD-460C-98CD-6D282F1CBAA5}"/>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92E01E1B-09CA-49D8-AB8B-78A94D8A1072}"/>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F91BF918-BE8C-4F20-A71E-57BEE827D54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F9A56D0-E4F7-4517-A068-F04FED9D9B3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E889A73E-6B77-4DFF-82B4-AEDC57450B2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AFD528D-833B-4060-85D9-27D9EF2B2DC8}"/>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BC6F9175-645A-471B-9470-2A946E72BD1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17DBDDDE-4D04-4671-BF56-976B08E9F556}"/>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B2C83939-DA50-468C-B6FC-D633CC0F34BB}"/>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67EBF9DF-720B-4E26-B406-1DBE52DAB39C}"/>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8B3886D6-35AC-4308-8C42-CE8DC4017D2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A8402AA3-87C6-4F82-B665-3E1E2A97821E}"/>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52CE6B1-CC29-4D87-909B-8F27AA7219DD}"/>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1BD66CF-1070-41D9-8C01-EF116666509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29AE282D-471D-41D8-B4F2-E42BB433BB2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83276</xdr:rowOff>
    </xdr:to>
    <xdr:cxnSp macro="">
      <xdr:nvCxnSpPr>
        <xdr:cNvPr id="173" name="直線コネクタ 172">
          <a:extLst>
            <a:ext uri="{FF2B5EF4-FFF2-40B4-BE49-F238E27FC236}">
              <a16:creationId xmlns:a16="http://schemas.microsoft.com/office/drawing/2014/main" id="{2892CCA8-2DB4-4F9B-90D6-6FEAE36CC22A}"/>
            </a:ext>
          </a:extLst>
        </xdr:cNvPr>
        <xdr:cNvCxnSpPr/>
      </xdr:nvCxnSpPr>
      <xdr:spPr>
        <a:xfrm flipV="1">
          <a:off x="4634865" y="9521190"/>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87103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69E21497-EFE5-4FFE-8DF7-FCD8AD0D9B78}"/>
            </a:ext>
          </a:extLst>
        </xdr:cNvPr>
        <xdr:cNvSpPr txBox="1"/>
      </xdr:nvSpPr>
      <xdr:spPr>
        <a:xfrm>
          <a:off x="4673600" y="1105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83276</xdr:rowOff>
    </xdr:from>
    <xdr:to>
      <xdr:col>24</xdr:col>
      <xdr:colOff>152400</xdr:colOff>
      <xdr:row>64</xdr:row>
      <xdr:rowOff>83276</xdr:rowOff>
    </xdr:to>
    <xdr:cxnSp macro="">
      <xdr:nvCxnSpPr>
        <xdr:cNvPr id="175" name="直線コネクタ 174">
          <a:extLst>
            <a:ext uri="{FF2B5EF4-FFF2-40B4-BE49-F238E27FC236}">
              <a16:creationId xmlns:a16="http://schemas.microsoft.com/office/drawing/2014/main" id="{F3269C73-A19D-4262-8049-4BAA91B2796B}"/>
            </a:ext>
          </a:extLst>
        </xdr:cNvPr>
        <xdr:cNvCxnSpPr/>
      </xdr:nvCxnSpPr>
      <xdr:spPr>
        <a:xfrm>
          <a:off x="4546600" y="1105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4EAC002-CE15-43FA-B361-5B4ED497F216}"/>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7" name="直線コネクタ 176">
          <a:extLst>
            <a:ext uri="{FF2B5EF4-FFF2-40B4-BE49-F238E27FC236}">
              <a16:creationId xmlns:a16="http://schemas.microsoft.com/office/drawing/2014/main" id="{A9CE958A-1EC2-4605-9A7D-6F3E2993A8F5}"/>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47189</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E01F8CCC-BF56-4ECA-A6B0-27136FEE8DDF}"/>
            </a:ext>
          </a:extLst>
        </xdr:cNvPr>
        <xdr:cNvSpPr txBox="1"/>
      </xdr:nvSpPr>
      <xdr:spPr>
        <a:xfrm>
          <a:off x="4673600" y="103341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24312</xdr:rowOff>
    </xdr:from>
    <xdr:to>
      <xdr:col>24</xdr:col>
      <xdr:colOff>114300</xdr:colOff>
      <xdr:row>61</xdr:row>
      <xdr:rowOff>125912</xdr:rowOff>
    </xdr:to>
    <xdr:sp macro="" textlink="">
      <xdr:nvSpPr>
        <xdr:cNvPr id="179" name="フローチャート: 判断 178">
          <a:extLst>
            <a:ext uri="{FF2B5EF4-FFF2-40B4-BE49-F238E27FC236}">
              <a16:creationId xmlns:a16="http://schemas.microsoft.com/office/drawing/2014/main" id="{766858DA-8392-401F-8816-E8A06F634CB1}"/>
            </a:ext>
          </a:extLst>
        </xdr:cNvPr>
        <xdr:cNvSpPr/>
      </xdr:nvSpPr>
      <xdr:spPr>
        <a:xfrm>
          <a:off x="4584700" y="1048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120650</xdr:rowOff>
    </xdr:from>
    <xdr:to>
      <xdr:col>20</xdr:col>
      <xdr:colOff>38100</xdr:colOff>
      <xdr:row>61</xdr:row>
      <xdr:rowOff>50800</xdr:rowOff>
    </xdr:to>
    <xdr:sp macro="" textlink="">
      <xdr:nvSpPr>
        <xdr:cNvPr id="180" name="フローチャート: 判断 179">
          <a:extLst>
            <a:ext uri="{FF2B5EF4-FFF2-40B4-BE49-F238E27FC236}">
              <a16:creationId xmlns:a16="http://schemas.microsoft.com/office/drawing/2014/main" id="{98CB120B-B519-47D1-8712-C95608A127DA}"/>
            </a:ext>
          </a:extLst>
        </xdr:cNvPr>
        <xdr:cNvSpPr/>
      </xdr:nvSpPr>
      <xdr:spPr>
        <a:xfrm>
          <a:off x="3746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123916</xdr:rowOff>
    </xdr:from>
    <xdr:to>
      <xdr:col>15</xdr:col>
      <xdr:colOff>101600</xdr:colOff>
      <xdr:row>61</xdr:row>
      <xdr:rowOff>54066</xdr:rowOff>
    </xdr:to>
    <xdr:sp macro="" textlink="">
      <xdr:nvSpPr>
        <xdr:cNvPr id="181" name="フローチャート: 判断 180">
          <a:extLst>
            <a:ext uri="{FF2B5EF4-FFF2-40B4-BE49-F238E27FC236}">
              <a16:creationId xmlns:a16="http://schemas.microsoft.com/office/drawing/2014/main" id="{CE3C4932-1F39-410D-A9A3-0FBB669AFAD4}"/>
            </a:ext>
          </a:extLst>
        </xdr:cNvPr>
        <xdr:cNvSpPr/>
      </xdr:nvSpPr>
      <xdr:spPr>
        <a:xfrm>
          <a:off x="2857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101056</xdr:rowOff>
    </xdr:from>
    <xdr:to>
      <xdr:col>10</xdr:col>
      <xdr:colOff>165100</xdr:colOff>
      <xdr:row>61</xdr:row>
      <xdr:rowOff>31206</xdr:rowOff>
    </xdr:to>
    <xdr:sp macro="" textlink="">
      <xdr:nvSpPr>
        <xdr:cNvPr id="182" name="フローチャート: 判断 181">
          <a:extLst>
            <a:ext uri="{FF2B5EF4-FFF2-40B4-BE49-F238E27FC236}">
              <a16:creationId xmlns:a16="http://schemas.microsoft.com/office/drawing/2014/main" id="{4A0D790A-7262-455B-BEFF-FECCA1A54A50}"/>
            </a:ext>
          </a:extLst>
        </xdr:cNvPr>
        <xdr:cNvSpPr/>
      </xdr:nvSpPr>
      <xdr:spPr>
        <a:xfrm>
          <a:off x="1968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D666D5FE-329C-4353-9B26-3B101BE5E174}"/>
            </a:ext>
          </a:extLst>
        </xdr:cNvPr>
        <xdr:cNvSpPr/>
      </xdr:nvSpPr>
      <xdr:spPr>
        <a:xfrm>
          <a:off x="1079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9D81055-12C5-4234-9F7F-786FD69416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2DBDB80-43BD-4C8B-B104-8D17942B79A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4603F8-212D-4A6E-9D62-936780D75D5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E7ED1B2E-8906-4618-A607-953A073099C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D2159A3-9E18-47DC-9A7D-405E77BFA897}"/>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65133</xdr:rowOff>
    </xdr:from>
    <xdr:to>
      <xdr:col>24</xdr:col>
      <xdr:colOff>114300</xdr:colOff>
      <xdr:row>62</xdr:row>
      <xdr:rowOff>166733</xdr:rowOff>
    </xdr:to>
    <xdr:sp macro="" textlink="">
      <xdr:nvSpPr>
        <xdr:cNvPr id="189" name="楕円 188">
          <a:extLst>
            <a:ext uri="{FF2B5EF4-FFF2-40B4-BE49-F238E27FC236}">
              <a16:creationId xmlns:a16="http://schemas.microsoft.com/office/drawing/2014/main" id="{57B83CB3-3E1C-4C63-B45B-AB37F26243F7}"/>
            </a:ext>
          </a:extLst>
        </xdr:cNvPr>
        <xdr:cNvSpPr/>
      </xdr:nvSpPr>
      <xdr:spPr>
        <a:xfrm>
          <a:off x="4584700" y="10695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43560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D18A3014-D638-42A5-9AC2-82C0FB979DDD}"/>
            </a:ext>
          </a:extLst>
        </xdr:cNvPr>
        <xdr:cNvSpPr txBox="1"/>
      </xdr:nvSpPr>
      <xdr:spPr>
        <a:xfrm>
          <a:off x="4673600"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43906</xdr:rowOff>
    </xdr:from>
    <xdr:to>
      <xdr:col>20</xdr:col>
      <xdr:colOff>38100</xdr:colOff>
      <xdr:row>62</xdr:row>
      <xdr:rowOff>145506</xdr:rowOff>
    </xdr:to>
    <xdr:sp macro="" textlink="">
      <xdr:nvSpPr>
        <xdr:cNvPr id="191" name="楕円 190">
          <a:extLst>
            <a:ext uri="{FF2B5EF4-FFF2-40B4-BE49-F238E27FC236}">
              <a16:creationId xmlns:a16="http://schemas.microsoft.com/office/drawing/2014/main" id="{999880EC-2C4D-4E3D-9CAA-DD5FCD24C230}"/>
            </a:ext>
          </a:extLst>
        </xdr:cNvPr>
        <xdr:cNvSpPr/>
      </xdr:nvSpPr>
      <xdr:spPr>
        <a:xfrm>
          <a:off x="3746500" y="106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94706</xdr:rowOff>
    </xdr:from>
    <xdr:to>
      <xdr:col>24</xdr:col>
      <xdr:colOff>63500</xdr:colOff>
      <xdr:row>62</xdr:row>
      <xdr:rowOff>115933</xdr:rowOff>
    </xdr:to>
    <xdr:cxnSp macro="">
      <xdr:nvCxnSpPr>
        <xdr:cNvPr id="192" name="直線コネクタ 191">
          <a:extLst>
            <a:ext uri="{FF2B5EF4-FFF2-40B4-BE49-F238E27FC236}">
              <a16:creationId xmlns:a16="http://schemas.microsoft.com/office/drawing/2014/main" id="{490B7BCF-E3FA-40A3-A823-BA8A5F475958}"/>
            </a:ext>
          </a:extLst>
        </xdr:cNvPr>
        <xdr:cNvCxnSpPr/>
      </xdr:nvCxnSpPr>
      <xdr:spPr>
        <a:xfrm>
          <a:off x="3797300" y="10724606"/>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30843</xdr:rowOff>
    </xdr:from>
    <xdr:to>
      <xdr:col>15</xdr:col>
      <xdr:colOff>101600</xdr:colOff>
      <xdr:row>62</xdr:row>
      <xdr:rowOff>132443</xdr:rowOff>
    </xdr:to>
    <xdr:sp macro="" textlink="">
      <xdr:nvSpPr>
        <xdr:cNvPr id="193" name="楕円 192">
          <a:extLst>
            <a:ext uri="{FF2B5EF4-FFF2-40B4-BE49-F238E27FC236}">
              <a16:creationId xmlns:a16="http://schemas.microsoft.com/office/drawing/2014/main" id="{115CFDF4-649A-429F-9D58-22360F685E92}"/>
            </a:ext>
          </a:extLst>
        </xdr:cNvPr>
        <xdr:cNvSpPr/>
      </xdr:nvSpPr>
      <xdr:spPr>
        <a:xfrm>
          <a:off x="2857500" y="1066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81643</xdr:rowOff>
    </xdr:from>
    <xdr:to>
      <xdr:col>19</xdr:col>
      <xdr:colOff>177800</xdr:colOff>
      <xdr:row>62</xdr:row>
      <xdr:rowOff>94706</xdr:rowOff>
    </xdr:to>
    <xdr:cxnSp macro="">
      <xdr:nvCxnSpPr>
        <xdr:cNvPr id="194" name="直線コネクタ 193">
          <a:extLst>
            <a:ext uri="{FF2B5EF4-FFF2-40B4-BE49-F238E27FC236}">
              <a16:creationId xmlns:a16="http://schemas.microsoft.com/office/drawing/2014/main" id="{6670671A-544D-4882-BB77-BF628EF34118}"/>
            </a:ext>
          </a:extLst>
        </xdr:cNvPr>
        <xdr:cNvCxnSpPr/>
      </xdr:nvCxnSpPr>
      <xdr:spPr>
        <a:xfrm>
          <a:off x="2908300" y="1071154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9616</xdr:rowOff>
    </xdr:from>
    <xdr:to>
      <xdr:col>10</xdr:col>
      <xdr:colOff>165100</xdr:colOff>
      <xdr:row>62</xdr:row>
      <xdr:rowOff>111216</xdr:rowOff>
    </xdr:to>
    <xdr:sp macro="" textlink="">
      <xdr:nvSpPr>
        <xdr:cNvPr id="195" name="楕円 194">
          <a:extLst>
            <a:ext uri="{FF2B5EF4-FFF2-40B4-BE49-F238E27FC236}">
              <a16:creationId xmlns:a16="http://schemas.microsoft.com/office/drawing/2014/main" id="{5B623B91-A43A-4107-9CBE-D8F954FFE98B}"/>
            </a:ext>
          </a:extLst>
        </xdr:cNvPr>
        <xdr:cNvSpPr/>
      </xdr:nvSpPr>
      <xdr:spPr>
        <a:xfrm>
          <a:off x="1968500" y="1063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60416</xdr:rowOff>
    </xdr:from>
    <xdr:to>
      <xdr:col>15</xdr:col>
      <xdr:colOff>50800</xdr:colOff>
      <xdr:row>62</xdr:row>
      <xdr:rowOff>81643</xdr:rowOff>
    </xdr:to>
    <xdr:cxnSp macro="">
      <xdr:nvCxnSpPr>
        <xdr:cNvPr id="196" name="直線コネクタ 195">
          <a:extLst>
            <a:ext uri="{FF2B5EF4-FFF2-40B4-BE49-F238E27FC236}">
              <a16:creationId xmlns:a16="http://schemas.microsoft.com/office/drawing/2014/main" id="{5E87A542-3705-4CA6-8C70-747307CB877B}"/>
            </a:ext>
          </a:extLst>
        </xdr:cNvPr>
        <xdr:cNvCxnSpPr/>
      </xdr:nvCxnSpPr>
      <xdr:spPr>
        <a:xfrm>
          <a:off x="2019300" y="1069031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146776</xdr:rowOff>
    </xdr:from>
    <xdr:to>
      <xdr:col>6</xdr:col>
      <xdr:colOff>38100</xdr:colOff>
      <xdr:row>62</xdr:row>
      <xdr:rowOff>76926</xdr:rowOff>
    </xdr:to>
    <xdr:sp macro="" textlink="">
      <xdr:nvSpPr>
        <xdr:cNvPr id="197" name="楕円 196">
          <a:extLst>
            <a:ext uri="{FF2B5EF4-FFF2-40B4-BE49-F238E27FC236}">
              <a16:creationId xmlns:a16="http://schemas.microsoft.com/office/drawing/2014/main" id="{EBCDFFE3-8907-4CAA-BED6-019AC7EDA13B}"/>
            </a:ext>
          </a:extLst>
        </xdr:cNvPr>
        <xdr:cNvSpPr/>
      </xdr:nvSpPr>
      <xdr:spPr>
        <a:xfrm>
          <a:off x="1079500" y="1060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26126</xdr:rowOff>
    </xdr:from>
    <xdr:to>
      <xdr:col>10</xdr:col>
      <xdr:colOff>114300</xdr:colOff>
      <xdr:row>62</xdr:row>
      <xdr:rowOff>60416</xdr:rowOff>
    </xdr:to>
    <xdr:cxnSp macro="">
      <xdr:nvCxnSpPr>
        <xdr:cNvPr id="198" name="直線コネクタ 197">
          <a:extLst>
            <a:ext uri="{FF2B5EF4-FFF2-40B4-BE49-F238E27FC236}">
              <a16:creationId xmlns:a16="http://schemas.microsoft.com/office/drawing/2014/main" id="{502ED31E-6256-49BB-98E6-96659683BA77}"/>
            </a:ext>
          </a:extLst>
        </xdr:cNvPr>
        <xdr:cNvCxnSpPr/>
      </xdr:nvCxnSpPr>
      <xdr:spPr>
        <a:xfrm>
          <a:off x="1130300" y="106560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67327</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79DC39DD-C078-4D51-B830-AED20A7D423D}"/>
            </a:ext>
          </a:extLst>
        </xdr:cNvPr>
        <xdr:cNvSpPr txBox="1"/>
      </xdr:nvSpPr>
      <xdr:spPr>
        <a:xfrm>
          <a:off x="35820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70593</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FC61C040-9F65-4AE9-9548-8C8BEA20AB5F}"/>
            </a:ext>
          </a:extLst>
        </xdr:cNvPr>
        <xdr:cNvSpPr txBox="1"/>
      </xdr:nvSpPr>
      <xdr:spPr>
        <a:xfrm>
          <a:off x="2705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47733</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CA0B1B14-990F-4AF3-83A6-B0B20D99E12E}"/>
            </a:ext>
          </a:extLst>
        </xdr:cNvPr>
        <xdr:cNvSpPr txBox="1"/>
      </xdr:nvSpPr>
      <xdr:spPr>
        <a:xfrm>
          <a:off x="1816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B3CFFE5-B1A6-43A2-88DC-7550FAA0894D}"/>
            </a:ext>
          </a:extLst>
        </xdr:cNvPr>
        <xdr:cNvSpPr txBox="1"/>
      </xdr:nvSpPr>
      <xdr:spPr>
        <a:xfrm>
          <a:off x="927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136633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6E5D8B8-1B24-480F-8908-374C9488076B}"/>
            </a:ext>
          </a:extLst>
        </xdr:cNvPr>
        <xdr:cNvSpPr txBox="1"/>
      </xdr:nvSpPr>
      <xdr:spPr>
        <a:xfrm>
          <a:off x="3582044" y="1076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123570</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106D72F5-9A7D-4E95-9917-40A2F4751201}"/>
            </a:ext>
          </a:extLst>
        </xdr:cNvPr>
        <xdr:cNvSpPr txBox="1"/>
      </xdr:nvSpPr>
      <xdr:spPr>
        <a:xfrm>
          <a:off x="2705744" y="10753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102343</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C220028-473C-484F-A45D-D4BB27ED2489}"/>
            </a:ext>
          </a:extLst>
        </xdr:cNvPr>
        <xdr:cNvSpPr txBox="1"/>
      </xdr:nvSpPr>
      <xdr:spPr>
        <a:xfrm>
          <a:off x="1816744" y="1073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68053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3AD90B71-ED8D-4C21-A1B2-D1A6CE2DB176}"/>
            </a:ext>
          </a:extLst>
        </xdr:cNvPr>
        <xdr:cNvSpPr txBox="1"/>
      </xdr:nvSpPr>
      <xdr:spPr>
        <a:xfrm>
          <a:off x="927744" y="1069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5FA08FDB-07CB-4681-9FFB-74F5093A541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C6BE0245-5FC7-4C73-9662-AA367D421C1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D5C7D99C-F148-40D0-A484-458CB212D7D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649FE57-4921-47FC-BA61-3161A6C4BDC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08726B6-EDC7-4478-AE2F-A716097F46E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2E665EE3-C7A5-4F6C-9B31-E100DDDF164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E880D79B-1A60-4910-93D8-74D74B5B478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42C66E7-4A73-4276-8892-62DA9997E2F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A27F75A-9BD3-41FF-BEB4-B092976AE2B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92160DB-B3C4-46BD-AB02-F9AA512FBDF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a:extLst>
            <a:ext uri="{FF2B5EF4-FFF2-40B4-BE49-F238E27FC236}">
              <a16:creationId xmlns:a16="http://schemas.microsoft.com/office/drawing/2014/main" id="{CEA63044-2A0D-424B-9F69-0E5B36DEE7F3}"/>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a:extLst>
            <a:ext uri="{FF2B5EF4-FFF2-40B4-BE49-F238E27FC236}">
              <a16:creationId xmlns:a16="http://schemas.microsoft.com/office/drawing/2014/main" id="{209D8961-B2FA-45C0-9561-B152FCEABD10}"/>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a:extLst>
            <a:ext uri="{FF2B5EF4-FFF2-40B4-BE49-F238E27FC236}">
              <a16:creationId xmlns:a16="http://schemas.microsoft.com/office/drawing/2014/main" id="{9ED5CE08-EF62-4E83-83F6-B2E8D190927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a:extLst>
            <a:ext uri="{FF2B5EF4-FFF2-40B4-BE49-F238E27FC236}">
              <a16:creationId xmlns:a16="http://schemas.microsoft.com/office/drawing/2014/main" id="{2721F147-82C6-4D7E-B4C9-BCDF0E3A17BB}"/>
            </a:ext>
          </a:extLst>
        </xdr:cNvPr>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a:extLst>
            <a:ext uri="{FF2B5EF4-FFF2-40B4-BE49-F238E27FC236}">
              <a16:creationId xmlns:a16="http://schemas.microsoft.com/office/drawing/2014/main" id="{568EBB6C-E9CF-4005-A094-DD9CD80B1346}"/>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a:extLst>
            <a:ext uri="{FF2B5EF4-FFF2-40B4-BE49-F238E27FC236}">
              <a16:creationId xmlns:a16="http://schemas.microsoft.com/office/drawing/2014/main" id="{773A0544-A751-4E06-901D-B8A75046ADE2}"/>
            </a:ext>
          </a:extLst>
        </xdr:cNvPr>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a:extLst>
            <a:ext uri="{FF2B5EF4-FFF2-40B4-BE49-F238E27FC236}">
              <a16:creationId xmlns:a16="http://schemas.microsoft.com/office/drawing/2014/main" id="{514BB1A8-291F-4F0F-88AB-2F9A839A36FF}"/>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a:extLst>
            <a:ext uri="{FF2B5EF4-FFF2-40B4-BE49-F238E27FC236}">
              <a16:creationId xmlns:a16="http://schemas.microsoft.com/office/drawing/2014/main" id="{295E9942-F21F-480C-920D-5FC8A6F73767}"/>
            </a:ext>
          </a:extLst>
        </xdr:cNvPr>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a:extLst>
            <a:ext uri="{FF2B5EF4-FFF2-40B4-BE49-F238E27FC236}">
              <a16:creationId xmlns:a16="http://schemas.microsoft.com/office/drawing/2014/main" id="{10FC9544-B19F-4B01-A0D4-E645C496686D}"/>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a:extLst>
            <a:ext uri="{FF2B5EF4-FFF2-40B4-BE49-F238E27FC236}">
              <a16:creationId xmlns:a16="http://schemas.microsoft.com/office/drawing/2014/main" id="{BEEC7BC4-5447-40EE-A0DB-C9A59B473F8D}"/>
            </a:ext>
          </a:extLst>
        </xdr:cNvPr>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a:extLst>
            <a:ext uri="{FF2B5EF4-FFF2-40B4-BE49-F238E27FC236}">
              <a16:creationId xmlns:a16="http://schemas.microsoft.com/office/drawing/2014/main" id="{560C8620-8F8E-4557-9CB0-49BCDA69FC34}"/>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a:extLst>
            <a:ext uri="{FF2B5EF4-FFF2-40B4-BE49-F238E27FC236}">
              <a16:creationId xmlns:a16="http://schemas.microsoft.com/office/drawing/2014/main" id="{DD03C7BF-DAFD-4A25-B803-00D71F0D5956}"/>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a:extLst>
            <a:ext uri="{FF2B5EF4-FFF2-40B4-BE49-F238E27FC236}">
              <a16:creationId xmlns:a16="http://schemas.microsoft.com/office/drawing/2014/main" id="{E326105F-9B4B-4CBF-9852-11762DB60A8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a:extLst>
            <a:ext uri="{FF2B5EF4-FFF2-40B4-BE49-F238E27FC236}">
              <a16:creationId xmlns:a16="http://schemas.microsoft.com/office/drawing/2014/main" id="{308F9530-7065-4249-A6B3-27A290484F28}"/>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a:extLst>
            <a:ext uri="{FF2B5EF4-FFF2-40B4-BE49-F238E27FC236}">
              <a16:creationId xmlns:a16="http://schemas.microsoft.com/office/drawing/2014/main" id="{803489E8-3E24-468B-B7EB-DCF43DAC6A5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2085</xdr:rowOff>
    </xdr:from>
    <xdr:to>
      <xdr:col>54</xdr:col>
      <xdr:colOff>189865</xdr:colOff>
      <xdr:row>64</xdr:row>
      <xdr:rowOff>127980</xdr:rowOff>
    </xdr:to>
    <xdr:cxnSp macro="">
      <xdr:nvCxnSpPr>
        <xdr:cNvPr id="232" name="直線コネクタ 231">
          <a:extLst>
            <a:ext uri="{FF2B5EF4-FFF2-40B4-BE49-F238E27FC236}">
              <a16:creationId xmlns:a16="http://schemas.microsoft.com/office/drawing/2014/main" id="{5BEBAD95-83F9-4DBF-87AF-3704604B1996}"/>
            </a:ext>
          </a:extLst>
        </xdr:cNvPr>
        <xdr:cNvCxnSpPr/>
      </xdr:nvCxnSpPr>
      <xdr:spPr>
        <a:xfrm flipV="1">
          <a:off x="10476865" y="9603285"/>
          <a:ext cx="0" cy="1497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131807</xdr:rowOff>
    </xdr:from>
    <xdr:ext cx="469744" cy="259045"/>
    <xdr:sp macro="" textlink="">
      <xdr:nvSpPr>
        <xdr:cNvPr id="233" name="【橋りょう・トンネル】&#10;一人当たり有形固定資産（償却資産）額最小値テキスト">
          <a:extLst>
            <a:ext uri="{FF2B5EF4-FFF2-40B4-BE49-F238E27FC236}">
              <a16:creationId xmlns:a16="http://schemas.microsoft.com/office/drawing/2014/main" id="{05ED1E98-CD11-4B15-B209-1F5535C91CCC}"/>
            </a:ext>
          </a:extLst>
        </xdr:cNvPr>
        <xdr:cNvSpPr txBox="1"/>
      </xdr:nvSpPr>
      <xdr:spPr>
        <a:xfrm>
          <a:off x="10515600" y="11104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127980</xdr:rowOff>
    </xdr:from>
    <xdr:to>
      <xdr:col>55</xdr:col>
      <xdr:colOff>88900</xdr:colOff>
      <xdr:row>64</xdr:row>
      <xdr:rowOff>127980</xdr:rowOff>
    </xdr:to>
    <xdr:cxnSp macro="">
      <xdr:nvCxnSpPr>
        <xdr:cNvPr id="234" name="直線コネクタ 233">
          <a:extLst>
            <a:ext uri="{FF2B5EF4-FFF2-40B4-BE49-F238E27FC236}">
              <a16:creationId xmlns:a16="http://schemas.microsoft.com/office/drawing/2014/main" id="{AC2DBA5C-054C-468D-A1DB-220B0901F240}"/>
            </a:ext>
          </a:extLst>
        </xdr:cNvPr>
        <xdr:cNvCxnSpPr/>
      </xdr:nvCxnSpPr>
      <xdr:spPr>
        <a:xfrm>
          <a:off x="10388600" y="111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120212</xdr:rowOff>
    </xdr:from>
    <xdr:ext cx="599010" cy="259045"/>
    <xdr:sp macro="" textlink="">
      <xdr:nvSpPr>
        <xdr:cNvPr id="235" name="【橋りょう・トンネル】&#10;一人当たり有形固定資産（償却資産）額最大値テキスト">
          <a:extLst>
            <a:ext uri="{FF2B5EF4-FFF2-40B4-BE49-F238E27FC236}">
              <a16:creationId xmlns:a16="http://schemas.microsoft.com/office/drawing/2014/main" id="{62C09A94-660F-4BC5-A879-C0244807FF9F}"/>
            </a:ext>
          </a:extLst>
        </xdr:cNvPr>
        <xdr:cNvSpPr txBox="1"/>
      </xdr:nvSpPr>
      <xdr:spPr>
        <a:xfrm>
          <a:off x="10515600" y="9378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918,723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2085</xdr:rowOff>
    </xdr:from>
    <xdr:to>
      <xdr:col>55</xdr:col>
      <xdr:colOff>88900</xdr:colOff>
      <xdr:row>56</xdr:row>
      <xdr:rowOff>2085</xdr:rowOff>
    </xdr:to>
    <xdr:cxnSp macro="">
      <xdr:nvCxnSpPr>
        <xdr:cNvPr id="236" name="直線コネクタ 235">
          <a:extLst>
            <a:ext uri="{FF2B5EF4-FFF2-40B4-BE49-F238E27FC236}">
              <a16:creationId xmlns:a16="http://schemas.microsoft.com/office/drawing/2014/main" id="{FD342EEB-3021-453F-AC18-655BF4329667}"/>
            </a:ext>
          </a:extLst>
        </xdr:cNvPr>
        <xdr:cNvCxnSpPr/>
      </xdr:nvCxnSpPr>
      <xdr:spPr>
        <a:xfrm>
          <a:off x="10388600" y="960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132457</xdr:rowOff>
    </xdr:from>
    <xdr:ext cx="599010" cy="259045"/>
    <xdr:sp macro="" textlink="">
      <xdr:nvSpPr>
        <xdr:cNvPr id="237" name="【橋りょう・トンネル】&#10;一人当たり有形固定資産（償却資産）額平均値テキスト">
          <a:extLst>
            <a:ext uri="{FF2B5EF4-FFF2-40B4-BE49-F238E27FC236}">
              <a16:creationId xmlns:a16="http://schemas.microsoft.com/office/drawing/2014/main" id="{C5C35E56-964F-42A6-AA3C-F3A09D599500}"/>
            </a:ext>
          </a:extLst>
        </xdr:cNvPr>
        <xdr:cNvSpPr txBox="1"/>
      </xdr:nvSpPr>
      <xdr:spPr>
        <a:xfrm>
          <a:off x="10515600" y="105909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154030</xdr:rowOff>
    </xdr:from>
    <xdr:to>
      <xdr:col>55</xdr:col>
      <xdr:colOff>50800</xdr:colOff>
      <xdr:row>62</xdr:row>
      <xdr:rowOff>84180</xdr:rowOff>
    </xdr:to>
    <xdr:sp macro="" textlink="">
      <xdr:nvSpPr>
        <xdr:cNvPr id="238" name="フローチャート: 判断 237">
          <a:extLst>
            <a:ext uri="{FF2B5EF4-FFF2-40B4-BE49-F238E27FC236}">
              <a16:creationId xmlns:a16="http://schemas.microsoft.com/office/drawing/2014/main" id="{843ECE17-2094-4225-A2D7-99BFF7F5A49C}"/>
            </a:ext>
          </a:extLst>
        </xdr:cNvPr>
        <xdr:cNvSpPr/>
      </xdr:nvSpPr>
      <xdr:spPr>
        <a:xfrm>
          <a:off x="10426700" y="1061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25150</xdr:rowOff>
    </xdr:from>
    <xdr:to>
      <xdr:col>50</xdr:col>
      <xdr:colOff>165100</xdr:colOff>
      <xdr:row>62</xdr:row>
      <xdr:rowOff>126750</xdr:rowOff>
    </xdr:to>
    <xdr:sp macro="" textlink="">
      <xdr:nvSpPr>
        <xdr:cNvPr id="239" name="フローチャート: 判断 238">
          <a:extLst>
            <a:ext uri="{FF2B5EF4-FFF2-40B4-BE49-F238E27FC236}">
              <a16:creationId xmlns:a16="http://schemas.microsoft.com/office/drawing/2014/main" id="{D4032FE2-472F-4418-A8F0-0245F20C11D4}"/>
            </a:ext>
          </a:extLst>
        </xdr:cNvPr>
        <xdr:cNvSpPr/>
      </xdr:nvSpPr>
      <xdr:spPr>
        <a:xfrm>
          <a:off x="9588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49084</xdr:rowOff>
    </xdr:from>
    <xdr:to>
      <xdr:col>46</xdr:col>
      <xdr:colOff>38100</xdr:colOff>
      <xdr:row>62</xdr:row>
      <xdr:rowOff>150684</xdr:rowOff>
    </xdr:to>
    <xdr:sp macro="" textlink="">
      <xdr:nvSpPr>
        <xdr:cNvPr id="240" name="フローチャート: 判断 239">
          <a:extLst>
            <a:ext uri="{FF2B5EF4-FFF2-40B4-BE49-F238E27FC236}">
              <a16:creationId xmlns:a16="http://schemas.microsoft.com/office/drawing/2014/main" id="{621C5F0A-0E90-4271-ACE0-41F69F0A1149}"/>
            </a:ext>
          </a:extLst>
        </xdr:cNvPr>
        <xdr:cNvSpPr/>
      </xdr:nvSpPr>
      <xdr:spPr>
        <a:xfrm>
          <a:off x="8699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44446</xdr:rowOff>
    </xdr:from>
    <xdr:to>
      <xdr:col>41</xdr:col>
      <xdr:colOff>101600</xdr:colOff>
      <xdr:row>62</xdr:row>
      <xdr:rowOff>146046</xdr:rowOff>
    </xdr:to>
    <xdr:sp macro="" textlink="">
      <xdr:nvSpPr>
        <xdr:cNvPr id="241" name="フローチャート: 判断 240">
          <a:extLst>
            <a:ext uri="{FF2B5EF4-FFF2-40B4-BE49-F238E27FC236}">
              <a16:creationId xmlns:a16="http://schemas.microsoft.com/office/drawing/2014/main" id="{FE3421F6-5EBF-41B2-92D8-88EA9036F72C}"/>
            </a:ext>
          </a:extLst>
        </xdr:cNvPr>
        <xdr:cNvSpPr/>
      </xdr:nvSpPr>
      <xdr:spPr>
        <a:xfrm>
          <a:off x="7810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31408</xdr:rowOff>
    </xdr:from>
    <xdr:to>
      <xdr:col>36</xdr:col>
      <xdr:colOff>165100</xdr:colOff>
      <xdr:row>62</xdr:row>
      <xdr:rowOff>133008</xdr:rowOff>
    </xdr:to>
    <xdr:sp macro="" textlink="">
      <xdr:nvSpPr>
        <xdr:cNvPr id="242" name="フローチャート: 判断 241">
          <a:extLst>
            <a:ext uri="{FF2B5EF4-FFF2-40B4-BE49-F238E27FC236}">
              <a16:creationId xmlns:a16="http://schemas.microsoft.com/office/drawing/2014/main" id="{92506A2E-FE22-4A12-AC12-F2CAEE15AEF0}"/>
            </a:ext>
          </a:extLst>
        </xdr:cNvPr>
        <xdr:cNvSpPr/>
      </xdr:nvSpPr>
      <xdr:spPr>
        <a:xfrm>
          <a:off x="6921500" y="1066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DF0B8B6-9829-40C3-B9FE-E210A7925ACA}"/>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80DDB26-7C49-4A88-84B8-268AE4C8D91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F642D1E-343E-4E27-B3EC-EAF56A0CF2D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28A096A4-4B26-42DC-BAD2-D58F52CC6C6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9C090D41-02C8-440D-9517-BFBA46CE64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93955</xdr:rowOff>
    </xdr:from>
    <xdr:to>
      <xdr:col>55</xdr:col>
      <xdr:colOff>50800</xdr:colOff>
      <xdr:row>62</xdr:row>
      <xdr:rowOff>24105</xdr:rowOff>
    </xdr:to>
    <xdr:sp macro="" textlink="">
      <xdr:nvSpPr>
        <xdr:cNvPr id="248" name="楕円 247">
          <a:extLst>
            <a:ext uri="{FF2B5EF4-FFF2-40B4-BE49-F238E27FC236}">
              <a16:creationId xmlns:a16="http://schemas.microsoft.com/office/drawing/2014/main" id="{0C6F07DF-B27F-42E9-84CB-6E0D10B5F9ED}"/>
            </a:ext>
          </a:extLst>
        </xdr:cNvPr>
        <xdr:cNvSpPr/>
      </xdr:nvSpPr>
      <xdr:spPr>
        <a:xfrm>
          <a:off x="10426700" y="1055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116832</xdr:rowOff>
    </xdr:from>
    <xdr:ext cx="599010" cy="259045"/>
    <xdr:sp macro="" textlink="">
      <xdr:nvSpPr>
        <xdr:cNvPr id="249" name="【橋りょう・トンネル】&#10;一人当たり有形固定資産（償却資産）額該当値テキスト">
          <a:extLst>
            <a:ext uri="{FF2B5EF4-FFF2-40B4-BE49-F238E27FC236}">
              <a16:creationId xmlns:a16="http://schemas.microsoft.com/office/drawing/2014/main" id="{0BC32EAB-2222-49DB-A1FE-5CD22B00D791}"/>
            </a:ext>
          </a:extLst>
        </xdr:cNvPr>
        <xdr:cNvSpPr txBox="1"/>
      </xdr:nvSpPr>
      <xdr:spPr>
        <a:xfrm>
          <a:off x="10515600" y="1040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94985</xdr:rowOff>
    </xdr:from>
    <xdr:to>
      <xdr:col>50</xdr:col>
      <xdr:colOff>165100</xdr:colOff>
      <xdr:row>62</xdr:row>
      <xdr:rowOff>25135</xdr:rowOff>
    </xdr:to>
    <xdr:sp macro="" textlink="">
      <xdr:nvSpPr>
        <xdr:cNvPr id="250" name="楕円 249">
          <a:extLst>
            <a:ext uri="{FF2B5EF4-FFF2-40B4-BE49-F238E27FC236}">
              <a16:creationId xmlns:a16="http://schemas.microsoft.com/office/drawing/2014/main" id="{80F05797-DCC2-4AD3-B447-2BBA23E412BC}"/>
            </a:ext>
          </a:extLst>
        </xdr:cNvPr>
        <xdr:cNvSpPr/>
      </xdr:nvSpPr>
      <xdr:spPr>
        <a:xfrm>
          <a:off x="9588500" y="1055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144755</xdr:rowOff>
    </xdr:from>
    <xdr:to>
      <xdr:col>55</xdr:col>
      <xdr:colOff>0</xdr:colOff>
      <xdr:row>61</xdr:row>
      <xdr:rowOff>145785</xdr:rowOff>
    </xdr:to>
    <xdr:cxnSp macro="">
      <xdr:nvCxnSpPr>
        <xdr:cNvPr id="251" name="直線コネクタ 250">
          <a:extLst>
            <a:ext uri="{FF2B5EF4-FFF2-40B4-BE49-F238E27FC236}">
              <a16:creationId xmlns:a16="http://schemas.microsoft.com/office/drawing/2014/main" id="{1D0E8EE5-3959-45CD-9E4E-6147047EE6B0}"/>
            </a:ext>
          </a:extLst>
        </xdr:cNvPr>
        <xdr:cNvCxnSpPr/>
      </xdr:nvCxnSpPr>
      <xdr:spPr>
        <a:xfrm flipV="1">
          <a:off x="9639300" y="10603205"/>
          <a:ext cx="838200" cy="1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96593</xdr:rowOff>
    </xdr:from>
    <xdr:to>
      <xdr:col>46</xdr:col>
      <xdr:colOff>38100</xdr:colOff>
      <xdr:row>62</xdr:row>
      <xdr:rowOff>26743</xdr:rowOff>
    </xdr:to>
    <xdr:sp macro="" textlink="">
      <xdr:nvSpPr>
        <xdr:cNvPr id="252" name="楕円 251">
          <a:extLst>
            <a:ext uri="{FF2B5EF4-FFF2-40B4-BE49-F238E27FC236}">
              <a16:creationId xmlns:a16="http://schemas.microsoft.com/office/drawing/2014/main" id="{DA1C3C3E-D833-4616-8F7E-54CBE61E40EE}"/>
            </a:ext>
          </a:extLst>
        </xdr:cNvPr>
        <xdr:cNvSpPr/>
      </xdr:nvSpPr>
      <xdr:spPr>
        <a:xfrm>
          <a:off x="8699500" y="1055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145785</xdr:rowOff>
    </xdr:from>
    <xdr:to>
      <xdr:col>50</xdr:col>
      <xdr:colOff>114300</xdr:colOff>
      <xdr:row>61</xdr:row>
      <xdr:rowOff>147393</xdr:rowOff>
    </xdr:to>
    <xdr:cxnSp macro="">
      <xdr:nvCxnSpPr>
        <xdr:cNvPr id="253" name="直線コネクタ 252">
          <a:extLst>
            <a:ext uri="{FF2B5EF4-FFF2-40B4-BE49-F238E27FC236}">
              <a16:creationId xmlns:a16="http://schemas.microsoft.com/office/drawing/2014/main" id="{CD2903C6-32F6-4214-90EC-401E60353EDC}"/>
            </a:ext>
          </a:extLst>
        </xdr:cNvPr>
        <xdr:cNvCxnSpPr/>
      </xdr:nvCxnSpPr>
      <xdr:spPr>
        <a:xfrm flipV="1">
          <a:off x="8750300" y="10604235"/>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98211</xdr:rowOff>
    </xdr:from>
    <xdr:to>
      <xdr:col>41</xdr:col>
      <xdr:colOff>101600</xdr:colOff>
      <xdr:row>62</xdr:row>
      <xdr:rowOff>28361</xdr:rowOff>
    </xdr:to>
    <xdr:sp macro="" textlink="">
      <xdr:nvSpPr>
        <xdr:cNvPr id="254" name="楕円 253">
          <a:extLst>
            <a:ext uri="{FF2B5EF4-FFF2-40B4-BE49-F238E27FC236}">
              <a16:creationId xmlns:a16="http://schemas.microsoft.com/office/drawing/2014/main" id="{09932FA3-4ED8-4194-9ABD-15AF4A6B0785}"/>
            </a:ext>
          </a:extLst>
        </xdr:cNvPr>
        <xdr:cNvSpPr/>
      </xdr:nvSpPr>
      <xdr:spPr>
        <a:xfrm>
          <a:off x="7810500" y="105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147393</xdr:rowOff>
    </xdr:from>
    <xdr:to>
      <xdr:col>45</xdr:col>
      <xdr:colOff>177800</xdr:colOff>
      <xdr:row>61</xdr:row>
      <xdr:rowOff>149011</xdr:rowOff>
    </xdr:to>
    <xdr:cxnSp macro="">
      <xdr:nvCxnSpPr>
        <xdr:cNvPr id="255" name="直線コネクタ 254">
          <a:extLst>
            <a:ext uri="{FF2B5EF4-FFF2-40B4-BE49-F238E27FC236}">
              <a16:creationId xmlns:a16="http://schemas.microsoft.com/office/drawing/2014/main" id="{2AE53A94-1C71-46BE-A265-4C7B2CC215DD}"/>
            </a:ext>
          </a:extLst>
        </xdr:cNvPr>
        <xdr:cNvCxnSpPr/>
      </xdr:nvCxnSpPr>
      <xdr:spPr>
        <a:xfrm flipV="1">
          <a:off x="7861300" y="10605843"/>
          <a:ext cx="889000" cy="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71181</xdr:rowOff>
    </xdr:from>
    <xdr:to>
      <xdr:col>36</xdr:col>
      <xdr:colOff>165100</xdr:colOff>
      <xdr:row>62</xdr:row>
      <xdr:rowOff>1331</xdr:rowOff>
    </xdr:to>
    <xdr:sp macro="" textlink="">
      <xdr:nvSpPr>
        <xdr:cNvPr id="256" name="楕円 255">
          <a:extLst>
            <a:ext uri="{FF2B5EF4-FFF2-40B4-BE49-F238E27FC236}">
              <a16:creationId xmlns:a16="http://schemas.microsoft.com/office/drawing/2014/main" id="{BBACDB42-8649-49E7-9830-4D10D7B717BE}"/>
            </a:ext>
          </a:extLst>
        </xdr:cNvPr>
        <xdr:cNvSpPr/>
      </xdr:nvSpPr>
      <xdr:spPr>
        <a:xfrm>
          <a:off x="6921500" y="10529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121981</xdr:rowOff>
    </xdr:from>
    <xdr:to>
      <xdr:col>41</xdr:col>
      <xdr:colOff>50800</xdr:colOff>
      <xdr:row>61</xdr:row>
      <xdr:rowOff>149011</xdr:rowOff>
    </xdr:to>
    <xdr:cxnSp macro="">
      <xdr:nvCxnSpPr>
        <xdr:cNvPr id="257" name="直線コネクタ 256">
          <a:extLst>
            <a:ext uri="{FF2B5EF4-FFF2-40B4-BE49-F238E27FC236}">
              <a16:creationId xmlns:a16="http://schemas.microsoft.com/office/drawing/2014/main" id="{C72EE96D-C3C8-48A6-A5BE-62AB30387D07}"/>
            </a:ext>
          </a:extLst>
        </xdr:cNvPr>
        <xdr:cNvCxnSpPr/>
      </xdr:nvCxnSpPr>
      <xdr:spPr>
        <a:xfrm>
          <a:off x="6972300" y="10580431"/>
          <a:ext cx="889000" cy="27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117877</xdr:rowOff>
    </xdr:from>
    <xdr:ext cx="599010" cy="259045"/>
    <xdr:sp macro="" textlink="">
      <xdr:nvSpPr>
        <xdr:cNvPr id="258" name="n_1aveValue【橋りょう・トンネル】&#10;一人当たり有形固定資産（償却資産）額">
          <a:extLst>
            <a:ext uri="{FF2B5EF4-FFF2-40B4-BE49-F238E27FC236}">
              <a16:creationId xmlns:a16="http://schemas.microsoft.com/office/drawing/2014/main" id="{AEEB957A-5E6B-40DC-8610-84F305331C0C}"/>
            </a:ext>
          </a:extLst>
        </xdr:cNvPr>
        <xdr:cNvSpPr txBox="1"/>
      </xdr:nvSpPr>
      <xdr:spPr>
        <a:xfrm>
          <a:off x="93270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141811</xdr:rowOff>
    </xdr:from>
    <xdr:ext cx="599010" cy="259045"/>
    <xdr:sp macro="" textlink="">
      <xdr:nvSpPr>
        <xdr:cNvPr id="259" name="n_2aveValue【橋りょう・トンネル】&#10;一人当たり有形固定資産（償却資産）額">
          <a:extLst>
            <a:ext uri="{FF2B5EF4-FFF2-40B4-BE49-F238E27FC236}">
              <a16:creationId xmlns:a16="http://schemas.microsoft.com/office/drawing/2014/main" id="{C674B548-A627-41F5-9C34-4D1F5A887385}"/>
            </a:ext>
          </a:extLst>
        </xdr:cNvPr>
        <xdr:cNvSpPr txBox="1"/>
      </xdr:nvSpPr>
      <xdr:spPr>
        <a:xfrm>
          <a:off x="8450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137173</xdr:rowOff>
    </xdr:from>
    <xdr:ext cx="599010" cy="259045"/>
    <xdr:sp macro="" textlink="">
      <xdr:nvSpPr>
        <xdr:cNvPr id="260" name="n_3aveValue【橋りょう・トンネル】&#10;一人当たり有形固定資産（償却資産）額">
          <a:extLst>
            <a:ext uri="{FF2B5EF4-FFF2-40B4-BE49-F238E27FC236}">
              <a16:creationId xmlns:a16="http://schemas.microsoft.com/office/drawing/2014/main" id="{A999EA05-E624-42BD-A890-29CC05034B51}"/>
            </a:ext>
          </a:extLst>
        </xdr:cNvPr>
        <xdr:cNvSpPr txBox="1"/>
      </xdr:nvSpPr>
      <xdr:spPr>
        <a:xfrm>
          <a:off x="7561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124135</xdr:rowOff>
    </xdr:from>
    <xdr:ext cx="599010" cy="259045"/>
    <xdr:sp macro="" textlink="">
      <xdr:nvSpPr>
        <xdr:cNvPr id="261" name="n_4aveValue【橋りょう・トンネル】&#10;一人当たり有形固定資産（償却資産）額">
          <a:extLst>
            <a:ext uri="{FF2B5EF4-FFF2-40B4-BE49-F238E27FC236}">
              <a16:creationId xmlns:a16="http://schemas.microsoft.com/office/drawing/2014/main" id="{A4871C0C-C3F6-4D55-B51C-608B9ABFC5EE}"/>
            </a:ext>
          </a:extLst>
        </xdr:cNvPr>
        <xdr:cNvSpPr txBox="1"/>
      </xdr:nvSpPr>
      <xdr:spPr>
        <a:xfrm>
          <a:off x="6672795" y="1075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41662</xdr:rowOff>
    </xdr:from>
    <xdr:ext cx="599010" cy="259045"/>
    <xdr:sp macro="" textlink="">
      <xdr:nvSpPr>
        <xdr:cNvPr id="262" name="n_1mainValue【橋りょう・トンネル】&#10;一人当たり有形固定資産（償却資産）額">
          <a:extLst>
            <a:ext uri="{FF2B5EF4-FFF2-40B4-BE49-F238E27FC236}">
              <a16:creationId xmlns:a16="http://schemas.microsoft.com/office/drawing/2014/main" id="{7C07B373-33B9-496F-B13D-E8CD40834C65}"/>
            </a:ext>
          </a:extLst>
        </xdr:cNvPr>
        <xdr:cNvSpPr txBox="1"/>
      </xdr:nvSpPr>
      <xdr:spPr>
        <a:xfrm>
          <a:off x="9327095" y="10328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43270</xdr:rowOff>
    </xdr:from>
    <xdr:ext cx="599010" cy="259045"/>
    <xdr:sp macro="" textlink="">
      <xdr:nvSpPr>
        <xdr:cNvPr id="263" name="n_2mainValue【橋りょう・トンネル】&#10;一人当たり有形固定資産（償却資産）額">
          <a:extLst>
            <a:ext uri="{FF2B5EF4-FFF2-40B4-BE49-F238E27FC236}">
              <a16:creationId xmlns:a16="http://schemas.microsoft.com/office/drawing/2014/main" id="{34C0E99A-45A9-49E9-9567-4DEFBADD44DE}"/>
            </a:ext>
          </a:extLst>
        </xdr:cNvPr>
        <xdr:cNvSpPr txBox="1"/>
      </xdr:nvSpPr>
      <xdr:spPr>
        <a:xfrm>
          <a:off x="8450795" y="103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44888</xdr:rowOff>
    </xdr:from>
    <xdr:ext cx="599010" cy="259045"/>
    <xdr:sp macro="" textlink="">
      <xdr:nvSpPr>
        <xdr:cNvPr id="264" name="n_3mainValue【橋りょう・トンネル】&#10;一人当たり有形固定資産（償却資産）額">
          <a:extLst>
            <a:ext uri="{FF2B5EF4-FFF2-40B4-BE49-F238E27FC236}">
              <a16:creationId xmlns:a16="http://schemas.microsoft.com/office/drawing/2014/main" id="{6F222392-FCAE-493D-A452-85575F0ECBC4}"/>
            </a:ext>
          </a:extLst>
        </xdr:cNvPr>
        <xdr:cNvSpPr txBox="1"/>
      </xdr:nvSpPr>
      <xdr:spPr>
        <a:xfrm>
          <a:off x="7561795" y="10331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17858</xdr:rowOff>
    </xdr:from>
    <xdr:ext cx="599010" cy="259045"/>
    <xdr:sp macro="" textlink="">
      <xdr:nvSpPr>
        <xdr:cNvPr id="265" name="n_4mainValue【橋りょう・トンネル】&#10;一人当たり有形固定資産（償却資産）額">
          <a:extLst>
            <a:ext uri="{FF2B5EF4-FFF2-40B4-BE49-F238E27FC236}">
              <a16:creationId xmlns:a16="http://schemas.microsoft.com/office/drawing/2014/main" id="{72F7200D-908C-4A82-80E7-FDA1708A5700}"/>
            </a:ext>
          </a:extLst>
        </xdr:cNvPr>
        <xdr:cNvSpPr txBox="1"/>
      </xdr:nvSpPr>
      <xdr:spPr>
        <a:xfrm>
          <a:off x="6672795" y="1030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a:extLst>
            <a:ext uri="{FF2B5EF4-FFF2-40B4-BE49-F238E27FC236}">
              <a16:creationId xmlns:a16="http://schemas.microsoft.com/office/drawing/2014/main" id="{80A27ABB-75C8-4D35-B9EE-8E286805B4C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a:extLst>
            <a:ext uri="{FF2B5EF4-FFF2-40B4-BE49-F238E27FC236}">
              <a16:creationId xmlns:a16="http://schemas.microsoft.com/office/drawing/2014/main" id="{691AF20C-663D-431C-9C72-EC8E5FDEAF3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a:extLst>
            <a:ext uri="{FF2B5EF4-FFF2-40B4-BE49-F238E27FC236}">
              <a16:creationId xmlns:a16="http://schemas.microsoft.com/office/drawing/2014/main" id="{3E71E34C-44C6-418F-906D-DE3550E4A60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a:extLst>
            <a:ext uri="{FF2B5EF4-FFF2-40B4-BE49-F238E27FC236}">
              <a16:creationId xmlns:a16="http://schemas.microsoft.com/office/drawing/2014/main" id="{94F0DB2A-8829-4222-8FE4-135F3471214E}"/>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a:extLst>
            <a:ext uri="{FF2B5EF4-FFF2-40B4-BE49-F238E27FC236}">
              <a16:creationId xmlns:a16="http://schemas.microsoft.com/office/drawing/2014/main" id="{F1E6347F-E7AE-4575-8122-FFA5FAB8170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a:extLst>
            <a:ext uri="{FF2B5EF4-FFF2-40B4-BE49-F238E27FC236}">
              <a16:creationId xmlns:a16="http://schemas.microsoft.com/office/drawing/2014/main" id="{9D72D072-DFB6-4AF0-BCCC-7A8D006C0F3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a:extLst>
            <a:ext uri="{FF2B5EF4-FFF2-40B4-BE49-F238E27FC236}">
              <a16:creationId xmlns:a16="http://schemas.microsoft.com/office/drawing/2014/main" id="{AA94F226-E846-4AA4-96AD-259F8A0C877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a:extLst>
            <a:ext uri="{FF2B5EF4-FFF2-40B4-BE49-F238E27FC236}">
              <a16:creationId xmlns:a16="http://schemas.microsoft.com/office/drawing/2014/main" id="{C8EEF8B1-DB4B-450A-84C2-AF5D372D31D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a:extLst>
            <a:ext uri="{FF2B5EF4-FFF2-40B4-BE49-F238E27FC236}">
              <a16:creationId xmlns:a16="http://schemas.microsoft.com/office/drawing/2014/main" id="{7652E8D2-7B08-41EA-8BC0-7F742BAD740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a:extLst>
            <a:ext uri="{FF2B5EF4-FFF2-40B4-BE49-F238E27FC236}">
              <a16:creationId xmlns:a16="http://schemas.microsoft.com/office/drawing/2014/main" id="{1EFC39C5-4DB1-4F23-83D1-EFB43C669D5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a:extLst>
            <a:ext uri="{FF2B5EF4-FFF2-40B4-BE49-F238E27FC236}">
              <a16:creationId xmlns:a16="http://schemas.microsoft.com/office/drawing/2014/main" id="{3E0A30AD-E22C-477B-8C66-FDBA4D9E08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a:extLst>
            <a:ext uri="{FF2B5EF4-FFF2-40B4-BE49-F238E27FC236}">
              <a16:creationId xmlns:a16="http://schemas.microsoft.com/office/drawing/2014/main" id="{69647132-C8D2-4564-94E4-AE9DDAFB3D0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a:extLst>
            <a:ext uri="{FF2B5EF4-FFF2-40B4-BE49-F238E27FC236}">
              <a16:creationId xmlns:a16="http://schemas.microsoft.com/office/drawing/2014/main" id="{BE082C06-452F-41BA-8466-A51158C1291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a:extLst>
            <a:ext uri="{FF2B5EF4-FFF2-40B4-BE49-F238E27FC236}">
              <a16:creationId xmlns:a16="http://schemas.microsoft.com/office/drawing/2014/main" id="{0E243B70-3EF9-4CEA-97E8-EFEE2FA8DFBB}"/>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a:extLst>
            <a:ext uri="{FF2B5EF4-FFF2-40B4-BE49-F238E27FC236}">
              <a16:creationId xmlns:a16="http://schemas.microsoft.com/office/drawing/2014/main" id="{762A959D-27C1-47F9-B337-60E6FB6C007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a:extLst>
            <a:ext uri="{FF2B5EF4-FFF2-40B4-BE49-F238E27FC236}">
              <a16:creationId xmlns:a16="http://schemas.microsoft.com/office/drawing/2014/main" id="{9EC75215-C1FF-4112-B04D-639264D38A9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a:extLst>
            <a:ext uri="{FF2B5EF4-FFF2-40B4-BE49-F238E27FC236}">
              <a16:creationId xmlns:a16="http://schemas.microsoft.com/office/drawing/2014/main" id="{D27BCFE7-DBC8-42CD-9E43-ABA0FBEAF15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a:extLst>
            <a:ext uri="{FF2B5EF4-FFF2-40B4-BE49-F238E27FC236}">
              <a16:creationId xmlns:a16="http://schemas.microsoft.com/office/drawing/2014/main" id="{5162D3BB-1F54-4602-89AA-33CDA2B56FF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a:extLst>
            <a:ext uri="{FF2B5EF4-FFF2-40B4-BE49-F238E27FC236}">
              <a16:creationId xmlns:a16="http://schemas.microsoft.com/office/drawing/2014/main" id="{261365CE-3801-4E53-9B86-B77A9978EAB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a:extLst>
            <a:ext uri="{FF2B5EF4-FFF2-40B4-BE49-F238E27FC236}">
              <a16:creationId xmlns:a16="http://schemas.microsoft.com/office/drawing/2014/main" id="{8393E3D1-96CA-465A-907C-67D1F425B067}"/>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a:extLst>
            <a:ext uri="{FF2B5EF4-FFF2-40B4-BE49-F238E27FC236}">
              <a16:creationId xmlns:a16="http://schemas.microsoft.com/office/drawing/2014/main" id="{E8ED3C71-6D77-4D55-8A85-756C646B84B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747808A5-5F5F-4E84-849F-95AFC246F3AE}"/>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a:extLst>
            <a:ext uri="{FF2B5EF4-FFF2-40B4-BE49-F238E27FC236}">
              <a16:creationId xmlns:a16="http://schemas.microsoft.com/office/drawing/2014/main" id="{2988DF50-B2C2-44B0-BAF1-1D247802F9E5}"/>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7B7D1ED6-143B-49EF-8738-39FA78C9EF3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87630</xdr:rowOff>
    </xdr:from>
    <xdr:to>
      <xdr:col>24</xdr:col>
      <xdr:colOff>62865</xdr:colOff>
      <xdr:row>86</xdr:row>
      <xdr:rowOff>95250</xdr:rowOff>
    </xdr:to>
    <xdr:cxnSp macro="">
      <xdr:nvCxnSpPr>
        <xdr:cNvPr id="290" name="直線コネクタ 289">
          <a:extLst>
            <a:ext uri="{FF2B5EF4-FFF2-40B4-BE49-F238E27FC236}">
              <a16:creationId xmlns:a16="http://schemas.microsoft.com/office/drawing/2014/main" id="{B4C17887-5B8E-42DE-87B1-50DA9B2F5815}"/>
            </a:ext>
          </a:extLst>
        </xdr:cNvPr>
        <xdr:cNvCxnSpPr/>
      </xdr:nvCxnSpPr>
      <xdr:spPr>
        <a:xfrm flipV="1">
          <a:off x="4634865" y="1328928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99077</xdr:rowOff>
    </xdr:from>
    <xdr:ext cx="405111" cy="259045"/>
    <xdr:sp macro="" textlink="">
      <xdr:nvSpPr>
        <xdr:cNvPr id="291" name="【公営住宅】&#10;有形固定資産減価償却率最小値テキスト">
          <a:extLst>
            <a:ext uri="{FF2B5EF4-FFF2-40B4-BE49-F238E27FC236}">
              <a16:creationId xmlns:a16="http://schemas.microsoft.com/office/drawing/2014/main" id="{EB69E8F3-04F4-44FF-9EFE-37F6051BDEFA}"/>
            </a:ext>
          </a:extLst>
        </xdr:cNvPr>
        <xdr:cNvSpPr txBox="1"/>
      </xdr:nvSpPr>
      <xdr:spPr>
        <a:xfrm>
          <a:off x="4673600" y="1484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95250</xdr:rowOff>
    </xdr:from>
    <xdr:to>
      <xdr:col>24</xdr:col>
      <xdr:colOff>152400</xdr:colOff>
      <xdr:row>86</xdr:row>
      <xdr:rowOff>95250</xdr:rowOff>
    </xdr:to>
    <xdr:cxnSp macro="">
      <xdr:nvCxnSpPr>
        <xdr:cNvPr id="292" name="直線コネクタ 291">
          <a:extLst>
            <a:ext uri="{FF2B5EF4-FFF2-40B4-BE49-F238E27FC236}">
              <a16:creationId xmlns:a16="http://schemas.microsoft.com/office/drawing/2014/main" id="{3DCACD22-2C43-4BE1-9080-1B46FCFC220D}"/>
            </a:ext>
          </a:extLst>
        </xdr:cNvPr>
        <xdr:cNvCxnSpPr/>
      </xdr:nvCxnSpPr>
      <xdr:spPr>
        <a:xfrm>
          <a:off x="4546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34307</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8F35542-68CB-43F3-82C0-F8124D0D8526}"/>
            </a:ext>
          </a:extLst>
        </xdr:cNvPr>
        <xdr:cNvSpPr txBox="1"/>
      </xdr:nvSpPr>
      <xdr:spPr>
        <a:xfrm>
          <a:off x="4673600" y="13064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87630</xdr:rowOff>
    </xdr:from>
    <xdr:to>
      <xdr:col>24</xdr:col>
      <xdr:colOff>152400</xdr:colOff>
      <xdr:row>77</xdr:row>
      <xdr:rowOff>87630</xdr:rowOff>
    </xdr:to>
    <xdr:cxnSp macro="">
      <xdr:nvCxnSpPr>
        <xdr:cNvPr id="294" name="直線コネクタ 293">
          <a:extLst>
            <a:ext uri="{FF2B5EF4-FFF2-40B4-BE49-F238E27FC236}">
              <a16:creationId xmlns:a16="http://schemas.microsoft.com/office/drawing/2014/main" id="{AC4D1957-AB71-4445-AECE-2D32AC0CABBB}"/>
            </a:ext>
          </a:extLst>
        </xdr:cNvPr>
        <xdr:cNvCxnSpPr/>
      </xdr:nvCxnSpPr>
      <xdr:spPr>
        <a:xfrm>
          <a:off x="4546600" y="1328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48F222D0-E817-4A4C-8D9E-88D8D2DA9BD7}"/>
            </a:ext>
          </a:extLst>
        </xdr:cNvPr>
        <xdr:cNvSpPr txBox="1"/>
      </xdr:nvSpPr>
      <xdr:spPr>
        <a:xfrm>
          <a:off x="4673600" y="14058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6" name="フローチャート: 判断 295">
          <a:extLst>
            <a:ext uri="{FF2B5EF4-FFF2-40B4-BE49-F238E27FC236}">
              <a16:creationId xmlns:a16="http://schemas.microsoft.com/office/drawing/2014/main" id="{ED49A7E1-8595-4FA8-8F39-C05A379B5BD5}"/>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63500</xdr:rowOff>
    </xdr:from>
    <xdr:to>
      <xdr:col>20</xdr:col>
      <xdr:colOff>38100</xdr:colOff>
      <xdr:row>82</xdr:row>
      <xdr:rowOff>165100</xdr:rowOff>
    </xdr:to>
    <xdr:sp macro="" textlink="">
      <xdr:nvSpPr>
        <xdr:cNvPr id="297" name="フローチャート: 判断 296">
          <a:extLst>
            <a:ext uri="{FF2B5EF4-FFF2-40B4-BE49-F238E27FC236}">
              <a16:creationId xmlns:a16="http://schemas.microsoft.com/office/drawing/2014/main" id="{92B835BE-C5ED-493C-B79E-E7B3F30FF31F}"/>
            </a:ext>
          </a:extLst>
        </xdr:cNvPr>
        <xdr:cNvSpPr/>
      </xdr:nvSpPr>
      <xdr:spPr>
        <a:xfrm>
          <a:off x="3746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98" name="フローチャート: 判断 297">
          <a:extLst>
            <a:ext uri="{FF2B5EF4-FFF2-40B4-BE49-F238E27FC236}">
              <a16:creationId xmlns:a16="http://schemas.microsoft.com/office/drawing/2014/main" id="{A025EB1C-4A84-4E1F-8810-3E4658ED91AE}"/>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6350</xdr:rowOff>
    </xdr:from>
    <xdr:to>
      <xdr:col>10</xdr:col>
      <xdr:colOff>165100</xdr:colOff>
      <xdr:row>82</xdr:row>
      <xdr:rowOff>107950</xdr:rowOff>
    </xdr:to>
    <xdr:sp macro="" textlink="">
      <xdr:nvSpPr>
        <xdr:cNvPr id="299" name="フローチャート: 判断 298">
          <a:extLst>
            <a:ext uri="{FF2B5EF4-FFF2-40B4-BE49-F238E27FC236}">
              <a16:creationId xmlns:a16="http://schemas.microsoft.com/office/drawing/2014/main" id="{0AB4034F-0DCB-4D4C-922D-64B3E12D93AB}"/>
            </a:ext>
          </a:extLst>
        </xdr:cNvPr>
        <xdr:cNvSpPr/>
      </xdr:nvSpPr>
      <xdr:spPr>
        <a:xfrm>
          <a:off x="1968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13970</xdr:rowOff>
    </xdr:from>
    <xdr:to>
      <xdr:col>6</xdr:col>
      <xdr:colOff>38100</xdr:colOff>
      <xdr:row>82</xdr:row>
      <xdr:rowOff>115570</xdr:rowOff>
    </xdr:to>
    <xdr:sp macro="" textlink="">
      <xdr:nvSpPr>
        <xdr:cNvPr id="300" name="フローチャート: 判断 299">
          <a:extLst>
            <a:ext uri="{FF2B5EF4-FFF2-40B4-BE49-F238E27FC236}">
              <a16:creationId xmlns:a16="http://schemas.microsoft.com/office/drawing/2014/main" id="{42328018-F259-437F-8EA9-6DA75463AC73}"/>
            </a:ext>
          </a:extLst>
        </xdr:cNvPr>
        <xdr:cNvSpPr/>
      </xdr:nvSpPr>
      <xdr:spPr>
        <a:xfrm>
          <a:off x="1079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5D2D8C4-D9ED-4C91-8365-9A894C867D8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858521C-8096-48D0-96F0-C017473F21A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7D9613C3-43CE-4CAB-8B83-14247F9AB1B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3D8251C-E2C4-48AE-9DCE-9BDEA270BA8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A1B194BA-7E4A-42E6-B315-6A618C5934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306" name="楕円 305">
          <a:extLst>
            <a:ext uri="{FF2B5EF4-FFF2-40B4-BE49-F238E27FC236}">
              <a16:creationId xmlns:a16="http://schemas.microsoft.com/office/drawing/2014/main" id="{8E63490D-CFDA-4AAA-A1DD-848515240F42}"/>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135907</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C4760A6A-4254-44A1-93E1-138F58B143D5}"/>
            </a:ext>
          </a:extLst>
        </xdr:cNvPr>
        <xdr:cNvSpPr txBox="1"/>
      </xdr:nvSpPr>
      <xdr:spPr>
        <a:xfrm>
          <a:off x="4673600" y="1385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92075</xdr:rowOff>
    </xdr:from>
    <xdr:to>
      <xdr:col>20</xdr:col>
      <xdr:colOff>38100</xdr:colOff>
      <xdr:row>82</xdr:row>
      <xdr:rowOff>22225</xdr:rowOff>
    </xdr:to>
    <xdr:sp macro="" textlink="">
      <xdr:nvSpPr>
        <xdr:cNvPr id="308" name="楕円 307">
          <a:extLst>
            <a:ext uri="{FF2B5EF4-FFF2-40B4-BE49-F238E27FC236}">
              <a16:creationId xmlns:a16="http://schemas.microsoft.com/office/drawing/2014/main" id="{7805AC9D-B313-49D9-B143-8ECF392EE150}"/>
            </a:ext>
          </a:extLst>
        </xdr:cNvPr>
        <xdr:cNvSpPr/>
      </xdr:nvSpPr>
      <xdr:spPr>
        <a:xfrm>
          <a:off x="3746500" y="1397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142875</xdr:rowOff>
    </xdr:from>
    <xdr:to>
      <xdr:col>24</xdr:col>
      <xdr:colOff>63500</xdr:colOff>
      <xdr:row>81</xdr:row>
      <xdr:rowOff>163830</xdr:rowOff>
    </xdr:to>
    <xdr:cxnSp macro="">
      <xdr:nvCxnSpPr>
        <xdr:cNvPr id="309" name="直線コネクタ 308">
          <a:extLst>
            <a:ext uri="{FF2B5EF4-FFF2-40B4-BE49-F238E27FC236}">
              <a16:creationId xmlns:a16="http://schemas.microsoft.com/office/drawing/2014/main" id="{B640199E-1EA1-4A7C-BA4E-9923EEAD381A}"/>
            </a:ext>
          </a:extLst>
        </xdr:cNvPr>
        <xdr:cNvCxnSpPr/>
      </xdr:nvCxnSpPr>
      <xdr:spPr>
        <a:xfrm>
          <a:off x="3797300" y="140303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120650</xdr:rowOff>
    </xdr:from>
    <xdr:to>
      <xdr:col>15</xdr:col>
      <xdr:colOff>101600</xdr:colOff>
      <xdr:row>82</xdr:row>
      <xdr:rowOff>50800</xdr:rowOff>
    </xdr:to>
    <xdr:sp macro="" textlink="">
      <xdr:nvSpPr>
        <xdr:cNvPr id="310" name="楕円 309">
          <a:extLst>
            <a:ext uri="{FF2B5EF4-FFF2-40B4-BE49-F238E27FC236}">
              <a16:creationId xmlns:a16="http://schemas.microsoft.com/office/drawing/2014/main" id="{E0AC6305-89A5-47C7-A210-DFC16F27965A}"/>
            </a:ext>
          </a:extLst>
        </xdr:cNvPr>
        <xdr:cNvSpPr/>
      </xdr:nvSpPr>
      <xdr:spPr>
        <a:xfrm>
          <a:off x="2857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142875</xdr:rowOff>
    </xdr:from>
    <xdr:to>
      <xdr:col>19</xdr:col>
      <xdr:colOff>177800</xdr:colOff>
      <xdr:row>82</xdr:row>
      <xdr:rowOff>0</xdr:rowOff>
    </xdr:to>
    <xdr:cxnSp macro="">
      <xdr:nvCxnSpPr>
        <xdr:cNvPr id="311" name="直線コネクタ 310">
          <a:extLst>
            <a:ext uri="{FF2B5EF4-FFF2-40B4-BE49-F238E27FC236}">
              <a16:creationId xmlns:a16="http://schemas.microsoft.com/office/drawing/2014/main" id="{BCE40B9F-F3FD-45EB-914D-5D50D98D4D5F}"/>
            </a:ext>
          </a:extLst>
        </xdr:cNvPr>
        <xdr:cNvCxnSpPr/>
      </xdr:nvCxnSpPr>
      <xdr:spPr>
        <a:xfrm flipV="1">
          <a:off x="2908300" y="14030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73025</xdr:rowOff>
    </xdr:from>
    <xdr:to>
      <xdr:col>10</xdr:col>
      <xdr:colOff>165100</xdr:colOff>
      <xdr:row>82</xdr:row>
      <xdr:rowOff>3175</xdr:rowOff>
    </xdr:to>
    <xdr:sp macro="" textlink="">
      <xdr:nvSpPr>
        <xdr:cNvPr id="312" name="楕円 311">
          <a:extLst>
            <a:ext uri="{FF2B5EF4-FFF2-40B4-BE49-F238E27FC236}">
              <a16:creationId xmlns:a16="http://schemas.microsoft.com/office/drawing/2014/main" id="{53B97EB9-2016-4885-B691-7DF71FE2F680}"/>
            </a:ext>
          </a:extLst>
        </xdr:cNvPr>
        <xdr:cNvSpPr/>
      </xdr:nvSpPr>
      <xdr:spPr>
        <a:xfrm>
          <a:off x="196850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123825</xdr:rowOff>
    </xdr:from>
    <xdr:to>
      <xdr:col>15</xdr:col>
      <xdr:colOff>50800</xdr:colOff>
      <xdr:row>82</xdr:row>
      <xdr:rowOff>0</xdr:rowOff>
    </xdr:to>
    <xdr:cxnSp macro="">
      <xdr:nvCxnSpPr>
        <xdr:cNvPr id="313" name="直線コネクタ 312">
          <a:extLst>
            <a:ext uri="{FF2B5EF4-FFF2-40B4-BE49-F238E27FC236}">
              <a16:creationId xmlns:a16="http://schemas.microsoft.com/office/drawing/2014/main" id="{BA816116-F50E-4B90-A829-42ED2D1487ED}"/>
            </a:ext>
          </a:extLst>
        </xdr:cNvPr>
        <xdr:cNvCxnSpPr/>
      </xdr:nvCxnSpPr>
      <xdr:spPr>
        <a:xfrm>
          <a:off x="2019300" y="140112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99695</xdr:rowOff>
    </xdr:from>
    <xdr:to>
      <xdr:col>6</xdr:col>
      <xdr:colOff>38100</xdr:colOff>
      <xdr:row>82</xdr:row>
      <xdr:rowOff>29845</xdr:rowOff>
    </xdr:to>
    <xdr:sp macro="" textlink="">
      <xdr:nvSpPr>
        <xdr:cNvPr id="314" name="楕円 313">
          <a:extLst>
            <a:ext uri="{FF2B5EF4-FFF2-40B4-BE49-F238E27FC236}">
              <a16:creationId xmlns:a16="http://schemas.microsoft.com/office/drawing/2014/main" id="{E42E4137-1EBB-435C-8A03-CAE308C03520}"/>
            </a:ext>
          </a:extLst>
        </xdr:cNvPr>
        <xdr:cNvSpPr/>
      </xdr:nvSpPr>
      <xdr:spPr>
        <a:xfrm>
          <a:off x="1079500" y="1398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123825</xdr:rowOff>
    </xdr:from>
    <xdr:to>
      <xdr:col>10</xdr:col>
      <xdr:colOff>114300</xdr:colOff>
      <xdr:row>81</xdr:row>
      <xdr:rowOff>150495</xdr:rowOff>
    </xdr:to>
    <xdr:cxnSp macro="">
      <xdr:nvCxnSpPr>
        <xdr:cNvPr id="315" name="直線コネクタ 314">
          <a:extLst>
            <a:ext uri="{FF2B5EF4-FFF2-40B4-BE49-F238E27FC236}">
              <a16:creationId xmlns:a16="http://schemas.microsoft.com/office/drawing/2014/main" id="{1634B2D4-B371-4322-B971-038599ACA11E}"/>
            </a:ext>
          </a:extLst>
        </xdr:cNvPr>
        <xdr:cNvCxnSpPr/>
      </xdr:nvCxnSpPr>
      <xdr:spPr>
        <a:xfrm flipV="1">
          <a:off x="1130300" y="1401127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156227</xdr:rowOff>
    </xdr:from>
    <xdr:ext cx="405111" cy="259045"/>
    <xdr:sp macro="" textlink="">
      <xdr:nvSpPr>
        <xdr:cNvPr id="316" name="n_1aveValue【公営住宅】&#10;有形固定資産減価償却率">
          <a:extLst>
            <a:ext uri="{FF2B5EF4-FFF2-40B4-BE49-F238E27FC236}">
              <a16:creationId xmlns:a16="http://schemas.microsoft.com/office/drawing/2014/main" id="{C687BBF2-ECF6-475B-9B33-8A9C50CE1656}"/>
            </a:ext>
          </a:extLst>
        </xdr:cNvPr>
        <xdr:cNvSpPr txBox="1"/>
      </xdr:nvSpPr>
      <xdr:spPr>
        <a:xfrm>
          <a:off x="3582044" y="1421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114316</xdr:rowOff>
    </xdr:from>
    <xdr:ext cx="405111" cy="259045"/>
    <xdr:sp macro="" textlink="">
      <xdr:nvSpPr>
        <xdr:cNvPr id="317" name="n_2aveValue【公営住宅】&#10;有形固定資産減価償却率">
          <a:extLst>
            <a:ext uri="{FF2B5EF4-FFF2-40B4-BE49-F238E27FC236}">
              <a16:creationId xmlns:a16="http://schemas.microsoft.com/office/drawing/2014/main" id="{C939BE3F-8B73-4EA2-9EC8-DF5D821D207E}"/>
            </a:ext>
          </a:extLst>
        </xdr:cNvPr>
        <xdr:cNvSpPr txBox="1"/>
      </xdr:nvSpPr>
      <xdr:spPr>
        <a:xfrm>
          <a:off x="270574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99077</xdr:rowOff>
    </xdr:from>
    <xdr:ext cx="405111" cy="259045"/>
    <xdr:sp macro="" textlink="">
      <xdr:nvSpPr>
        <xdr:cNvPr id="318" name="n_3aveValue【公営住宅】&#10;有形固定資産減価償却率">
          <a:extLst>
            <a:ext uri="{FF2B5EF4-FFF2-40B4-BE49-F238E27FC236}">
              <a16:creationId xmlns:a16="http://schemas.microsoft.com/office/drawing/2014/main" id="{DBD92342-9159-46EF-A4D8-5467E7424E00}"/>
            </a:ext>
          </a:extLst>
        </xdr:cNvPr>
        <xdr:cNvSpPr txBox="1"/>
      </xdr:nvSpPr>
      <xdr:spPr>
        <a:xfrm>
          <a:off x="1816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106697</xdr:rowOff>
    </xdr:from>
    <xdr:ext cx="405111" cy="259045"/>
    <xdr:sp macro="" textlink="">
      <xdr:nvSpPr>
        <xdr:cNvPr id="319" name="n_4aveValue【公営住宅】&#10;有形固定資産減価償却率">
          <a:extLst>
            <a:ext uri="{FF2B5EF4-FFF2-40B4-BE49-F238E27FC236}">
              <a16:creationId xmlns:a16="http://schemas.microsoft.com/office/drawing/2014/main" id="{2E7B6E53-612E-41B6-9B2D-CEEF2470B5AD}"/>
            </a:ext>
          </a:extLst>
        </xdr:cNvPr>
        <xdr:cNvSpPr txBox="1"/>
      </xdr:nvSpPr>
      <xdr:spPr>
        <a:xfrm>
          <a:off x="9277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38752</xdr:rowOff>
    </xdr:from>
    <xdr:ext cx="405111" cy="259045"/>
    <xdr:sp macro="" textlink="">
      <xdr:nvSpPr>
        <xdr:cNvPr id="320" name="n_1mainValue【公営住宅】&#10;有形固定資産減価償却率">
          <a:extLst>
            <a:ext uri="{FF2B5EF4-FFF2-40B4-BE49-F238E27FC236}">
              <a16:creationId xmlns:a16="http://schemas.microsoft.com/office/drawing/2014/main" id="{D05847A3-FDD3-4027-B866-FBA7D59C89BF}"/>
            </a:ext>
          </a:extLst>
        </xdr:cNvPr>
        <xdr:cNvSpPr txBox="1"/>
      </xdr:nvSpPr>
      <xdr:spPr>
        <a:xfrm>
          <a:off x="3582044" y="1375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67327</xdr:rowOff>
    </xdr:from>
    <xdr:ext cx="405111" cy="259045"/>
    <xdr:sp macro="" textlink="">
      <xdr:nvSpPr>
        <xdr:cNvPr id="321" name="n_2mainValue【公営住宅】&#10;有形固定資産減価償却率">
          <a:extLst>
            <a:ext uri="{FF2B5EF4-FFF2-40B4-BE49-F238E27FC236}">
              <a16:creationId xmlns:a16="http://schemas.microsoft.com/office/drawing/2014/main" id="{487753F2-FD75-419B-AFB4-A93D316C28B8}"/>
            </a:ext>
          </a:extLst>
        </xdr:cNvPr>
        <xdr:cNvSpPr txBox="1"/>
      </xdr:nvSpPr>
      <xdr:spPr>
        <a:xfrm>
          <a:off x="2705744" y="1378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19702</xdr:rowOff>
    </xdr:from>
    <xdr:ext cx="405111" cy="259045"/>
    <xdr:sp macro="" textlink="">
      <xdr:nvSpPr>
        <xdr:cNvPr id="322" name="n_3mainValue【公営住宅】&#10;有形固定資産減価償却率">
          <a:extLst>
            <a:ext uri="{FF2B5EF4-FFF2-40B4-BE49-F238E27FC236}">
              <a16:creationId xmlns:a16="http://schemas.microsoft.com/office/drawing/2014/main" id="{9E6B6A6D-D2F5-48CD-956C-9F1E615CC523}"/>
            </a:ext>
          </a:extLst>
        </xdr:cNvPr>
        <xdr:cNvSpPr txBox="1"/>
      </xdr:nvSpPr>
      <xdr:spPr>
        <a:xfrm>
          <a:off x="1816744"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46372</xdr:rowOff>
    </xdr:from>
    <xdr:ext cx="405111" cy="259045"/>
    <xdr:sp macro="" textlink="">
      <xdr:nvSpPr>
        <xdr:cNvPr id="323" name="n_4mainValue【公営住宅】&#10;有形固定資産減価償却率">
          <a:extLst>
            <a:ext uri="{FF2B5EF4-FFF2-40B4-BE49-F238E27FC236}">
              <a16:creationId xmlns:a16="http://schemas.microsoft.com/office/drawing/2014/main" id="{53F85526-E3F6-4D70-93D4-0A6BB869028E}"/>
            </a:ext>
          </a:extLst>
        </xdr:cNvPr>
        <xdr:cNvSpPr txBox="1"/>
      </xdr:nvSpPr>
      <xdr:spPr>
        <a:xfrm>
          <a:off x="9277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B0D0456-C325-40CA-AA02-63676744F8F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E10AD045-FC29-42EC-A595-F1BA4831EEA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2EA816FA-F308-4925-94AB-8B298DD14EB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4A64FADC-4094-4E1C-B320-CF24F6BF5D3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39D75C7B-36A4-456C-921C-F71398B46B0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29D74A29-4065-487A-9EE8-EC00D9E037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31E3DFFA-F248-4162-8457-3F9DB3D8F63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25B9C410-042E-4B35-8930-6F9ED7C34E9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6005C726-38AC-4C98-8732-A4676A9C715C}"/>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BA7D72A-2FBB-4B9B-A0C4-6343D2BA659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FECC3A6A-EEB5-4149-BBD8-DDC5443A03E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9030977-BB07-4C06-8CBA-DAF3A38F3C73}"/>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18D3756C-6D5C-4DC2-82E3-BB8021B061D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50DB988B-5A2F-4CF7-A808-B5D63EA618F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310AC20F-9109-4B22-B300-3578442BAA1D}"/>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9" name="テキスト ボックス 338">
          <a:extLst>
            <a:ext uri="{FF2B5EF4-FFF2-40B4-BE49-F238E27FC236}">
              <a16:creationId xmlns:a16="http://schemas.microsoft.com/office/drawing/2014/main" id="{1261C370-D207-4CC4-AB59-4BE3B800D21B}"/>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B9E062F9-47C5-4BA8-8E5A-DC18963453F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41" name="テキスト ボックス 340">
          <a:extLst>
            <a:ext uri="{FF2B5EF4-FFF2-40B4-BE49-F238E27FC236}">
              <a16:creationId xmlns:a16="http://schemas.microsoft.com/office/drawing/2014/main" id="{129E475C-7074-4E88-9B94-BC10FC71517C}"/>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6FB95B32-7604-420F-AEFD-D90E8837D1FF}"/>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3" name="テキスト ボックス 342">
          <a:extLst>
            <a:ext uri="{FF2B5EF4-FFF2-40B4-BE49-F238E27FC236}">
              <a16:creationId xmlns:a16="http://schemas.microsoft.com/office/drawing/2014/main" id="{56E0D358-BE1C-467F-AB31-FB8B1B2C254D}"/>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D7BED866-3A43-4FB9-A7B8-F3CC85A7B93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a:extLst>
            <a:ext uri="{FF2B5EF4-FFF2-40B4-BE49-F238E27FC236}">
              <a16:creationId xmlns:a16="http://schemas.microsoft.com/office/drawing/2014/main" id="{1516BE94-AD18-4529-867D-993490A09D1E}"/>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BECB65CF-72F2-40BA-A88B-8DDC39F3A59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164973</xdr:rowOff>
    </xdr:from>
    <xdr:to>
      <xdr:col>54</xdr:col>
      <xdr:colOff>189865</xdr:colOff>
      <xdr:row>86</xdr:row>
      <xdr:rowOff>93345</xdr:rowOff>
    </xdr:to>
    <xdr:cxnSp macro="">
      <xdr:nvCxnSpPr>
        <xdr:cNvPr id="347" name="直線コネクタ 346">
          <a:extLst>
            <a:ext uri="{FF2B5EF4-FFF2-40B4-BE49-F238E27FC236}">
              <a16:creationId xmlns:a16="http://schemas.microsoft.com/office/drawing/2014/main" id="{17D6EF1E-78FD-4D31-99A3-0BBDCA5C3434}"/>
            </a:ext>
          </a:extLst>
        </xdr:cNvPr>
        <xdr:cNvCxnSpPr/>
      </xdr:nvCxnSpPr>
      <xdr:spPr>
        <a:xfrm flipV="1">
          <a:off x="10476865" y="13366623"/>
          <a:ext cx="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97172</xdr:rowOff>
    </xdr:from>
    <xdr:ext cx="469744" cy="259045"/>
    <xdr:sp macro="" textlink="">
      <xdr:nvSpPr>
        <xdr:cNvPr id="348" name="【公営住宅】&#10;一人当たり面積最小値テキスト">
          <a:extLst>
            <a:ext uri="{FF2B5EF4-FFF2-40B4-BE49-F238E27FC236}">
              <a16:creationId xmlns:a16="http://schemas.microsoft.com/office/drawing/2014/main" id="{CFE40A20-643C-4F7E-BB4C-81B08D34E1D5}"/>
            </a:ext>
          </a:extLst>
        </xdr:cNvPr>
        <xdr:cNvSpPr txBox="1"/>
      </xdr:nvSpPr>
      <xdr:spPr>
        <a:xfrm>
          <a:off x="10515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93345</xdr:rowOff>
    </xdr:from>
    <xdr:to>
      <xdr:col>55</xdr:col>
      <xdr:colOff>88900</xdr:colOff>
      <xdr:row>86</xdr:row>
      <xdr:rowOff>93345</xdr:rowOff>
    </xdr:to>
    <xdr:cxnSp macro="">
      <xdr:nvCxnSpPr>
        <xdr:cNvPr id="349" name="直線コネクタ 348">
          <a:extLst>
            <a:ext uri="{FF2B5EF4-FFF2-40B4-BE49-F238E27FC236}">
              <a16:creationId xmlns:a16="http://schemas.microsoft.com/office/drawing/2014/main" id="{0446E6FE-F060-4041-8597-68F0DB26A1F2}"/>
            </a:ext>
          </a:extLst>
        </xdr:cNvPr>
        <xdr:cNvCxnSpPr/>
      </xdr:nvCxnSpPr>
      <xdr:spPr>
        <a:xfrm>
          <a:off x="10388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111650</xdr:rowOff>
    </xdr:from>
    <xdr:ext cx="469744" cy="259045"/>
    <xdr:sp macro="" textlink="">
      <xdr:nvSpPr>
        <xdr:cNvPr id="350" name="【公営住宅】&#10;一人当たり面積最大値テキスト">
          <a:extLst>
            <a:ext uri="{FF2B5EF4-FFF2-40B4-BE49-F238E27FC236}">
              <a16:creationId xmlns:a16="http://schemas.microsoft.com/office/drawing/2014/main" id="{F02046A7-AE0F-4BC8-9F0E-60F5E43E28A6}"/>
            </a:ext>
          </a:extLst>
        </xdr:cNvPr>
        <xdr:cNvSpPr txBox="1"/>
      </xdr:nvSpPr>
      <xdr:spPr>
        <a:xfrm>
          <a:off x="10515600" y="13141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164973</xdr:rowOff>
    </xdr:from>
    <xdr:to>
      <xdr:col>55</xdr:col>
      <xdr:colOff>88900</xdr:colOff>
      <xdr:row>77</xdr:row>
      <xdr:rowOff>164973</xdr:rowOff>
    </xdr:to>
    <xdr:cxnSp macro="">
      <xdr:nvCxnSpPr>
        <xdr:cNvPr id="351" name="直線コネクタ 350">
          <a:extLst>
            <a:ext uri="{FF2B5EF4-FFF2-40B4-BE49-F238E27FC236}">
              <a16:creationId xmlns:a16="http://schemas.microsoft.com/office/drawing/2014/main" id="{196B36BB-ABE1-40BB-9663-A7E5B20E7B83}"/>
            </a:ext>
          </a:extLst>
        </xdr:cNvPr>
        <xdr:cNvCxnSpPr/>
      </xdr:nvCxnSpPr>
      <xdr:spPr>
        <a:xfrm>
          <a:off x="10388600" y="13366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137050</xdr:rowOff>
    </xdr:from>
    <xdr:ext cx="469744" cy="259045"/>
    <xdr:sp macro="" textlink="">
      <xdr:nvSpPr>
        <xdr:cNvPr id="352" name="【公営住宅】&#10;一人当たり面積平均値テキスト">
          <a:extLst>
            <a:ext uri="{FF2B5EF4-FFF2-40B4-BE49-F238E27FC236}">
              <a16:creationId xmlns:a16="http://schemas.microsoft.com/office/drawing/2014/main" id="{8B4737AF-B59C-43F0-B877-FC874B4868D5}"/>
            </a:ext>
          </a:extLst>
        </xdr:cNvPr>
        <xdr:cNvSpPr txBox="1"/>
      </xdr:nvSpPr>
      <xdr:spPr>
        <a:xfrm>
          <a:off x="10515600" y="14367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114173</xdr:rowOff>
    </xdr:from>
    <xdr:to>
      <xdr:col>55</xdr:col>
      <xdr:colOff>50800</xdr:colOff>
      <xdr:row>85</xdr:row>
      <xdr:rowOff>44323</xdr:rowOff>
    </xdr:to>
    <xdr:sp macro="" textlink="">
      <xdr:nvSpPr>
        <xdr:cNvPr id="353" name="フローチャート: 判断 352">
          <a:extLst>
            <a:ext uri="{FF2B5EF4-FFF2-40B4-BE49-F238E27FC236}">
              <a16:creationId xmlns:a16="http://schemas.microsoft.com/office/drawing/2014/main" id="{AB99E5CC-104E-4BFD-8EFC-985A1610D275}"/>
            </a:ext>
          </a:extLst>
        </xdr:cNvPr>
        <xdr:cNvSpPr/>
      </xdr:nvSpPr>
      <xdr:spPr>
        <a:xfrm>
          <a:off x="10426700" y="1451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119507</xdr:rowOff>
    </xdr:from>
    <xdr:to>
      <xdr:col>50</xdr:col>
      <xdr:colOff>165100</xdr:colOff>
      <xdr:row>85</xdr:row>
      <xdr:rowOff>49657</xdr:rowOff>
    </xdr:to>
    <xdr:sp macro="" textlink="">
      <xdr:nvSpPr>
        <xdr:cNvPr id="354" name="フローチャート: 判断 353">
          <a:extLst>
            <a:ext uri="{FF2B5EF4-FFF2-40B4-BE49-F238E27FC236}">
              <a16:creationId xmlns:a16="http://schemas.microsoft.com/office/drawing/2014/main" id="{A65D0373-445B-45CF-BE97-2129B276DD39}"/>
            </a:ext>
          </a:extLst>
        </xdr:cNvPr>
        <xdr:cNvSpPr/>
      </xdr:nvSpPr>
      <xdr:spPr>
        <a:xfrm>
          <a:off x="9588500" y="14521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121413</xdr:rowOff>
    </xdr:from>
    <xdr:to>
      <xdr:col>46</xdr:col>
      <xdr:colOff>38100</xdr:colOff>
      <xdr:row>85</xdr:row>
      <xdr:rowOff>51563</xdr:rowOff>
    </xdr:to>
    <xdr:sp macro="" textlink="">
      <xdr:nvSpPr>
        <xdr:cNvPr id="355" name="フローチャート: 判断 354">
          <a:extLst>
            <a:ext uri="{FF2B5EF4-FFF2-40B4-BE49-F238E27FC236}">
              <a16:creationId xmlns:a16="http://schemas.microsoft.com/office/drawing/2014/main" id="{A04CCC28-3BD2-4981-94C8-EAC934FE0A4D}"/>
            </a:ext>
          </a:extLst>
        </xdr:cNvPr>
        <xdr:cNvSpPr/>
      </xdr:nvSpPr>
      <xdr:spPr>
        <a:xfrm>
          <a:off x="8699500" y="14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130938</xdr:rowOff>
    </xdr:from>
    <xdr:to>
      <xdr:col>41</xdr:col>
      <xdr:colOff>101600</xdr:colOff>
      <xdr:row>85</xdr:row>
      <xdr:rowOff>61088</xdr:rowOff>
    </xdr:to>
    <xdr:sp macro="" textlink="">
      <xdr:nvSpPr>
        <xdr:cNvPr id="356" name="フローチャート: 判断 355">
          <a:extLst>
            <a:ext uri="{FF2B5EF4-FFF2-40B4-BE49-F238E27FC236}">
              <a16:creationId xmlns:a16="http://schemas.microsoft.com/office/drawing/2014/main" id="{A87E4411-3BD7-4242-8495-53A55C834BC8}"/>
            </a:ext>
          </a:extLst>
        </xdr:cNvPr>
        <xdr:cNvSpPr/>
      </xdr:nvSpPr>
      <xdr:spPr>
        <a:xfrm>
          <a:off x="7810500" y="1453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110362</xdr:rowOff>
    </xdr:from>
    <xdr:to>
      <xdr:col>36</xdr:col>
      <xdr:colOff>165100</xdr:colOff>
      <xdr:row>85</xdr:row>
      <xdr:rowOff>40512</xdr:rowOff>
    </xdr:to>
    <xdr:sp macro="" textlink="">
      <xdr:nvSpPr>
        <xdr:cNvPr id="357" name="フローチャート: 判断 356">
          <a:extLst>
            <a:ext uri="{FF2B5EF4-FFF2-40B4-BE49-F238E27FC236}">
              <a16:creationId xmlns:a16="http://schemas.microsoft.com/office/drawing/2014/main" id="{1536ACA7-4BEE-4A1F-A4A0-C017F234019A}"/>
            </a:ext>
          </a:extLst>
        </xdr:cNvPr>
        <xdr:cNvSpPr/>
      </xdr:nvSpPr>
      <xdr:spPr>
        <a:xfrm>
          <a:off x="6921500" y="14512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6CC81925-9A98-4DBC-BE56-8804811977D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C1251BF-3CB3-4822-9459-4F666EC6A427}"/>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407FD644-65A5-4190-BEFD-AC875A7D1BC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E84703F-986C-43BB-BEA1-3B496693BDEC}"/>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F40CEFAC-D9B2-4012-B680-E4FA37CC67E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166370</xdr:rowOff>
    </xdr:from>
    <xdr:to>
      <xdr:col>55</xdr:col>
      <xdr:colOff>50800</xdr:colOff>
      <xdr:row>85</xdr:row>
      <xdr:rowOff>96520</xdr:rowOff>
    </xdr:to>
    <xdr:sp macro="" textlink="">
      <xdr:nvSpPr>
        <xdr:cNvPr id="363" name="楕円 362">
          <a:extLst>
            <a:ext uri="{FF2B5EF4-FFF2-40B4-BE49-F238E27FC236}">
              <a16:creationId xmlns:a16="http://schemas.microsoft.com/office/drawing/2014/main" id="{8D290867-45F1-4276-BA6B-E7A11C0788B2}"/>
            </a:ext>
          </a:extLst>
        </xdr:cNvPr>
        <xdr:cNvSpPr/>
      </xdr:nvSpPr>
      <xdr:spPr>
        <a:xfrm>
          <a:off x="10426700" y="1456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144797</xdr:rowOff>
    </xdr:from>
    <xdr:ext cx="469744" cy="259045"/>
    <xdr:sp macro="" textlink="">
      <xdr:nvSpPr>
        <xdr:cNvPr id="364" name="【公営住宅】&#10;一人当たり面積該当値テキスト">
          <a:extLst>
            <a:ext uri="{FF2B5EF4-FFF2-40B4-BE49-F238E27FC236}">
              <a16:creationId xmlns:a16="http://schemas.microsoft.com/office/drawing/2014/main" id="{BC15D0CD-4BF3-4159-93F1-D4412FB6ADF1}"/>
            </a:ext>
          </a:extLst>
        </xdr:cNvPr>
        <xdr:cNvSpPr txBox="1"/>
      </xdr:nvSpPr>
      <xdr:spPr>
        <a:xfrm>
          <a:off x="10515600" y="1454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155702</xdr:rowOff>
    </xdr:from>
    <xdr:to>
      <xdr:col>50</xdr:col>
      <xdr:colOff>165100</xdr:colOff>
      <xdr:row>85</xdr:row>
      <xdr:rowOff>85852</xdr:rowOff>
    </xdr:to>
    <xdr:sp macro="" textlink="">
      <xdr:nvSpPr>
        <xdr:cNvPr id="365" name="楕円 364">
          <a:extLst>
            <a:ext uri="{FF2B5EF4-FFF2-40B4-BE49-F238E27FC236}">
              <a16:creationId xmlns:a16="http://schemas.microsoft.com/office/drawing/2014/main" id="{C0BB099E-1A00-4D54-A501-A4F679AE7516}"/>
            </a:ext>
          </a:extLst>
        </xdr:cNvPr>
        <xdr:cNvSpPr/>
      </xdr:nvSpPr>
      <xdr:spPr>
        <a:xfrm>
          <a:off x="9588500" y="1455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35052</xdr:rowOff>
    </xdr:from>
    <xdr:to>
      <xdr:col>55</xdr:col>
      <xdr:colOff>0</xdr:colOff>
      <xdr:row>85</xdr:row>
      <xdr:rowOff>45720</xdr:rowOff>
    </xdr:to>
    <xdr:cxnSp macro="">
      <xdr:nvCxnSpPr>
        <xdr:cNvPr id="366" name="直線コネクタ 365">
          <a:extLst>
            <a:ext uri="{FF2B5EF4-FFF2-40B4-BE49-F238E27FC236}">
              <a16:creationId xmlns:a16="http://schemas.microsoft.com/office/drawing/2014/main" id="{4183FF02-671A-4FC6-9408-F14C028DCE67}"/>
            </a:ext>
          </a:extLst>
        </xdr:cNvPr>
        <xdr:cNvCxnSpPr/>
      </xdr:nvCxnSpPr>
      <xdr:spPr>
        <a:xfrm>
          <a:off x="9639300" y="14608302"/>
          <a:ext cx="8382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153415</xdr:rowOff>
    </xdr:from>
    <xdr:to>
      <xdr:col>46</xdr:col>
      <xdr:colOff>38100</xdr:colOff>
      <xdr:row>85</xdr:row>
      <xdr:rowOff>83565</xdr:rowOff>
    </xdr:to>
    <xdr:sp macro="" textlink="">
      <xdr:nvSpPr>
        <xdr:cNvPr id="367" name="楕円 366">
          <a:extLst>
            <a:ext uri="{FF2B5EF4-FFF2-40B4-BE49-F238E27FC236}">
              <a16:creationId xmlns:a16="http://schemas.microsoft.com/office/drawing/2014/main" id="{FEA907C8-E03D-47DC-951F-4BD831EE6A9F}"/>
            </a:ext>
          </a:extLst>
        </xdr:cNvPr>
        <xdr:cNvSpPr/>
      </xdr:nvSpPr>
      <xdr:spPr>
        <a:xfrm>
          <a:off x="8699500" y="1455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32765</xdr:rowOff>
    </xdr:from>
    <xdr:to>
      <xdr:col>50</xdr:col>
      <xdr:colOff>114300</xdr:colOff>
      <xdr:row>85</xdr:row>
      <xdr:rowOff>35052</xdr:rowOff>
    </xdr:to>
    <xdr:cxnSp macro="">
      <xdr:nvCxnSpPr>
        <xdr:cNvPr id="368" name="直線コネクタ 367">
          <a:extLst>
            <a:ext uri="{FF2B5EF4-FFF2-40B4-BE49-F238E27FC236}">
              <a16:creationId xmlns:a16="http://schemas.microsoft.com/office/drawing/2014/main" id="{3FBCC1E9-4FCA-4EE2-89D3-390F3FBC3359}"/>
            </a:ext>
          </a:extLst>
        </xdr:cNvPr>
        <xdr:cNvCxnSpPr/>
      </xdr:nvCxnSpPr>
      <xdr:spPr>
        <a:xfrm>
          <a:off x="8750300" y="146060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162179</xdr:rowOff>
    </xdr:from>
    <xdr:to>
      <xdr:col>41</xdr:col>
      <xdr:colOff>101600</xdr:colOff>
      <xdr:row>85</xdr:row>
      <xdr:rowOff>92329</xdr:rowOff>
    </xdr:to>
    <xdr:sp macro="" textlink="">
      <xdr:nvSpPr>
        <xdr:cNvPr id="369" name="楕円 368">
          <a:extLst>
            <a:ext uri="{FF2B5EF4-FFF2-40B4-BE49-F238E27FC236}">
              <a16:creationId xmlns:a16="http://schemas.microsoft.com/office/drawing/2014/main" id="{14468099-B58E-4920-B203-F9D4D6069112}"/>
            </a:ext>
          </a:extLst>
        </xdr:cNvPr>
        <xdr:cNvSpPr/>
      </xdr:nvSpPr>
      <xdr:spPr>
        <a:xfrm>
          <a:off x="7810500" y="1456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32765</xdr:rowOff>
    </xdr:from>
    <xdr:to>
      <xdr:col>45</xdr:col>
      <xdr:colOff>177800</xdr:colOff>
      <xdr:row>85</xdr:row>
      <xdr:rowOff>41529</xdr:rowOff>
    </xdr:to>
    <xdr:cxnSp macro="">
      <xdr:nvCxnSpPr>
        <xdr:cNvPr id="370" name="直線コネクタ 369">
          <a:extLst>
            <a:ext uri="{FF2B5EF4-FFF2-40B4-BE49-F238E27FC236}">
              <a16:creationId xmlns:a16="http://schemas.microsoft.com/office/drawing/2014/main" id="{B5ECF683-A07D-4C62-9E65-3A540EF3E17C}"/>
            </a:ext>
          </a:extLst>
        </xdr:cNvPr>
        <xdr:cNvCxnSpPr/>
      </xdr:nvCxnSpPr>
      <xdr:spPr>
        <a:xfrm flipV="1">
          <a:off x="7861300" y="14606015"/>
          <a:ext cx="889000" cy="8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7493</xdr:rowOff>
    </xdr:from>
    <xdr:to>
      <xdr:col>36</xdr:col>
      <xdr:colOff>165100</xdr:colOff>
      <xdr:row>85</xdr:row>
      <xdr:rowOff>109093</xdr:rowOff>
    </xdr:to>
    <xdr:sp macro="" textlink="">
      <xdr:nvSpPr>
        <xdr:cNvPr id="371" name="楕円 370">
          <a:extLst>
            <a:ext uri="{FF2B5EF4-FFF2-40B4-BE49-F238E27FC236}">
              <a16:creationId xmlns:a16="http://schemas.microsoft.com/office/drawing/2014/main" id="{9855E2C8-0442-4123-8F9A-F4F08B1A8E87}"/>
            </a:ext>
          </a:extLst>
        </xdr:cNvPr>
        <xdr:cNvSpPr/>
      </xdr:nvSpPr>
      <xdr:spPr>
        <a:xfrm>
          <a:off x="6921500" y="1458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41529</xdr:rowOff>
    </xdr:from>
    <xdr:to>
      <xdr:col>41</xdr:col>
      <xdr:colOff>50800</xdr:colOff>
      <xdr:row>85</xdr:row>
      <xdr:rowOff>58293</xdr:rowOff>
    </xdr:to>
    <xdr:cxnSp macro="">
      <xdr:nvCxnSpPr>
        <xdr:cNvPr id="372" name="直線コネクタ 371">
          <a:extLst>
            <a:ext uri="{FF2B5EF4-FFF2-40B4-BE49-F238E27FC236}">
              <a16:creationId xmlns:a16="http://schemas.microsoft.com/office/drawing/2014/main" id="{D612D886-28EE-495D-BEAB-6AFE4EE41DCC}"/>
            </a:ext>
          </a:extLst>
        </xdr:cNvPr>
        <xdr:cNvCxnSpPr/>
      </xdr:nvCxnSpPr>
      <xdr:spPr>
        <a:xfrm flipV="1">
          <a:off x="6972300" y="14614779"/>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66184</xdr:rowOff>
    </xdr:from>
    <xdr:ext cx="469744" cy="259045"/>
    <xdr:sp macro="" textlink="">
      <xdr:nvSpPr>
        <xdr:cNvPr id="373" name="n_1aveValue【公営住宅】&#10;一人当たり面積">
          <a:extLst>
            <a:ext uri="{FF2B5EF4-FFF2-40B4-BE49-F238E27FC236}">
              <a16:creationId xmlns:a16="http://schemas.microsoft.com/office/drawing/2014/main" id="{D5E1067D-FE07-4CBD-82DA-0A7602B50B9C}"/>
            </a:ext>
          </a:extLst>
        </xdr:cNvPr>
        <xdr:cNvSpPr txBox="1"/>
      </xdr:nvSpPr>
      <xdr:spPr>
        <a:xfrm>
          <a:off x="9391727" y="14296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68090</xdr:rowOff>
    </xdr:from>
    <xdr:ext cx="469744" cy="259045"/>
    <xdr:sp macro="" textlink="">
      <xdr:nvSpPr>
        <xdr:cNvPr id="374" name="n_2aveValue【公営住宅】&#10;一人当たり面積">
          <a:extLst>
            <a:ext uri="{FF2B5EF4-FFF2-40B4-BE49-F238E27FC236}">
              <a16:creationId xmlns:a16="http://schemas.microsoft.com/office/drawing/2014/main" id="{076374D5-DE67-4AB6-8935-2AA4FDDBB572}"/>
            </a:ext>
          </a:extLst>
        </xdr:cNvPr>
        <xdr:cNvSpPr txBox="1"/>
      </xdr:nvSpPr>
      <xdr:spPr>
        <a:xfrm>
          <a:off x="8515427" y="14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77615</xdr:rowOff>
    </xdr:from>
    <xdr:ext cx="469744" cy="259045"/>
    <xdr:sp macro="" textlink="">
      <xdr:nvSpPr>
        <xdr:cNvPr id="375" name="n_3aveValue【公営住宅】&#10;一人当たり面積">
          <a:extLst>
            <a:ext uri="{FF2B5EF4-FFF2-40B4-BE49-F238E27FC236}">
              <a16:creationId xmlns:a16="http://schemas.microsoft.com/office/drawing/2014/main" id="{1BB710D2-3D85-4701-BCEB-B23C19337CE1}"/>
            </a:ext>
          </a:extLst>
        </xdr:cNvPr>
        <xdr:cNvSpPr txBox="1"/>
      </xdr:nvSpPr>
      <xdr:spPr>
        <a:xfrm>
          <a:off x="7626427" y="14307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57039</xdr:rowOff>
    </xdr:from>
    <xdr:ext cx="469744" cy="259045"/>
    <xdr:sp macro="" textlink="">
      <xdr:nvSpPr>
        <xdr:cNvPr id="376" name="n_4aveValue【公営住宅】&#10;一人当たり面積">
          <a:extLst>
            <a:ext uri="{FF2B5EF4-FFF2-40B4-BE49-F238E27FC236}">
              <a16:creationId xmlns:a16="http://schemas.microsoft.com/office/drawing/2014/main" id="{E367CAC2-9872-4039-9743-86174BCA7D6A}"/>
            </a:ext>
          </a:extLst>
        </xdr:cNvPr>
        <xdr:cNvSpPr txBox="1"/>
      </xdr:nvSpPr>
      <xdr:spPr>
        <a:xfrm>
          <a:off x="6737427" y="1428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76979</xdr:rowOff>
    </xdr:from>
    <xdr:ext cx="469744" cy="259045"/>
    <xdr:sp macro="" textlink="">
      <xdr:nvSpPr>
        <xdr:cNvPr id="377" name="n_1mainValue【公営住宅】&#10;一人当たり面積">
          <a:extLst>
            <a:ext uri="{FF2B5EF4-FFF2-40B4-BE49-F238E27FC236}">
              <a16:creationId xmlns:a16="http://schemas.microsoft.com/office/drawing/2014/main" id="{C70F86A3-63B0-4D0F-A1DD-8A2E76A4A54D}"/>
            </a:ext>
          </a:extLst>
        </xdr:cNvPr>
        <xdr:cNvSpPr txBox="1"/>
      </xdr:nvSpPr>
      <xdr:spPr>
        <a:xfrm>
          <a:off x="9391727" y="146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74692</xdr:rowOff>
    </xdr:from>
    <xdr:ext cx="469744" cy="259045"/>
    <xdr:sp macro="" textlink="">
      <xdr:nvSpPr>
        <xdr:cNvPr id="378" name="n_2mainValue【公営住宅】&#10;一人当たり面積">
          <a:extLst>
            <a:ext uri="{FF2B5EF4-FFF2-40B4-BE49-F238E27FC236}">
              <a16:creationId xmlns:a16="http://schemas.microsoft.com/office/drawing/2014/main" id="{E8FA767E-6A2A-4215-9E8C-BD05CF7B5ABB}"/>
            </a:ext>
          </a:extLst>
        </xdr:cNvPr>
        <xdr:cNvSpPr txBox="1"/>
      </xdr:nvSpPr>
      <xdr:spPr>
        <a:xfrm>
          <a:off x="8515427" y="1464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83456</xdr:rowOff>
    </xdr:from>
    <xdr:ext cx="469744" cy="259045"/>
    <xdr:sp macro="" textlink="">
      <xdr:nvSpPr>
        <xdr:cNvPr id="379" name="n_3mainValue【公営住宅】&#10;一人当たり面積">
          <a:extLst>
            <a:ext uri="{FF2B5EF4-FFF2-40B4-BE49-F238E27FC236}">
              <a16:creationId xmlns:a16="http://schemas.microsoft.com/office/drawing/2014/main" id="{D691ECC8-7694-45A4-BBBD-BB80B5914343}"/>
            </a:ext>
          </a:extLst>
        </xdr:cNvPr>
        <xdr:cNvSpPr txBox="1"/>
      </xdr:nvSpPr>
      <xdr:spPr>
        <a:xfrm>
          <a:off x="7626427" y="14656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100220</xdr:rowOff>
    </xdr:from>
    <xdr:ext cx="469744" cy="259045"/>
    <xdr:sp macro="" textlink="">
      <xdr:nvSpPr>
        <xdr:cNvPr id="380" name="n_4mainValue【公営住宅】&#10;一人当たり面積">
          <a:extLst>
            <a:ext uri="{FF2B5EF4-FFF2-40B4-BE49-F238E27FC236}">
              <a16:creationId xmlns:a16="http://schemas.microsoft.com/office/drawing/2014/main" id="{E65FBABB-435D-4A3B-A149-F7B3ADFDD0E8}"/>
            </a:ext>
          </a:extLst>
        </xdr:cNvPr>
        <xdr:cNvSpPr txBox="1"/>
      </xdr:nvSpPr>
      <xdr:spPr>
        <a:xfrm>
          <a:off x="6737427" y="14673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963AE573-134D-4067-9FBA-50B8AAB2E0E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9B4EDB28-6C21-4319-B53C-3A259E1D4E7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7953E972-9E65-4D8A-B703-35CA7ECAC91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016C902-CAB4-4852-BF80-4CA75999BC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20B8DA0D-7395-4749-9DEA-55FBE7DAE28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B1068EEB-82CD-4B75-AE47-DFAFA0D1FFD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EDE2A1F0-965C-4896-90EC-01F6198D6D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468E9487-A545-4494-93CB-1E689914226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B8B6E8D8-9CF5-47FA-B988-5498C358052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48CD6D53-2845-417C-ACC5-C3029C50029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FF0071E8-8719-48C2-A807-9FF0B45AD5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C57C9199-DAD9-4048-8CDF-224B3CFE39D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1215C5DA-26A6-4B33-BE08-B5579F8B089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05F4A576-72B4-4F41-9D73-846637FACD87}"/>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B1F890C-2F81-4147-A4BD-DE2A9D2EDDE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17257523-EFB7-48C7-89DB-3D6C332AA407}"/>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9DCC10F2-CA06-4C3E-85A4-39E5E4DA54A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8FBC0E4A-0374-49ED-A494-1DEB2BE50C4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15F44FE1-DE6B-4839-A9AC-FB5D0622395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F7E7AF4A-AD52-4E93-9220-4C309D61ACC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ECE9E6CB-A5DD-4CDA-A73E-6AC76A13C5A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85B155E1-4784-4F6F-B282-463199A2456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EAAF33C5-AE5A-44C9-98E5-DF52E2FC05B2}"/>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EC1C0E35-A0D8-4920-9CA4-FED36A9D21D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1C90161A-F6BE-47CE-84B7-F5EBBFB1A92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8BCDC932-6EB8-4782-AF41-CD7B20B76A1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78B9AAD2-1CA8-4DF4-95E0-5FB054AB8ED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8" name="直線コネクタ 407">
          <a:extLst>
            <a:ext uri="{FF2B5EF4-FFF2-40B4-BE49-F238E27FC236}">
              <a16:creationId xmlns:a16="http://schemas.microsoft.com/office/drawing/2014/main" id="{62927A8C-DB69-446C-A587-995F8368EA73}"/>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9" name="テキスト ボックス 408">
          <a:extLst>
            <a:ext uri="{FF2B5EF4-FFF2-40B4-BE49-F238E27FC236}">
              <a16:creationId xmlns:a16="http://schemas.microsoft.com/office/drawing/2014/main" id="{DBE00EB9-3806-4D8E-B858-3A8EE7C338DC}"/>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0" name="直線コネクタ 409">
          <a:extLst>
            <a:ext uri="{FF2B5EF4-FFF2-40B4-BE49-F238E27FC236}">
              <a16:creationId xmlns:a16="http://schemas.microsoft.com/office/drawing/2014/main" id="{357F74AF-D273-4718-A0F1-90BDE450693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1" name="テキスト ボックス 410">
          <a:extLst>
            <a:ext uri="{FF2B5EF4-FFF2-40B4-BE49-F238E27FC236}">
              <a16:creationId xmlns:a16="http://schemas.microsoft.com/office/drawing/2014/main" id="{E3779B25-B824-4618-A49D-3149F48E12F2}"/>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2" name="直線コネクタ 411">
          <a:extLst>
            <a:ext uri="{FF2B5EF4-FFF2-40B4-BE49-F238E27FC236}">
              <a16:creationId xmlns:a16="http://schemas.microsoft.com/office/drawing/2014/main" id="{D19BD1F5-34A3-4A1E-95A9-4C20480256F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3" name="テキスト ボックス 412">
          <a:extLst>
            <a:ext uri="{FF2B5EF4-FFF2-40B4-BE49-F238E27FC236}">
              <a16:creationId xmlns:a16="http://schemas.microsoft.com/office/drawing/2014/main" id="{5D1D435A-5592-499F-8BD9-42066D119CA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4" name="直線コネクタ 413">
          <a:extLst>
            <a:ext uri="{FF2B5EF4-FFF2-40B4-BE49-F238E27FC236}">
              <a16:creationId xmlns:a16="http://schemas.microsoft.com/office/drawing/2014/main" id="{6D81B525-BF8A-45DC-B295-53858756BE0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5" name="テキスト ボックス 414">
          <a:extLst>
            <a:ext uri="{FF2B5EF4-FFF2-40B4-BE49-F238E27FC236}">
              <a16:creationId xmlns:a16="http://schemas.microsoft.com/office/drawing/2014/main" id="{287583D9-31EB-41A1-871A-AA4AF1A4A4A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6" name="直線コネクタ 415">
          <a:extLst>
            <a:ext uri="{FF2B5EF4-FFF2-40B4-BE49-F238E27FC236}">
              <a16:creationId xmlns:a16="http://schemas.microsoft.com/office/drawing/2014/main" id="{D5FC76FB-F426-4D53-AE53-BB010BCB146F}"/>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7" name="テキスト ボックス 416">
          <a:extLst>
            <a:ext uri="{FF2B5EF4-FFF2-40B4-BE49-F238E27FC236}">
              <a16:creationId xmlns:a16="http://schemas.microsoft.com/office/drawing/2014/main" id="{AE0B659E-4D26-4B68-9545-7CA2C351FEFB}"/>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8" name="直線コネクタ 417">
          <a:extLst>
            <a:ext uri="{FF2B5EF4-FFF2-40B4-BE49-F238E27FC236}">
              <a16:creationId xmlns:a16="http://schemas.microsoft.com/office/drawing/2014/main" id="{83A2641D-004B-4207-8446-1902F64938F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9" name="テキスト ボックス 418">
          <a:extLst>
            <a:ext uri="{FF2B5EF4-FFF2-40B4-BE49-F238E27FC236}">
              <a16:creationId xmlns:a16="http://schemas.microsoft.com/office/drawing/2014/main" id="{C86D103E-E458-4105-8452-504DFBE5AD8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0" name="【認定こども園・幼稚園・保育所】&#10;有形固定資産減価償却率グラフ枠">
          <a:extLst>
            <a:ext uri="{FF2B5EF4-FFF2-40B4-BE49-F238E27FC236}">
              <a16:creationId xmlns:a16="http://schemas.microsoft.com/office/drawing/2014/main" id="{E70408C3-6851-46E7-8FC6-A51A35A4EDE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38100</xdr:rowOff>
    </xdr:to>
    <xdr:cxnSp macro="">
      <xdr:nvCxnSpPr>
        <xdr:cNvPr id="421" name="直線コネクタ 420">
          <a:extLst>
            <a:ext uri="{FF2B5EF4-FFF2-40B4-BE49-F238E27FC236}">
              <a16:creationId xmlns:a16="http://schemas.microsoft.com/office/drawing/2014/main" id="{2EB9B453-28BE-427B-BE14-19F64940CF7E}"/>
            </a:ext>
          </a:extLst>
        </xdr:cNvPr>
        <xdr:cNvCxnSpPr/>
      </xdr:nvCxnSpPr>
      <xdr:spPr>
        <a:xfrm flipV="1">
          <a:off x="16318864" y="57988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2" name="【認定こども園・幼稚園・保育所】&#10;有形固定資産減価償却率最小値テキスト">
          <a:extLst>
            <a:ext uri="{FF2B5EF4-FFF2-40B4-BE49-F238E27FC236}">
              <a16:creationId xmlns:a16="http://schemas.microsoft.com/office/drawing/2014/main" id="{6D3B4E9C-45BF-4100-8CE4-77260541B9E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3" name="直線コネクタ 422">
          <a:extLst>
            <a:ext uri="{FF2B5EF4-FFF2-40B4-BE49-F238E27FC236}">
              <a16:creationId xmlns:a16="http://schemas.microsoft.com/office/drawing/2014/main" id="{83C395CE-A4F0-40DE-BD09-D4E4DFA40320}"/>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24" name="【認定こども園・幼稚園・保育所】&#10;有形固定資産減価償却率最大値テキスト">
          <a:extLst>
            <a:ext uri="{FF2B5EF4-FFF2-40B4-BE49-F238E27FC236}">
              <a16:creationId xmlns:a16="http://schemas.microsoft.com/office/drawing/2014/main" id="{CB5100DE-C18B-4310-BCEC-0619689C543A}"/>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25" name="直線コネクタ 424">
          <a:extLst>
            <a:ext uri="{FF2B5EF4-FFF2-40B4-BE49-F238E27FC236}">
              <a16:creationId xmlns:a16="http://schemas.microsoft.com/office/drawing/2014/main" id="{D50436A5-DE48-4517-9DE5-8DDC8BE57677}"/>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80027</xdr:rowOff>
    </xdr:from>
    <xdr:ext cx="405111" cy="259045"/>
    <xdr:sp macro="" textlink="">
      <xdr:nvSpPr>
        <xdr:cNvPr id="426" name="【認定こども園・幼稚園・保育所】&#10;有形固定資産減価償却率平均値テキスト">
          <a:extLst>
            <a:ext uri="{FF2B5EF4-FFF2-40B4-BE49-F238E27FC236}">
              <a16:creationId xmlns:a16="http://schemas.microsoft.com/office/drawing/2014/main" id="{A466ABBF-1FCF-4319-8470-E703FE5EA64D}"/>
            </a:ext>
          </a:extLst>
        </xdr:cNvPr>
        <xdr:cNvSpPr txBox="1"/>
      </xdr:nvSpPr>
      <xdr:spPr>
        <a:xfrm>
          <a:off x="16357600" y="62522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101600</xdr:rowOff>
    </xdr:from>
    <xdr:to>
      <xdr:col>85</xdr:col>
      <xdr:colOff>177800</xdr:colOff>
      <xdr:row>37</xdr:row>
      <xdr:rowOff>31750</xdr:rowOff>
    </xdr:to>
    <xdr:sp macro="" textlink="">
      <xdr:nvSpPr>
        <xdr:cNvPr id="427" name="フローチャート: 判断 426">
          <a:extLst>
            <a:ext uri="{FF2B5EF4-FFF2-40B4-BE49-F238E27FC236}">
              <a16:creationId xmlns:a16="http://schemas.microsoft.com/office/drawing/2014/main" id="{937F9CAE-27E3-4F75-A8EA-E24E77A87047}"/>
            </a:ext>
          </a:extLst>
        </xdr:cNvPr>
        <xdr:cNvSpPr/>
      </xdr:nvSpPr>
      <xdr:spPr>
        <a:xfrm>
          <a:off x="162687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103505</xdr:rowOff>
    </xdr:from>
    <xdr:to>
      <xdr:col>81</xdr:col>
      <xdr:colOff>101600</xdr:colOff>
      <xdr:row>37</xdr:row>
      <xdr:rowOff>33655</xdr:rowOff>
    </xdr:to>
    <xdr:sp macro="" textlink="">
      <xdr:nvSpPr>
        <xdr:cNvPr id="428" name="フローチャート: 判断 427">
          <a:extLst>
            <a:ext uri="{FF2B5EF4-FFF2-40B4-BE49-F238E27FC236}">
              <a16:creationId xmlns:a16="http://schemas.microsoft.com/office/drawing/2014/main" id="{B2FF66E2-0421-499B-BC0D-FA4DAA89AEFC}"/>
            </a:ext>
          </a:extLst>
        </xdr:cNvPr>
        <xdr:cNvSpPr/>
      </xdr:nvSpPr>
      <xdr:spPr>
        <a:xfrm>
          <a:off x="15430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9" name="フローチャート: 判断 428">
          <a:extLst>
            <a:ext uri="{FF2B5EF4-FFF2-40B4-BE49-F238E27FC236}">
              <a16:creationId xmlns:a16="http://schemas.microsoft.com/office/drawing/2014/main" id="{81FB97C3-8C55-4AFE-AAF4-80419CC43BB0}"/>
            </a:ext>
          </a:extLst>
        </xdr:cNvPr>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4445</xdr:rowOff>
    </xdr:from>
    <xdr:to>
      <xdr:col>72</xdr:col>
      <xdr:colOff>38100</xdr:colOff>
      <xdr:row>37</xdr:row>
      <xdr:rowOff>106045</xdr:rowOff>
    </xdr:to>
    <xdr:sp macro="" textlink="">
      <xdr:nvSpPr>
        <xdr:cNvPr id="430" name="フローチャート: 判断 429">
          <a:extLst>
            <a:ext uri="{FF2B5EF4-FFF2-40B4-BE49-F238E27FC236}">
              <a16:creationId xmlns:a16="http://schemas.microsoft.com/office/drawing/2014/main" id="{792C054A-2312-4D9E-AC66-D2AB68F1A928}"/>
            </a:ext>
          </a:extLst>
        </xdr:cNvPr>
        <xdr:cNvSpPr/>
      </xdr:nvSpPr>
      <xdr:spPr>
        <a:xfrm>
          <a:off x="13652500" y="63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143510</xdr:rowOff>
    </xdr:from>
    <xdr:to>
      <xdr:col>67</xdr:col>
      <xdr:colOff>101600</xdr:colOff>
      <xdr:row>37</xdr:row>
      <xdr:rowOff>73660</xdr:rowOff>
    </xdr:to>
    <xdr:sp macro="" textlink="">
      <xdr:nvSpPr>
        <xdr:cNvPr id="431" name="フローチャート: 判断 430">
          <a:extLst>
            <a:ext uri="{FF2B5EF4-FFF2-40B4-BE49-F238E27FC236}">
              <a16:creationId xmlns:a16="http://schemas.microsoft.com/office/drawing/2014/main" id="{85AC498A-2A1C-4FC0-84D4-34753C582E4D}"/>
            </a:ext>
          </a:extLst>
        </xdr:cNvPr>
        <xdr:cNvSpPr/>
      </xdr:nvSpPr>
      <xdr:spPr>
        <a:xfrm>
          <a:off x="12763500" y="631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9781399-F8F1-4364-ABA1-A32E9C24F8A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9DBC01A-5271-4A31-897A-8F33B25EBB2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AFCFD1C1-2079-41BE-8A62-EE6B6F182FA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1BE3AE69-97E6-4BA8-840B-3859EBB7794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70ED30E0-6E6B-4CB7-A979-8F8CC686BE5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635</xdr:rowOff>
    </xdr:from>
    <xdr:to>
      <xdr:col>85</xdr:col>
      <xdr:colOff>177800</xdr:colOff>
      <xdr:row>34</xdr:row>
      <xdr:rowOff>102235</xdr:rowOff>
    </xdr:to>
    <xdr:sp macro="" textlink="">
      <xdr:nvSpPr>
        <xdr:cNvPr id="437" name="楕円 436">
          <a:extLst>
            <a:ext uri="{FF2B5EF4-FFF2-40B4-BE49-F238E27FC236}">
              <a16:creationId xmlns:a16="http://schemas.microsoft.com/office/drawing/2014/main" id="{076430F6-CBD7-494C-A3B6-70DE390CB579}"/>
            </a:ext>
          </a:extLst>
        </xdr:cNvPr>
        <xdr:cNvSpPr/>
      </xdr:nvSpPr>
      <xdr:spPr>
        <a:xfrm>
          <a:off x="16268700" y="5829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87012</xdr:rowOff>
    </xdr:from>
    <xdr:ext cx="405111" cy="259045"/>
    <xdr:sp macro="" textlink="">
      <xdr:nvSpPr>
        <xdr:cNvPr id="438" name="【認定こども園・幼稚園・保育所】&#10;有形固定資産減価償却率該当値テキスト">
          <a:extLst>
            <a:ext uri="{FF2B5EF4-FFF2-40B4-BE49-F238E27FC236}">
              <a16:creationId xmlns:a16="http://schemas.microsoft.com/office/drawing/2014/main" id="{0E34779C-91DB-490C-8EA4-822884D81698}"/>
            </a:ext>
          </a:extLst>
        </xdr:cNvPr>
        <xdr:cNvSpPr txBox="1"/>
      </xdr:nvSpPr>
      <xdr:spPr>
        <a:xfrm>
          <a:off x="16357600" y="574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21590</xdr:rowOff>
    </xdr:from>
    <xdr:to>
      <xdr:col>81</xdr:col>
      <xdr:colOff>101600</xdr:colOff>
      <xdr:row>34</xdr:row>
      <xdr:rowOff>123190</xdr:rowOff>
    </xdr:to>
    <xdr:sp macro="" textlink="">
      <xdr:nvSpPr>
        <xdr:cNvPr id="439" name="楕円 438">
          <a:extLst>
            <a:ext uri="{FF2B5EF4-FFF2-40B4-BE49-F238E27FC236}">
              <a16:creationId xmlns:a16="http://schemas.microsoft.com/office/drawing/2014/main" id="{7D2653D2-EDEE-45A0-808D-401DEA0BB688}"/>
            </a:ext>
          </a:extLst>
        </xdr:cNvPr>
        <xdr:cNvSpPr/>
      </xdr:nvSpPr>
      <xdr:spPr>
        <a:xfrm>
          <a:off x="15430500" y="585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51435</xdr:rowOff>
    </xdr:from>
    <xdr:to>
      <xdr:col>85</xdr:col>
      <xdr:colOff>127000</xdr:colOff>
      <xdr:row>34</xdr:row>
      <xdr:rowOff>72390</xdr:rowOff>
    </xdr:to>
    <xdr:cxnSp macro="">
      <xdr:nvCxnSpPr>
        <xdr:cNvPr id="440" name="直線コネクタ 439">
          <a:extLst>
            <a:ext uri="{FF2B5EF4-FFF2-40B4-BE49-F238E27FC236}">
              <a16:creationId xmlns:a16="http://schemas.microsoft.com/office/drawing/2014/main" id="{E2A7684C-D295-4767-AC6C-72A1E7614E78}"/>
            </a:ext>
          </a:extLst>
        </xdr:cNvPr>
        <xdr:cNvCxnSpPr/>
      </xdr:nvCxnSpPr>
      <xdr:spPr>
        <a:xfrm flipV="1">
          <a:off x="15481300" y="588073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92075</xdr:rowOff>
    </xdr:from>
    <xdr:to>
      <xdr:col>76</xdr:col>
      <xdr:colOff>165100</xdr:colOff>
      <xdr:row>36</xdr:row>
      <xdr:rowOff>22225</xdr:rowOff>
    </xdr:to>
    <xdr:sp macro="" textlink="">
      <xdr:nvSpPr>
        <xdr:cNvPr id="441" name="楕円 440">
          <a:extLst>
            <a:ext uri="{FF2B5EF4-FFF2-40B4-BE49-F238E27FC236}">
              <a16:creationId xmlns:a16="http://schemas.microsoft.com/office/drawing/2014/main" id="{7C57CA95-C3C2-432E-A981-6743DE253039}"/>
            </a:ext>
          </a:extLst>
        </xdr:cNvPr>
        <xdr:cNvSpPr/>
      </xdr:nvSpPr>
      <xdr:spPr>
        <a:xfrm>
          <a:off x="14541500" y="609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72390</xdr:rowOff>
    </xdr:from>
    <xdr:to>
      <xdr:col>81</xdr:col>
      <xdr:colOff>50800</xdr:colOff>
      <xdr:row>35</xdr:row>
      <xdr:rowOff>142875</xdr:rowOff>
    </xdr:to>
    <xdr:cxnSp macro="">
      <xdr:nvCxnSpPr>
        <xdr:cNvPr id="442" name="直線コネクタ 441">
          <a:extLst>
            <a:ext uri="{FF2B5EF4-FFF2-40B4-BE49-F238E27FC236}">
              <a16:creationId xmlns:a16="http://schemas.microsoft.com/office/drawing/2014/main" id="{3CD61F9B-24B6-45DF-95C4-092AAC6A769B}"/>
            </a:ext>
          </a:extLst>
        </xdr:cNvPr>
        <xdr:cNvCxnSpPr/>
      </xdr:nvCxnSpPr>
      <xdr:spPr>
        <a:xfrm flipV="1">
          <a:off x="14592300" y="5901690"/>
          <a:ext cx="889000" cy="241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25400</xdr:rowOff>
    </xdr:from>
    <xdr:to>
      <xdr:col>72</xdr:col>
      <xdr:colOff>38100</xdr:colOff>
      <xdr:row>38</xdr:row>
      <xdr:rowOff>127000</xdr:rowOff>
    </xdr:to>
    <xdr:sp macro="" textlink="">
      <xdr:nvSpPr>
        <xdr:cNvPr id="443" name="楕円 442">
          <a:extLst>
            <a:ext uri="{FF2B5EF4-FFF2-40B4-BE49-F238E27FC236}">
              <a16:creationId xmlns:a16="http://schemas.microsoft.com/office/drawing/2014/main" id="{67B5E7B7-8AD3-442F-8376-D27021C72AC7}"/>
            </a:ext>
          </a:extLst>
        </xdr:cNvPr>
        <xdr:cNvSpPr/>
      </xdr:nvSpPr>
      <xdr:spPr>
        <a:xfrm>
          <a:off x="13652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142875</xdr:rowOff>
    </xdr:from>
    <xdr:to>
      <xdr:col>76</xdr:col>
      <xdr:colOff>114300</xdr:colOff>
      <xdr:row>38</xdr:row>
      <xdr:rowOff>76200</xdr:rowOff>
    </xdr:to>
    <xdr:cxnSp macro="">
      <xdr:nvCxnSpPr>
        <xdr:cNvPr id="444" name="直線コネクタ 443">
          <a:extLst>
            <a:ext uri="{FF2B5EF4-FFF2-40B4-BE49-F238E27FC236}">
              <a16:creationId xmlns:a16="http://schemas.microsoft.com/office/drawing/2014/main" id="{83107F65-D6F8-4AFD-ABAA-4B2226E6BF26}"/>
            </a:ext>
          </a:extLst>
        </xdr:cNvPr>
        <xdr:cNvCxnSpPr/>
      </xdr:nvCxnSpPr>
      <xdr:spPr>
        <a:xfrm flipV="1">
          <a:off x="13703300" y="6143625"/>
          <a:ext cx="889000" cy="44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143510</xdr:rowOff>
    </xdr:from>
    <xdr:to>
      <xdr:col>67</xdr:col>
      <xdr:colOff>101600</xdr:colOff>
      <xdr:row>38</xdr:row>
      <xdr:rowOff>73660</xdr:rowOff>
    </xdr:to>
    <xdr:sp macro="" textlink="">
      <xdr:nvSpPr>
        <xdr:cNvPr id="445" name="楕円 444">
          <a:extLst>
            <a:ext uri="{FF2B5EF4-FFF2-40B4-BE49-F238E27FC236}">
              <a16:creationId xmlns:a16="http://schemas.microsoft.com/office/drawing/2014/main" id="{BE73203F-028D-4AC6-9E04-011D6DE825D0}"/>
            </a:ext>
          </a:extLst>
        </xdr:cNvPr>
        <xdr:cNvSpPr/>
      </xdr:nvSpPr>
      <xdr:spPr>
        <a:xfrm>
          <a:off x="12763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22860</xdr:rowOff>
    </xdr:from>
    <xdr:to>
      <xdr:col>71</xdr:col>
      <xdr:colOff>177800</xdr:colOff>
      <xdr:row>38</xdr:row>
      <xdr:rowOff>76200</xdr:rowOff>
    </xdr:to>
    <xdr:cxnSp macro="">
      <xdr:nvCxnSpPr>
        <xdr:cNvPr id="446" name="直線コネクタ 445">
          <a:extLst>
            <a:ext uri="{FF2B5EF4-FFF2-40B4-BE49-F238E27FC236}">
              <a16:creationId xmlns:a16="http://schemas.microsoft.com/office/drawing/2014/main" id="{68B4B4A9-21D8-4A81-B2CA-F12B39C51679}"/>
            </a:ext>
          </a:extLst>
        </xdr:cNvPr>
        <xdr:cNvCxnSpPr/>
      </xdr:nvCxnSpPr>
      <xdr:spPr>
        <a:xfrm>
          <a:off x="12814300" y="65379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24782</xdr:rowOff>
    </xdr:from>
    <xdr:ext cx="405111" cy="259045"/>
    <xdr:sp macro="" textlink="">
      <xdr:nvSpPr>
        <xdr:cNvPr id="447" name="n_1aveValue【認定こども園・幼稚園・保育所】&#10;有形固定資産減価償却率">
          <a:extLst>
            <a:ext uri="{FF2B5EF4-FFF2-40B4-BE49-F238E27FC236}">
              <a16:creationId xmlns:a16="http://schemas.microsoft.com/office/drawing/2014/main" id="{36ECADB2-8079-4617-BCCE-2CAB7D0EC2EB}"/>
            </a:ext>
          </a:extLst>
        </xdr:cNvPr>
        <xdr:cNvSpPr txBox="1"/>
      </xdr:nvSpPr>
      <xdr:spPr>
        <a:xfrm>
          <a:off x="152660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48" name="n_2aveValue【認定こども園・幼稚園・保育所】&#10;有形固定資産減価償却率">
          <a:extLst>
            <a:ext uri="{FF2B5EF4-FFF2-40B4-BE49-F238E27FC236}">
              <a16:creationId xmlns:a16="http://schemas.microsoft.com/office/drawing/2014/main" id="{D46741AC-68F2-4784-AA1E-E0A4121A1D4F}"/>
            </a:ext>
          </a:extLst>
        </xdr:cNvPr>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122572</xdr:rowOff>
    </xdr:from>
    <xdr:ext cx="405111" cy="259045"/>
    <xdr:sp macro="" textlink="">
      <xdr:nvSpPr>
        <xdr:cNvPr id="449" name="n_3aveValue【認定こども園・幼稚園・保育所】&#10;有形固定資産減価償却率">
          <a:extLst>
            <a:ext uri="{FF2B5EF4-FFF2-40B4-BE49-F238E27FC236}">
              <a16:creationId xmlns:a16="http://schemas.microsoft.com/office/drawing/2014/main" id="{07F0EB06-BE68-4A9E-BB7C-D5885C413353}"/>
            </a:ext>
          </a:extLst>
        </xdr:cNvPr>
        <xdr:cNvSpPr txBox="1"/>
      </xdr:nvSpPr>
      <xdr:spPr>
        <a:xfrm>
          <a:off x="13500744" y="612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90187</xdr:rowOff>
    </xdr:from>
    <xdr:ext cx="405111" cy="259045"/>
    <xdr:sp macro="" textlink="">
      <xdr:nvSpPr>
        <xdr:cNvPr id="450" name="n_4aveValue【認定こども園・幼稚園・保育所】&#10;有形固定資産減価償却率">
          <a:extLst>
            <a:ext uri="{FF2B5EF4-FFF2-40B4-BE49-F238E27FC236}">
              <a16:creationId xmlns:a16="http://schemas.microsoft.com/office/drawing/2014/main" id="{5A5A2E76-CD9F-4EA1-8F45-A63FA1210D2A}"/>
            </a:ext>
          </a:extLst>
        </xdr:cNvPr>
        <xdr:cNvSpPr txBox="1"/>
      </xdr:nvSpPr>
      <xdr:spPr>
        <a:xfrm>
          <a:off x="12611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139717</xdr:rowOff>
    </xdr:from>
    <xdr:ext cx="405111" cy="259045"/>
    <xdr:sp macro="" textlink="">
      <xdr:nvSpPr>
        <xdr:cNvPr id="451" name="n_1mainValue【認定こども園・幼稚園・保育所】&#10;有形固定資産減価償却率">
          <a:extLst>
            <a:ext uri="{FF2B5EF4-FFF2-40B4-BE49-F238E27FC236}">
              <a16:creationId xmlns:a16="http://schemas.microsoft.com/office/drawing/2014/main" id="{F141BB11-7FB2-47C0-96E9-A6BD435990C1}"/>
            </a:ext>
          </a:extLst>
        </xdr:cNvPr>
        <xdr:cNvSpPr txBox="1"/>
      </xdr:nvSpPr>
      <xdr:spPr>
        <a:xfrm>
          <a:off x="1526604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38752</xdr:rowOff>
    </xdr:from>
    <xdr:ext cx="405111" cy="259045"/>
    <xdr:sp macro="" textlink="">
      <xdr:nvSpPr>
        <xdr:cNvPr id="452" name="n_2mainValue【認定こども園・幼稚園・保育所】&#10;有形固定資産減価償却率">
          <a:extLst>
            <a:ext uri="{FF2B5EF4-FFF2-40B4-BE49-F238E27FC236}">
              <a16:creationId xmlns:a16="http://schemas.microsoft.com/office/drawing/2014/main" id="{A8B45B24-02E4-4207-B914-E7F93E501290}"/>
            </a:ext>
          </a:extLst>
        </xdr:cNvPr>
        <xdr:cNvSpPr txBox="1"/>
      </xdr:nvSpPr>
      <xdr:spPr>
        <a:xfrm>
          <a:off x="14389744" y="586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118127</xdr:rowOff>
    </xdr:from>
    <xdr:ext cx="405111" cy="259045"/>
    <xdr:sp macro="" textlink="">
      <xdr:nvSpPr>
        <xdr:cNvPr id="453" name="n_3mainValue【認定こども園・幼稚園・保育所】&#10;有形固定資産減価償却率">
          <a:extLst>
            <a:ext uri="{FF2B5EF4-FFF2-40B4-BE49-F238E27FC236}">
              <a16:creationId xmlns:a16="http://schemas.microsoft.com/office/drawing/2014/main" id="{2C63FE67-95FF-4F1F-9AEA-04C3D75980E0}"/>
            </a:ext>
          </a:extLst>
        </xdr:cNvPr>
        <xdr:cNvSpPr txBox="1"/>
      </xdr:nvSpPr>
      <xdr:spPr>
        <a:xfrm>
          <a:off x="13500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64787</xdr:rowOff>
    </xdr:from>
    <xdr:ext cx="405111" cy="259045"/>
    <xdr:sp macro="" textlink="">
      <xdr:nvSpPr>
        <xdr:cNvPr id="454" name="n_4mainValue【認定こども園・幼稚園・保育所】&#10;有形固定資産減価償却率">
          <a:extLst>
            <a:ext uri="{FF2B5EF4-FFF2-40B4-BE49-F238E27FC236}">
              <a16:creationId xmlns:a16="http://schemas.microsoft.com/office/drawing/2014/main" id="{94D7BA4A-F6B8-4DC3-90D5-63F3993719A6}"/>
            </a:ext>
          </a:extLst>
        </xdr:cNvPr>
        <xdr:cNvSpPr txBox="1"/>
      </xdr:nvSpPr>
      <xdr:spPr>
        <a:xfrm>
          <a:off x="12611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A991C77F-1EFD-4F6E-B41C-4D27EEA8AE2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A333F34C-A978-4F4E-A683-3ABEC149DA7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BE17691-8010-4952-B255-E90432AA78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AEFC46C3-2572-4C03-81B9-FB7E46782EC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A5EB5CA0-C8A7-401E-B2BC-AB35375E9FA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5E15C7F5-656A-46B1-897D-7A5AF297A08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909CFA96-7963-4800-ACA1-EF0E327C8DD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EFB4CF29-306B-4B25-8625-2527EF38941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92BEC8D3-07A4-4DA1-B6E7-67C30E5D26A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D4649383-339B-48D4-9353-834C8EBBF74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4A4934B0-B64C-4C14-B9A0-A3E04AF0D8A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6" name="テキスト ボックス 465">
          <a:extLst>
            <a:ext uri="{FF2B5EF4-FFF2-40B4-BE49-F238E27FC236}">
              <a16:creationId xmlns:a16="http://schemas.microsoft.com/office/drawing/2014/main" id="{BC2F0571-39A4-4464-8378-CC0267A143F2}"/>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6A43BCE-76E2-4830-921D-F9EE53A7283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8" name="テキスト ボックス 467">
          <a:extLst>
            <a:ext uri="{FF2B5EF4-FFF2-40B4-BE49-F238E27FC236}">
              <a16:creationId xmlns:a16="http://schemas.microsoft.com/office/drawing/2014/main" id="{C4745D54-7BFF-41CF-80D2-6BFF713EA78A}"/>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89399086-8F9F-4EBD-A0FA-89EB7B1F920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0" name="テキスト ボックス 469">
          <a:extLst>
            <a:ext uri="{FF2B5EF4-FFF2-40B4-BE49-F238E27FC236}">
              <a16:creationId xmlns:a16="http://schemas.microsoft.com/office/drawing/2014/main" id="{7E00E207-38EA-4BBE-B0D8-F52BFED641E3}"/>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2484C2-0DD4-4BD4-8C41-74FAA8680E1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2" name="テキスト ボックス 471">
          <a:extLst>
            <a:ext uri="{FF2B5EF4-FFF2-40B4-BE49-F238E27FC236}">
              <a16:creationId xmlns:a16="http://schemas.microsoft.com/office/drawing/2014/main" id="{A17A8616-EB16-478C-8CD6-94F3DEBFAA7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22D58002-D49E-4BD8-9481-E125724DE6F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55F134C0-B2B6-4B22-B5FE-E6042C27166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9D4A82E0-E271-476F-BE1F-35E4F27C3F9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73914</xdr:rowOff>
    </xdr:from>
    <xdr:to>
      <xdr:col>116</xdr:col>
      <xdr:colOff>62864</xdr:colOff>
      <xdr:row>41</xdr:row>
      <xdr:rowOff>105918</xdr:rowOff>
    </xdr:to>
    <xdr:cxnSp macro="">
      <xdr:nvCxnSpPr>
        <xdr:cNvPr id="476" name="直線コネクタ 475">
          <a:extLst>
            <a:ext uri="{FF2B5EF4-FFF2-40B4-BE49-F238E27FC236}">
              <a16:creationId xmlns:a16="http://schemas.microsoft.com/office/drawing/2014/main" id="{1763AD21-0D89-415B-8CBF-3E8C2E1578E6}"/>
            </a:ext>
          </a:extLst>
        </xdr:cNvPr>
        <xdr:cNvCxnSpPr/>
      </xdr:nvCxnSpPr>
      <xdr:spPr>
        <a:xfrm flipV="1">
          <a:off x="22160864" y="5903214"/>
          <a:ext cx="0" cy="1232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109745</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1EFE1E74-52D7-413A-AB51-53F4C1F7A466}"/>
            </a:ext>
          </a:extLst>
        </xdr:cNvPr>
        <xdr:cNvSpPr txBox="1"/>
      </xdr:nvSpPr>
      <xdr:spPr>
        <a:xfrm>
          <a:off x="22199600" y="713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105918</xdr:rowOff>
    </xdr:from>
    <xdr:to>
      <xdr:col>116</xdr:col>
      <xdr:colOff>152400</xdr:colOff>
      <xdr:row>41</xdr:row>
      <xdr:rowOff>105918</xdr:rowOff>
    </xdr:to>
    <xdr:cxnSp macro="">
      <xdr:nvCxnSpPr>
        <xdr:cNvPr id="478" name="直線コネクタ 477">
          <a:extLst>
            <a:ext uri="{FF2B5EF4-FFF2-40B4-BE49-F238E27FC236}">
              <a16:creationId xmlns:a16="http://schemas.microsoft.com/office/drawing/2014/main" id="{DA8F32D2-64B2-45F7-9D89-940C3EF2A5F6}"/>
            </a:ext>
          </a:extLst>
        </xdr:cNvPr>
        <xdr:cNvCxnSpPr/>
      </xdr:nvCxnSpPr>
      <xdr:spPr>
        <a:xfrm>
          <a:off x="22072600" y="713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20591</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F338574A-BD7C-4CF1-BD05-457161F5534E}"/>
            </a:ext>
          </a:extLst>
        </xdr:cNvPr>
        <xdr:cNvSpPr txBox="1"/>
      </xdr:nvSpPr>
      <xdr:spPr>
        <a:xfrm>
          <a:off x="22199600" y="5678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73914</xdr:rowOff>
    </xdr:from>
    <xdr:to>
      <xdr:col>116</xdr:col>
      <xdr:colOff>152400</xdr:colOff>
      <xdr:row>34</xdr:row>
      <xdr:rowOff>73914</xdr:rowOff>
    </xdr:to>
    <xdr:cxnSp macro="">
      <xdr:nvCxnSpPr>
        <xdr:cNvPr id="480" name="直線コネクタ 479">
          <a:extLst>
            <a:ext uri="{FF2B5EF4-FFF2-40B4-BE49-F238E27FC236}">
              <a16:creationId xmlns:a16="http://schemas.microsoft.com/office/drawing/2014/main" id="{F37A0B85-F945-4F88-870A-EF2926F7A567}"/>
            </a:ext>
          </a:extLst>
        </xdr:cNvPr>
        <xdr:cNvCxnSpPr/>
      </xdr:nvCxnSpPr>
      <xdr:spPr>
        <a:xfrm>
          <a:off x="22072600" y="590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271</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2C65B6B0-0128-476D-87DA-0A93FCA7CB2E}"/>
            </a:ext>
          </a:extLst>
        </xdr:cNvPr>
        <xdr:cNvSpPr txBox="1"/>
      </xdr:nvSpPr>
      <xdr:spPr>
        <a:xfrm>
          <a:off x="22199600" y="6515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148844</xdr:rowOff>
    </xdr:from>
    <xdr:to>
      <xdr:col>116</xdr:col>
      <xdr:colOff>114300</xdr:colOff>
      <xdr:row>39</xdr:row>
      <xdr:rowOff>78994</xdr:rowOff>
    </xdr:to>
    <xdr:sp macro="" textlink="">
      <xdr:nvSpPr>
        <xdr:cNvPr id="482" name="フローチャート: 判断 481">
          <a:extLst>
            <a:ext uri="{FF2B5EF4-FFF2-40B4-BE49-F238E27FC236}">
              <a16:creationId xmlns:a16="http://schemas.microsoft.com/office/drawing/2014/main" id="{A5A06EBB-70ED-4C7D-A346-FC01B5CA4554}"/>
            </a:ext>
          </a:extLst>
        </xdr:cNvPr>
        <xdr:cNvSpPr/>
      </xdr:nvSpPr>
      <xdr:spPr>
        <a:xfrm>
          <a:off x="22110700" y="666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9398</xdr:rowOff>
    </xdr:from>
    <xdr:to>
      <xdr:col>112</xdr:col>
      <xdr:colOff>38100</xdr:colOff>
      <xdr:row>39</xdr:row>
      <xdr:rowOff>110998</xdr:rowOff>
    </xdr:to>
    <xdr:sp macro="" textlink="">
      <xdr:nvSpPr>
        <xdr:cNvPr id="483" name="フローチャート: 判断 482">
          <a:extLst>
            <a:ext uri="{FF2B5EF4-FFF2-40B4-BE49-F238E27FC236}">
              <a16:creationId xmlns:a16="http://schemas.microsoft.com/office/drawing/2014/main" id="{B7A88312-4D3B-45EE-A552-064D62080F7D}"/>
            </a:ext>
          </a:extLst>
        </xdr:cNvPr>
        <xdr:cNvSpPr/>
      </xdr:nvSpPr>
      <xdr:spPr>
        <a:xfrm>
          <a:off x="21272500" y="669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7112</xdr:rowOff>
    </xdr:from>
    <xdr:to>
      <xdr:col>107</xdr:col>
      <xdr:colOff>101600</xdr:colOff>
      <xdr:row>39</xdr:row>
      <xdr:rowOff>108712</xdr:rowOff>
    </xdr:to>
    <xdr:sp macro="" textlink="">
      <xdr:nvSpPr>
        <xdr:cNvPr id="484" name="フローチャート: 判断 483">
          <a:extLst>
            <a:ext uri="{FF2B5EF4-FFF2-40B4-BE49-F238E27FC236}">
              <a16:creationId xmlns:a16="http://schemas.microsoft.com/office/drawing/2014/main" id="{13408CF1-D4DF-4895-BC5F-597DF519BDB0}"/>
            </a:ext>
          </a:extLst>
        </xdr:cNvPr>
        <xdr:cNvSpPr/>
      </xdr:nvSpPr>
      <xdr:spPr>
        <a:xfrm>
          <a:off x="20383500" y="6693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18542</xdr:rowOff>
    </xdr:from>
    <xdr:to>
      <xdr:col>102</xdr:col>
      <xdr:colOff>165100</xdr:colOff>
      <xdr:row>39</xdr:row>
      <xdr:rowOff>120142</xdr:rowOff>
    </xdr:to>
    <xdr:sp macro="" textlink="">
      <xdr:nvSpPr>
        <xdr:cNvPr id="485" name="フローチャート: 判断 484">
          <a:extLst>
            <a:ext uri="{FF2B5EF4-FFF2-40B4-BE49-F238E27FC236}">
              <a16:creationId xmlns:a16="http://schemas.microsoft.com/office/drawing/2014/main" id="{5DB4222D-B983-4EFE-AFE1-0B4A5037DF76}"/>
            </a:ext>
          </a:extLst>
        </xdr:cNvPr>
        <xdr:cNvSpPr/>
      </xdr:nvSpPr>
      <xdr:spPr>
        <a:xfrm>
          <a:off x="19494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18542</xdr:rowOff>
    </xdr:from>
    <xdr:to>
      <xdr:col>98</xdr:col>
      <xdr:colOff>38100</xdr:colOff>
      <xdr:row>39</xdr:row>
      <xdr:rowOff>120142</xdr:rowOff>
    </xdr:to>
    <xdr:sp macro="" textlink="">
      <xdr:nvSpPr>
        <xdr:cNvPr id="486" name="フローチャート: 判断 485">
          <a:extLst>
            <a:ext uri="{FF2B5EF4-FFF2-40B4-BE49-F238E27FC236}">
              <a16:creationId xmlns:a16="http://schemas.microsoft.com/office/drawing/2014/main" id="{0A26AB26-410E-41A9-AD0A-421C58DFBF53}"/>
            </a:ext>
          </a:extLst>
        </xdr:cNvPr>
        <xdr:cNvSpPr/>
      </xdr:nvSpPr>
      <xdr:spPr>
        <a:xfrm>
          <a:off x="18605500" y="670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F681F84-2003-4A5D-A9D9-AF078F51596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FA2A212-1D01-4681-83C8-50E77A135E3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EF56C2E-C31A-499E-95B6-7112B6A955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D7C12CCD-46DE-42F8-8A75-AFB6A9E2F6D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FAD6E0E6-9044-45F1-BD03-D9BCD59E556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36830</xdr:rowOff>
    </xdr:from>
    <xdr:to>
      <xdr:col>116</xdr:col>
      <xdr:colOff>114300</xdr:colOff>
      <xdr:row>40</xdr:row>
      <xdr:rowOff>138430</xdr:rowOff>
    </xdr:to>
    <xdr:sp macro="" textlink="">
      <xdr:nvSpPr>
        <xdr:cNvPr id="492" name="楕円 491">
          <a:extLst>
            <a:ext uri="{FF2B5EF4-FFF2-40B4-BE49-F238E27FC236}">
              <a16:creationId xmlns:a16="http://schemas.microsoft.com/office/drawing/2014/main" id="{2D3CE214-1703-4483-BFCC-B1F4D6A0A44A}"/>
            </a:ext>
          </a:extLst>
        </xdr:cNvPr>
        <xdr:cNvSpPr/>
      </xdr:nvSpPr>
      <xdr:spPr>
        <a:xfrm>
          <a:off x="221107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15257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7F05D15-FE31-403F-B649-BABE2581C4EE}"/>
            </a:ext>
          </a:extLst>
        </xdr:cNvPr>
        <xdr:cNvSpPr txBox="1"/>
      </xdr:nvSpPr>
      <xdr:spPr>
        <a:xfrm>
          <a:off x="22199600" y="687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9398</xdr:rowOff>
    </xdr:from>
    <xdr:to>
      <xdr:col>112</xdr:col>
      <xdr:colOff>38100</xdr:colOff>
      <xdr:row>40</xdr:row>
      <xdr:rowOff>110998</xdr:rowOff>
    </xdr:to>
    <xdr:sp macro="" textlink="">
      <xdr:nvSpPr>
        <xdr:cNvPr id="494" name="楕円 493">
          <a:extLst>
            <a:ext uri="{FF2B5EF4-FFF2-40B4-BE49-F238E27FC236}">
              <a16:creationId xmlns:a16="http://schemas.microsoft.com/office/drawing/2014/main" id="{35910A9F-E541-48E6-B407-4A56248984E8}"/>
            </a:ext>
          </a:extLst>
        </xdr:cNvPr>
        <xdr:cNvSpPr/>
      </xdr:nvSpPr>
      <xdr:spPr>
        <a:xfrm>
          <a:off x="21272500" y="686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60198</xdr:rowOff>
    </xdr:from>
    <xdr:to>
      <xdr:col>116</xdr:col>
      <xdr:colOff>63500</xdr:colOff>
      <xdr:row>40</xdr:row>
      <xdr:rowOff>87630</xdr:rowOff>
    </xdr:to>
    <xdr:cxnSp macro="">
      <xdr:nvCxnSpPr>
        <xdr:cNvPr id="495" name="直線コネクタ 494">
          <a:extLst>
            <a:ext uri="{FF2B5EF4-FFF2-40B4-BE49-F238E27FC236}">
              <a16:creationId xmlns:a16="http://schemas.microsoft.com/office/drawing/2014/main" id="{395512CB-A0C1-459E-8DD9-DD2D5DEAEE07}"/>
            </a:ext>
          </a:extLst>
        </xdr:cNvPr>
        <xdr:cNvCxnSpPr/>
      </xdr:nvCxnSpPr>
      <xdr:spPr>
        <a:xfrm>
          <a:off x="21323300" y="6918198"/>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167132</xdr:rowOff>
    </xdr:from>
    <xdr:to>
      <xdr:col>107</xdr:col>
      <xdr:colOff>101600</xdr:colOff>
      <xdr:row>38</xdr:row>
      <xdr:rowOff>97282</xdr:rowOff>
    </xdr:to>
    <xdr:sp macro="" textlink="">
      <xdr:nvSpPr>
        <xdr:cNvPr id="496" name="楕円 495">
          <a:extLst>
            <a:ext uri="{FF2B5EF4-FFF2-40B4-BE49-F238E27FC236}">
              <a16:creationId xmlns:a16="http://schemas.microsoft.com/office/drawing/2014/main" id="{CDA3727D-F645-44EE-93B2-FB13F833DF3A}"/>
            </a:ext>
          </a:extLst>
        </xdr:cNvPr>
        <xdr:cNvSpPr/>
      </xdr:nvSpPr>
      <xdr:spPr>
        <a:xfrm>
          <a:off x="20383500" y="651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46482</xdr:rowOff>
    </xdr:from>
    <xdr:to>
      <xdr:col>111</xdr:col>
      <xdr:colOff>177800</xdr:colOff>
      <xdr:row>40</xdr:row>
      <xdr:rowOff>60198</xdr:rowOff>
    </xdr:to>
    <xdr:cxnSp macro="">
      <xdr:nvCxnSpPr>
        <xdr:cNvPr id="497" name="直線コネクタ 496">
          <a:extLst>
            <a:ext uri="{FF2B5EF4-FFF2-40B4-BE49-F238E27FC236}">
              <a16:creationId xmlns:a16="http://schemas.microsoft.com/office/drawing/2014/main" id="{19D2F18C-4BE0-4693-9E1C-D4057DC2360F}"/>
            </a:ext>
          </a:extLst>
        </xdr:cNvPr>
        <xdr:cNvCxnSpPr/>
      </xdr:nvCxnSpPr>
      <xdr:spPr>
        <a:xfrm>
          <a:off x="20434300" y="6561582"/>
          <a:ext cx="889000" cy="356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98" name="楕円 497">
          <a:extLst>
            <a:ext uri="{FF2B5EF4-FFF2-40B4-BE49-F238E27FC236}">
              <a16:creationId xmlns:a16="http://schemas.microsoft.com/office/drawing/2014/main" id="{13966F09-E751-4FF3-A0CC-A837282318C5}"/>
            </a:ext>
          </a:extLst>
        </xdr:cNvPr>
        <xdr:cNvSpPr/>
      </xdr:nvSpPr>
      <xdr:spPr>
        <a:xfrm>
          <a:off x="19494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46482</xdr:rowOff>
    </xdr:from>
    <xdr:to>
      <xdr:col>107</xdr:col>
      <xdr:colOff>50800</xdr:colOff>
      <xdr:row>39</xdr:row>
      <xdr:rowOff>14478</xdr:rowOff>
    </xdr:to>
    <xdr:cxnSp macro="">
      <xdr:nvCxnSpPr>
        <xdr:cNvPr id="499" name="直線コネクタ 498">
          <a:extLst>
            <a:ext uri="{FF2B5EF4-FFF2-40B4-BE49-F238E27FC236}">
              <a16:creationId xmlns:a16="http://schemas.microsoft.com/office/drawing/2014/main" id="{25792D0C-6434-4466-ACFB-523BF7077495}"/>
            </a:ext>
          </a:extLst>
        </xdr:cNvPr>
        <xdr:cNvCxnSpPr/>
      </xdr:nvCxnSpPr>
      <xdr:spPr>
        <a:xfrm flipV="1">
          <a:off x="19545300" y="6561582"/>
          <a:ext cx="889000" cy="13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135128</xdr:rowOff>
    </xdr:from>
    <xdr:to>
      <xdr:col>98</xdr:col>
      <xdr:colOff>38100</xdr:colOff>
      <xdr:row>39</xdr:row>
      <xdr:rowOff>65278</xdr:rowOff>
    </xdr:to>
    <xdr:sp macro="" textlink="">
      <xdr:nvSpPr>
        <xdr:cNvPr id="500" name="楕円 499">
          <a:extLst>
            <a:ext uri="{FF2B5EF4-FFF2-40B4-BE49-F238E27FC236}">
              <a16:creationId xmlns:a16="http://schemas.microsoft.com/office/drawing/2014/main" id="{907D5057-7372-47CA-A53D-C30D88E2F879}"/>
            </a:ext>
          </a:extLst>
        </xdr:cNvPr>
        <xdr:cNvSpPr/>
      </xdr:nvSpPr>
      <xdr:spPr>
        <a:xfrm>
          <a:off x="18605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14478</xdr:rowOff>
    </xdr:from>
    <xdr:to>
      <xdr:col>102</xdr:col>
      <xdr:colOff>114300</xdr:colOff>
      <xdr:row>39</xdr:row>
      <xdr:rowOff>14478</xdr:rowOff>
    </xdr:to>
    <xdr:cxnSp macro="">
      <xdr:nvCxnSpPr>
        <xdr:cNvPr id="501" name="直線コネクタ 500">
          <a:extLst>
            <a:ext uri="{FF2B5EF4-FFF2-40B4-BE49-F238E27FC236}">
              <a16:creationId xmlns:a16="http://schemas.microsoft.com/office/drawing/2014/main" id="{59B7E5D9-5741-47C9-9347-31FB96F7441E}"/>
            </a:ext>
          </a:extLst>
        </xdr:cNvPr>
        <xdr:cNvCxnSpPr/>
      </xdr:nvCxnSpPr>
      <xdr:spPr>
        <a:xfrm>
          <a:off x="18656300" y="67010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127525</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5CB4AA08-F4DC-49F1-86A9-D7300F145681}"/>
            </a:ext>
          </a:extLst>
        </xdr:cNvPr>
        <xdr:cNvSpPr txBox="1"/>
      </xdr:nvSpPr>
      <xdr:spPr>
        <a:xfrm>
          <a:off x="21075727" y="647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99839</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91CB7999-F38C-4106-990F-442A41FAE46F}"/>
            </a:ext>
          </a:extLst>
        </xdr:cNvPr>
        <xdr:cNvSpPr txBox="1"/>
      </xdr:nvSpPr>
      <xdr:spPr>
        <a:xfrm>
          <a:off x="20199427" y="67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111269</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3811F6D3-1E07-4C49-9AC3-2670F266F937}"/>
            </a:ext>
          </a:extLst>
        </xdr:cNvPr>
        <xdr:cNvSpPr txBox="1"/>
      </xdr:nvSpPr>
      <xdr:spPr>
        <a:xfrm>
          <a:off x="19310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111269</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5C16C35-7235-45A5-A1A6-F4E4A7E6C601}"/>
            </a:ext>
          </a:extLst>
        </xdr:cNvPr>
        <xdr:cNvSpPr txBox="1"/>
      </xdr:nvSpPr>
      <xdr:spPr>
        <a:xfrm>
          <a:off x="18421427" y="679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102125</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DC3A0EEB-F495-4BB5-9F85-047D893E8515}"/>
            </a:ext>
          </a:extLst>
        </xdr:cNvPr>
        <xdr:cNvSpPr txBox="1"/>
      </xdr:nvSpPr>
      <xdr:spPr>
        <a:xfrm>
          <a:off x="21075727" y="696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113809</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209B86C7-F36E-4525-9C67-B3A61F50B239}"/>
            </a:ext>
          </a:extLst>
        </xdr:cNvPr>
        <xdr:cNvSpPr txBox="1"/>
      </xdr:nvSpPr>
      <xdr:spPr>
        <a:xfrm>
          <a:off x="20199427" y="628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81805</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2771FF0F-2E08-41C9-834B-59678D3760DB}"/>
            </a:ext>
          </a:extLst>
        </xdr:cNvPr>
        <xdr:cNvSpPr txBox="1"/>
      </xdr:nvSpPr>
      <xdr:spPr>
        <a:xfrm>
          <a:off x="19310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81805</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0B88FE57-F82C-45F9-B46B-2840655E39E5}"/>
            </a:ext>
          </a:extLst>
        </xdr:cNvPr>
        <xdr:cNvSpPr txBox="1"/>
      </xdr:nvSpPr>
      <xdr:spPr>
        <a:xfrm>
          <a:off x="18421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E02B3828-CDAD-4764-BAA9-0D9E8E0A483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B3CB93EE-5D50-4A5B-BCFC-01198FDEAF4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1B1F9740-FE2B-42A3-841F-66CB39A8FA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8C66EFAB-5F04-4CA0-B4A3-CD16211309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B6C944C-EAF1-4204-83CF-25575D558C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6CD8A6C-8B4E-47BA-B0B0-89DD3E421E2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38D2CF4F-2BE1-42F5-84ED-9EA9AC4FD42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E07F36D9-8034-4319-BBCD-0B1135E51C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5C593F41-7BD9-4C8D-AB52-43D11E5B06F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1C798F70-5F93-4CF4-81A1-787AC9795257}"/>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7CB90621-CAF4-4589-A97C-2C21876F41F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5042185-18B8-4E0C-9A04-C1B4CE75D17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CE0DE97E-1313-45B6-ADFE-AEE4183C6CCC}"/>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A46B9898-1DCE-43A4-8F3B-A9A28D26DE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8321CCF9-181A-423D-BE9B-1B266E0A21E9}"/>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4AD7B822-CD84-4E67-8DE4-943E0A8E6F4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E33C3E36-6C7C-45B4-BE2F-028C2523BC8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ED8032F5-329A-4586-AD93-DE1A443D664E}"/>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4EC0CA4E-5CC2-432D-B64A-B9FD0460AE46}"/>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B37E54A1-B19C-49DF-9518-F4CF7501169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A8D63C8F-696A-40DA-99EE-8602A93A6D9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7A60BA86-35C8-45DD-875A-5F23B305BE0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BCF2EA5C-C3CC-4F20-BBAA-366BCDCB4F55}"/>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BB1BE37D-375D-480D-8268-EDCFBE33E3B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133350</xdr:rowOff>
    </xdr:from>
    <xdr:to>
      <xdr:col>85</xdr:col>
      <xdr:colOff>126364</xdr:colOff>
      <xdr:row>62</xdr:row>
      <xdr:rowOff>160020</xdr:rowOff>
    </xdr:to>
    <xdr:cxnSp macro="">
      <xdr:nvCxnSpPr>
        <xdr:cNvPr id="534" name="直線コネクタ 533">
          <a:extLst>
            <a:ext uri="{FF2B5EF4-FFF2-40B4-BE49-F238E27FC236}">
              <a16:creationId xmlns:a16="http://schemas.microsoft.com/office/drawing/2014/main" id="{C6360FE3-1D52-489C-B204-B070948C9AC0}"/>
            </a:ext>
          </a:extLst>
        </xdr:cNvPr>
        <xdr:cNvCxnSpPr/>
      </xdr:nvCxnSpPr>
      <xdr:spPr>
        <a:xfrm flipV="1">
          <a:off x="16318864" y="9734550"/>
          <a:ext cx="0" cy="1055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163847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41D8D736-985A-46D6-A447-453E2323D969}"/>
            </a:ext>
          </a:extLst>
        </xdr:cNvPr>
        <xdr:cNvSpPr txBox="1"/>
      </xdr:nvSpPr>
      <xdr:spPr>
        <a:xfrm>
          <a:off x="16357600" y="1079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160020</xdr:rowOff>
    </xdr:from>
    <xdr:to>
      <xdr:col>86</xdr:col>
      <xdr:colOff>25400</xdr:colOff>
      <xdr:row>62</xdr:row>
      <xdr:rowOff>160020</xdr:rowOff>
    </xdr:to>
    <xdr:cxnSp macro="">
      <xdr:nvCxnSpPr>
        <xdr:cNvPr id="536" name="直線コネクタ 535">
          <a:extLst>
            <a:ext uri="{FF2B5EF4-FFF2-40B4-BE49-F238E27FC236}">
              <a16:creationId xmlns:a16="http://schemas.microsoft.com/office/drawing/2014/main" id="{E6ED9AEF-EF1E-4F69-9BAA-A1B8BF8528E1}"/>
            </a:ext>
          </a:extLst>
        </xdr:cNvPr>
        <xdr:cNvCxnSpPr/>
      </xdr:nvCxnSpPr>
      <xdr:spPr>
        <a:xfrm>
          <a:off x="16230600" y="1078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80027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4D2ACFE4-CF36-4BD8-B372-40429E1F0FBD}"/>
            </a:ext>
          </a:extLst>
        </xdr:cNvPr>
        <xdr:cNvSpPr txBox="1"/>
      </xdr:nvSpPr>
      <xdr:spPr>
        <a:xfrm>
          <a:off x="16357600" y="9509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133350</xdr:rowOff>
    </xdr:from>
    <xdr:to>
      <xdr:col>86</xdr:col>
      <xdr:colOff>25400</xdr:colOff>
      <xdr:row>56</xdr:row>
      <xdr:rowOff>133350</xdr:rowOff>
    </xdr:to>
    <xdr:cxnSp macro="">
      <xdr:nvCxnSpPr>
        <xdr:cNvPr id="538" name="直線コネクタ 537">
          <a:extLst>
            <a:ext uri="{FF2B5EF4-FFF2-40B4-BE49-F238E27FC236}">
              <a16:creationId xmlns:a16="http://schemas.microsoft.com/office/drawing/2014/main" id="{ACFF8BCC-7D7C-4394-9184-27A738C0B78C}"/>
            </a:ext>
          </a:extLst>
        </xdr:cNvPr>
        <xdr:cNvCxnSpPr/>
      </xdr:nvCxnSpPr>
      <xdr:spPr>
        <a:xfrm>
          <a:off x="16230600" y="973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95025521-FF26-40CF-A394-650FAE1D9680}"/>
            </a:ext>
          </a:extLst>
        </xdr:cNvPr>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540" name="フローチャート: 判断 539">
          <a:extLst>
            <a:ext uri="{FF2B5EF4-FFF2-40B4-BE49-F238E27FC236}">
              <a16:creationId xmlns:a16="http://schemas.microsoft.com/office/drawing/2014/main" id="{EE4DC487-28BD-4302-9D95-CE14A09276FD}"/>
            </a:ext>
          </a:extLst>
        </xdr:cNvPr>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158750</xdr:rowOff>
    </xdr:from>
    <xdr:to>
      <xdr:col>81</xdr:col>
      <xdr:colOff>101600</xdr:colOff>
      <xdr:row>60</xdr:row>
      <xdr:rowOff>88900</xdr:rowOff>
    </xdr:to>
    <xdr:sp macro="" textlink="">
      <xdr:nvSpPr>
        <xdr:cNvPr id="541" name="フローチャート: 判断 540">
          <a:extLst>
            <a:ext uri="{FF2B5EF4-FFF2-40B4-BE49-F238E27FC236}">
              <a16:creationId xmlns:a16="http://schemas.microsoft.com/office/drawing/2014/main" id="{646D2F11-8D63-4023-8990-D090964EB41D}"/>
            </a:ext>
          </a:extLst>
        </xdr:cNvPr>
        <xdr:cNvSpPr/>
      </xdr:nvSpPr>
      <xdr:spPr>
        <a:xfrm>
          <a:off x="15430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162560</xdr:rowOff>
    </xdr:from>
    <xdr:to>
      <xdr:col>76</xdr:col>
      <xdr:colOff>165100</xdr:colOff>
      <xdr:row>60</xdr:row>
      <xdr:rowOff>92710</xdr:rowOff>
    </xdr:to>
    <xdr:sp macro="" textlink="">
      <xdr:nvSpPr>
        <xdr:cNvPr id="542" name="フローチャート: 判断 541">
          <a:extLst>
            <a:ext uri="{FF2B5EF4-FFF2-40B4-BE49-F238E27FC236}">
              <a16:creationId xmlns:a16="http://schemas.microsoft.com/office/drawing/2014/main" id="{682E7859-9F5A-4FD5-8057-9F3BC882ABB3}"/>
            </a:ext>
          </a:extLst>
        </xdr:cNvPr>
        <xdr:cNvSpPr/>
      </xdr:nvSpPr>
      <xdr:spPr>
        <a:xfrm>
          <a:off x="14541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130175</xdr:rowOff>
    </xdr:from>
    <xdr:to>
      <xdr:col>72</xdr:col>
      <xdr:colOff>38100</xdr:colOff>
      <xdr:row>60</xdr:row>
      <xdr:rowOff>60325</xdr:rowOff>
    </xdr:to>
    <xdr:sp macro="" textlink="">
      <xdr:nvSpPr>
        <xdr:cNvPr id="543" name="フローチャート: 判断 542">
          <a:extLst>
            <a:ext uri="{FF2B5EF4-FFF2-40B4-BE49-F238E27FC236}">
              <a16:creationId xmlns:a16="http://schemas.microsoft.com/office/drawing/2014/main" id="{C6855B8F-5277-47F1-ACAD-C4132B1EDB91}"/>
            </a:ext>
          </a:extLst>
        </xdr:cNvPr>
        <xdr:cNvSpPr/>
      </xdr:nvSpPr>
      <xdr:spPr>
        <a:xfrm>
          <a:off x="13652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116840</xdr:rowOff>
    </xdr:from>
    <xdr:to>
      <xdr:col>67</xdr:col>
      <xdr:colOff>101600</xdr:colOff>
      <xdr:row>60</xdr:row>
      <xdr:rowOff>46990</xdr:rowOff>
    </xdr:to>
    <xdr:sp macro="" textlink="">
      <xdr:nvSpPr>
        <xdr:cNvPr id="544" name="フローチャート: 判断 543">
          <a:extLst>
            <a:ext uri="{FF2B5EF4-FFF2-40B4-BE49-F238E27FC236}">
              <a16:creationId xmlns:a16="http://schemas.microsoft.com/office/drawing/2014/main" id="{A159F915-071D-41EE-887B-B4D46E9538D5}"/>
            </a:ext>
          </a:extLst>
        </xdr:cNvPr>
        <xdr:cNvSpPr/>
      </xdr:nvSpPr>
      <xdr:spPr>
        <a:xfrm>
          <a:off x="127635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A81EC2A-6AD6-42BD-88AC-8727BFB226F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C76C3EB8-4EBB-4764-901C-E45864715ACA}"/>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A9859EB1-6956-4A8D-A356-0B08CD929D6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F5130169-EF29-401A-984D-D0A1CA0D68E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B3D29E52-D55C-4F8D-BBAB-955DB441EB3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74930</xdr:rowOff>
    </xdr:from>
    <xdr:to>
      <xdr:col>85</xdr:col>
      <xdr:colOff>177800</xdr:colOff>
      <xdr:row>62</xdr:row>
      <xdr:rowOff>5080</xdr:rowOff>
    </xdr:to>
    <xdr:sp macro="" textlink="">
      <xdr:nvSpPr>
        <xdr:cNvPr id="550" name="楕円 549">
          <a:extLst>
            <a:ext uri="{FF2B5EF4-FFF2-40B4-BE49-F238E27FC236}">
              <a16:creationId xmlns:a16="http://schemas.microsoft.com/office/drawing/2014/main" id="{9908808C-9462-47D9-8B26-AE3EE2B879B6}"/>
            </a:ext>
          </a:extLst>
        </xdr:cNvPr>
        <xdr:cNvSpPr/>
      </xdr:nvSpPr>
      <xdr:spPr>
        <a:xfrm>
          <a:off x="16268700" y="1053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53357</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7D8CA61B-C267-4068-9938-1EF07967ED7E}"/>
            </a:ext>
          </a:extLst>
        </xdr:cNvPr>
        <xdr:cNvSpPr txBox="1"/>
      </xdr:nvSpPr>
      <xdr:spPr>
        <a:xfrm>
          <a:off x="16357600"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52" name="楕円 551">
          <a:extLst>
            <a:ext uri="{FF2B5EF4-FFF2-40B4-BE49-F238E27FC236}">
              <a16:creationId xmlns:a16="http://schemas.microsoft.com/office/drawing/2014/main" id="{8CE2FE5F-C0BF-47DE-B1F5-8105A1AF1F66}"/>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125730</xdr:rowOff>
    </xdr:to>
    <xdr:cxnSp macro="">
      <xdr:nvCxnSpPr>
        <xdr:cNvPr id="553" name="直線コネクタ 552">
          <a:extLst>
            <a:ext uri="{FF2B5EF4-FFF2-40B4-BE49-F238E27FC236}">
              <a16:creationId xmlns:a16="http://schemas.microsoft.com/office/drawing/2014/main" id="{004321F6-8C8F-47CD-9CA4-7F9DE7875609}"/>
            </a:ext>
          </a:extLst>
        </xdr:cNvPr>
        <xdr:cNvCxnSpPr/>
      </xdr:nvCxnSpPr>
      <xdr:spPr>
        <a:xfrm>
          <a:off x="15481300" y="10553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29210</xdr:rowOff>
    </xdr:from>
    <xdr:to>
      <xdr:col>76</xdr:col>
      <xdr:colOff>165100</xdr:colOff>
      <xdr:row>61</xdr:row>
      <xdr:rowOff>130810</xdr:rowOff>
    </xdr:to>
    <xdr:sp macro="" textlink="">
      <xdr:nvSpPr>
        <xdr:cNvPr id="554" name="楕円 553">
          <a:extLst>
            <a:ext uri="{FF2B5EF4-FFF2-40B4-BE49-F238E27FC236}">
              <a16:creationId xmlns:a16="http://schemas.microsoft.com/office/drawing/2014/main" id="{46BCF8A9-0AD2-48CE-B309-37D11A730840}"/>
            </a:ext>
          </a:extLst>
        </xdr:cNvPr>
        <xdr:cNvSpPr/>
      </xdr:nvSpPr>
      <xdr:spPr>
        <a:xfrm>
          <a:off x="14541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80010</xdr:rowOff>
    </xdr:from>
    <xdr:to>
      <xdr:col>81</xdr:col>
      <xdr:colOff>50800</xdr:colOff>
      <xdr:row>61</xdr:row>
      <xdr:rowOff>95250</xdr:rowOff>
    </xdr:to>
    <xdr:cxnSp macro="">
      <xdr:nvCxnSpPr>
        <xdr:cNvPr id="555" name="直線コネクタ 554">
          <a:extLst>
            <a:ext uri="{FF2B5EF4-FFF2-40B4-BE49-F238E27FC236}">
              <a16:creationId xmlns:a16="http://schemas.microsoft.com/office/drawing/2014/main" id="{80AEFB7D-74BA-4B05-948E-DAB7B99F480D}"/>
            </a:ext>
          </a:extLst>
        </xdr:cNvPr>
        <xdr:cNvCxnSpPr/>
      </xdr:nvCxnSpPr>
      <xdr:spPr>
        <a:xfrm>
          <a:off x="14592300" y="105384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147320</xdr:rowOff>
    </xdr:from>
    <xdr:to>
      <xdr:col>72</xdr:col>
      <xdr:colOff>38100</xdr:colOff>
      <xdr:row>61</xdr:row>
      <xdr:rowOff>77470</xdr:rowOff>
    </xdr:to>
    <xdr:sp macro="" textlink="">
      <xdr:nvSpPr>
        <xdr:cNvPr id="556" name="楕円 555">
          <a:extLst>
            <a:ext uri="{FF2B5EF4-FFF2-40B4-BE49-F238E27FC236}">
              <a16:creationId xmlns:a16="http://schemas.microsoft.com/office/drawing/2014/main" id="{3062FE31-44A2-4E54-9C24-DBDDF0A3D4AC}"/>
            </a:ext>
          </a:extLst>
        </xdr:cNvPr>
        <xdr:cNvSpPr/>
      </xdr:nvSpPr>
      <xdr:spPr>
        <a:xfrm>
          <a:off x="1365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26670</xdr:rowOff>
    </xdr:from>
    <xdr:to>
      <xdr:col>76</xdr:col>
      <xdr:colOff>114300</xdr:colOff>
      <xdr:row>61</xdr:row>
      <xdr:rowOff>80010</xdr:rowOff>
    </xdr:to>
    <xdr:cxnSp macro="">
      <xdr:nvCxnSpPr>
        <xdr:cNvPr id="557" name="直線コネクタ 556">
          <a:extLst>
            <a:ext uri="{FF2B5EF4-FFF2-40B4-BE49-F238E27FC236}">
              <a16:creationId xmlns:a16="http://schemas.microsoft.com/office/drawing/2014/main" id="{5D1A7824-EFCC-4797-9F7F-2E14B2B3DCA4}"/>
            </a:ext>
          </a:extLst>
        </xdr:cNvPr>
        <xdr:cNvCxnSpPr/>
      </xdr:nvCxnSpPr>
      <xdr:spPr>
        <a:xfrm>
          <a:off x="13703300" y="10485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113030</xdr:rowOff>
    </xdr:from>
    <xdr:to>
      <xdr:col>67</xdr:col>
      <xdr:colOff>101600</xdr:colOff>
      <xdr:row>61</xdr:row>
      <xdr:rowOff>43180</xdr:rowOff>
    </xdr:to>
    <xdr:sp macro="" textlink="">
      <xdr:nvSpPr>
        <xdr:cNvPr id="558" name="楕円 557">
          <a:extLst>
            <a:ext uri="{FF2B5EF4-FFF2-40B4-BE49-F238E27FC236}">
              <a16:creationId xmlns:a16="http://schemas.microsoft.com/office/drawing/2014/main" id="{914CF955-557E-4E7B-B11D-A7AC14AA1DD4}"/>
            </a:ext>
          </a:extLst>
        </xdr:cNvPr>
        <xdr:cNvSpPr/>
      </xdr:nvSpPr>
      <xdr:spPr>
        <a:xfrm>
          <a:off x="12763500" y="1040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163830</xdr:rowOff>
    </xdr:from>
    <xdr:to>
      <xdr:col>71</xdr:col>
      <xdr:colOff>177800</xdr:colOff>
      <xdr:row>61</xdr:row>
      <xdr:rowOff>26670</xdr:rowOff>
    </xdr:to>
    <xdr:cxnSp macro="">
      <xdr:nvCxnSpPr>
        <xdr:cNvPr id="559" name="直線コネクタ 558">
          <a:extLst>
            <a:ext uri="{FF2B5EF4-FFF2-40B4-BE49-F238E27FC236}">
              <a16:creationId xmlns:a16="http://schemas.microsoft.com/office/drawing/2014/main" id="{D37E21F8-FB64-4E6E-AF7D-4B3F5B0DACD1}"/>
            </a:ext>
          </a:extLst>
        </xdr:cNvPr>
        <xdr:cNvCxnSpPr/>
      </xdr:nvCxnSpPr>
      <xdr:spPr>
        <a:xfrm>
          <a:off x="12814300" y="104508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105427</xdr:rowOff>
    </xdr:from>
    <xdr:ext cx="405111" cy="259045"/>
    <xdr:sp macro="" textlink="">
      <xdr:nvSpPr>
        <xdr:cNvPr id="560" name="n_1aveValue【学校施設】&#10;有形固定資産減価償却率">
          <a:extLst>
            <a:ext uri="{FF2B5EF4-FFF2-40B4-BE49-F238E27FC236}">
              <a16:creationId xmlns:a16="http://schemas.microsoft.com/office/drawing/2014/main" id="{64E4971B-4F2F-42BC-984A-9BBB4E2ED0D9}"/>
            </a:ext>
          </a:extLst>
        </xdr:cNvPr>
        <xdr:cNvSpPr txBox="1"/>
      </xdr:nvSpPr>
      <xdr:spPr>
        <a:xfrm>
          <a:off x="152660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109237</xdr:rowOff>
    </xdr:from>
    <xdr:ext cx="405111" cy="259045"/>
    <xdr:sp macro="" textlink="">
      <xdr:nvSpPr>
        <xdr:cNvPr id="561" name="n_2aveValue【学校施設】&#10;有形固定資産減価償却率">
          <a:extLst>
            <a:ext uri="{FF2B5EF4-FFF2-40B4-BE49-F238E27FC236}">
              <a16:creationId xmlns:a16="http://schemas.microsoft.com/office/drawing/2014/main" id="{81B81D8C-FAC3-4A05-B942-86D05A76EB62}"/>
            </a:ext>
          </a:extLst>
        </xdr:cNvPr>
        <xdr:cNvSpPr txBox="1"/>
      </xdr:nvSpPr>
      <xdr:spPr>
        <a:xfrm>
          <a:off x="14389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76852</xdr:rowOff>
    </xdr:from>
    <xdr:ext cx="405111" cy="259045"/>
    <xdr:sp macro="" textlink="">
      <xdr:nvSpPr>
        <xdr:cNvPr id="562" name="n_3aveValue【学校施設】&#10;有形固定資産減価償却率">
          <a:extLst>
            <a:ext uri="{FF2B5EF4-FFF2-40B4-BE49-F238E27FC236}">
              <a16:creationId xmlns:a16="http://schemas.microsoft.com/office/drawing/2014/main" id="{62848E64-B03C-4D93-9C83-B00E706F4AF6}"/>
            </a:ext>
          </a:extLst>
        </xdr:cNvPr>
        <xdr:cNvSpPr txBox="1"/>
      </xdr:nvSpPr>
      <xdr:spPr>
        <a:xfrm>
          <a:off x="13500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63517</xdr:rowOff>
    </xdr:from>
    <xdr:ext cx="405111" cy="259045"/>
    <xdr:sp macro="" textlink="">
      <xdr:nvSpPr>
        <xdr:cNvPr id="563" name="n_4aveValue【学校施設】&#10;有形固定資産減価償却率">
          <a:extLst>
            <a:ext uri="{FF2B5EF4-FFF2-40B4-BE49-F238E27FC236}">
              <a16:creationId xmlns:a16="http://schemas.microsoft.com/office/drawing/2014/main" id="{F19E41CB-C2F3-4EBD-B4E6-E8B3DC96E5C0}"/>
            </a:ext>
          </a:extLst>
        </xdr:cNvPr>
        <xdr:cNvSpPr txBox="1"/>
      </xdr:nvSpPr>
      <xdr:spPr>
        <a:xfrm>
          <a:off x="12611744" y="1000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4" name="n_1mainValue【学校施設】&#10;有形固定資産減価償却率">
          <a:extLst>
            <a:ext uri="{FF2B5EF4-FFF2-40B4-BE49-F238E27FC236}">
              <a16:creationId xmlns:a16="http://schemas.microsoft.com/office/drawing/2014/main" id="{F22EC50D-A0B5-4560-8C8A-E46F5200FA11}"/>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121937</xdr:rowOff>
    </xdr:from>
    <xdr:ext cx="405111" cy="259045"/>
    <xdr:sp macro="" textlink="">
      <xdr:nvSpPr>
        <xdr:cNvPr id="565" name="n_2mainValue【学校施設】&#10;有形固定資産減価償却率">
          <a:extLst>
            <a:ext uri="{FF2B5EF4-FFF2-40B4-BE49-F238E27FC236}">
              <a16:creationId xmlns:a16="http://schemas.microsoft.com/office/drawing/2014/main" id="{D450F866-F50A-4279-9C9B-D4CFC4D87E53}"/>
            </a:ext>
          </a:extLst>
        </xdr:cNvPr>
        <xdr:cNvSpPr txBox="1"/>
      </xdr:nvSpPr>
      <xdr:spPr>
        <a:xfrm>
          <a:off x="14389744" y="1058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68597</xdr:rowOff>
    </xdr:from>
    <xdr:ext cx="405111" cy="259045"/>
    <xdr:sp macro="" textlink="">
      <xdr:nvSpPr>
        <xdr:cNvPr id="566" name="n_3mainValue【学校施設】&#10;有形固定資産減価償却率">
          <a:extLst>
            <a:ext uri="{FF2B5EF4-FFF2-40B4-BE49-F238E27FC236}">
              <a16:creationId xmlns:a16="http://schemas.microsoft.com/office/drawing/2014/main" id="{92F9E0B1-0A69-4FEA-86E7-ECCE8AAC9E70}"/>
            </a:ext>
          </a:extLst>
        </xdr:cNvPr>
        <xdr:cNvSpPr txBox="1"/>
      </xdr:nvSpPr>
      <xdr:spPr>
        <a:xfrm>
          <a:off x="13500744" y="1052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34307</xdr:rowOff>
    </xdr:from>
    <xdr:ext cx="405111" cy="259045"/>
    <xdr:sp macro="" textlink="">
      <xdr:nvSpPr>
        <xdr:cNvPr id="567" name="n_4mainValue【学校施設】&#10;有形固定資産減価償却率">
          <a:extLst>
            <a:ext uri="{FF2B5EF4-FFF2-40B4-BE49-F238E27FC236}">
              <a16:creationId xmlns:a16="http://schemas.microsoft.com/office/drawing/2014/main" id="{04FCE92F-09F1-4CB3-9ABF-B382BA8B53E6}"/>
            </a:ext>
          </a:extLst>
        </xdr:cNvPr>
        <xdr:cNvSpPr txBox="1"/>
      </xdr:nvSpPr>
      <xdr:spPr>
        <a:xfrm>
          <a:off x="12611744"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C38771EC-51FA-4E5F-97B2-9E426F91797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F3BAD811-79E1-4DFC-B21F-13D8B86395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A808275C-30E4-4855-A363-45475585AE6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9121997E-FB85-4E75-A44A-8B9FB518487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50BADD67-38E5-4AE4-B3BC-69BDC5C13A8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144CC7C8-AB22-482E-A829-C258BD231D9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A039EFD1-A2AA-47F7-A85B-3E032C60249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2AEE8FE3-6A76-42B1-9481-B8B6C033DE2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BE432023-5DF6-4297-9F3C-2D97083A2804}"/>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0AED86C9-F14D-45DC-8F9C-1C722A624B9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8" name="直線コネクタ 577">
          <a:extLst>
            <a:ext uri="{FF2B5EF4-FFF2-40B4-BE49-F238E27FC236}">
              <a16:creationId xmlns:a16="http://schemas.microsoft.com/office/drawing/2014/main" id="{5F040818-BA4C-4F2A-9C43-DA1AA87391A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9" name="テキスト ボックス 578">
          <a:extLst>
            <a:ext uri="{FF2B5EF4-FFF2-40B4-BE49-F238E27FC236}">
              <a16:creationId xmlns:a16="http://schemas.microsoft.com/office/drawing/2014/main" id="{8824E9A9-D5CA-42F5-9769-CE92D57756E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0" name="直線コネクタ 579">
          <a:extLst>
            <a:ext uri="{FF2B5EF4-FFF2-40B4-BE49-F238E27FC236}">
              <a16:creationId xmlns:a16="http://schemas.microsoft.com/office/drawing/2014/main" id="{EE107E49-2862-48B1-BA0A-E83B618E918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1" name="テキスト ボックス 580">
          <a:extLst>
            <a:ext uri="{FF2B5EF4-FFF2-40B4-BE49-F238E27FC236}">
              <a16:creationId xmlns:a16="http://schemas.microsoft.com/office/drawing/2014/main" id="{5D7FB655-F388-4A24-AAAB-188198C1BB16}"/>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2" name="直線コネクタ 581">
          <a:extLst>
            <a:ext uri="{FF2B5EF4-FFF2-40B4-BE49-F238E27FC236}">
              <a16:creationId xmlns:a16="http://schemas.microsoft.com/office/drawing/2014/main" id="{C700AFF7-5D2A-48CB-A66E-C1A85848BED1}"/>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3" name="テキスト ボックス 582">
          <a:extLst>
            <a:ext uri="{FF2B5EF4-FFF2-40B4-BE49-F238E27FC236}">
              <a16:creationId xmlns:a16="http://schemas.microsoft.com/office/drawing/2014/main" id="{3C80974C-D270-4B02-ACDF-7043B537C31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4" name="直線コネクタ 583">
          <a:extLst>
            <a:ext uri="{FF2B5EF4-FFF2-40B4-BE49-F238E27FC236}">
              <a16:creationId xmlns:a16="http://schemas.microsoft.com/office/drawing/2014/main" id="{9D007041-1DCF-4932-9C9E-F594B1F68062}"/>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5" name="テキスト ボックス 584">
          <a:extLst>
            <a:ext uri="{FF2B5EF4-FFF2-40B4-BE49-F238E27FC236}">
              <a16:creationId xmlns:a16="http://schemas.microsoft.com/office/drawing/2014/main" id="{1D2F5282-78EC-4C85-8343-5E9D991778B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6" name="直線コネクタ 585">
          <a:extLst>
            <a:ext uri="{FF2B5EF4-FFF2-40B4-BE49-F238E27FC236}">
              <a16:creationId xmlns:a16="http://schemas.microsoft.com/office/drawing/2014/main" id="{006E0D30-1794-42B2-A5E1-919ED693473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7" name="テキスト ボックス 586">
          <a:extLst>
            <a:ext uri="{FF2B5EF4-FFF2-40B4-BE49-F238E27FC236}">
              <a16:creationId xmlns:a16="http://schemas.microsoft.com/office/drawing/2014/main" id="{72253AB2-9FD4-4C76-BA3B-76FE87FE606E}"/>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8" name="直線コネクタ 587">
          <a:extLst>
            <a:ext uri="{FF2B5EF4-FFF2-40B4-BE49-F238E27FC236}">
              <a16:creationId xmlns:a16="http://schemas.microsoft.com/office/drawing/2014/main" id="{FC11FEE8-23B0-4579-95F8-F28910D0CF6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9" name="テキスト ボックス 588">
          <a:extLst>
            <a:ext uri="{FF2B5EF4-FFF2-40B4-BE49-F238E27FC236}">
              <a16:creationId xmlns:a16="http://schemas.microsoft.com/office/drawing/2014/main" id="{A98D16A3-167D-4F57-8DCE-A3A9A9344872}"/>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0" name="【学校施設】&#10;一人当たり面積グラフ枠">
          <a:extLst>
            <a:ext uri="{FF2B5EF4-FFF2-40B4-BE49-F238E27FC236}">
              <a16:creationId xmlns:a16="http://schemas.microsoft.com/office/drawing/2014/main" id="{8C331EC9-FC13-4824-ABBA-72835DB3183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54</xdr:row>
      <xdr:rowOff>169164</xdr:rowOff>
    </xdr:from>
    <xdr:to>
      <xdr:col>116</xdr:col>
      <xdr:colOff>62864</xdr:colOff>
      <xdr:row>63</xdr:row>
      <xdr:rowOff>119634</xdr:rowOff>
    </xdr:to>
    <xdr:cxnSp macro="">
      <xdr:nvCxnSpPr>
        <xdr:cNvPr id="591" name="直線コネクタ 590">
          <a:extLst>
            <a:ext uri="{FF2B5EF4-FFF2-40B4-BE49-F238E27FC236}">
              <a16:creationId xmlns:a16="http://schemas.microsoft.com/office/drawing/2014/main" id="{2FA8F60D-BF21-4B67-978E-6A4543937476}"/>
            </a:ext>
          </a:extLst>
        </xdr:cNvPr>
        <xdr:cNvCxnSpPr/>
      </xdr:nvCxnSpPr>
      <xdr:spPr>
        <a:xfrm flipV="1">
          <a:off x="22160864" y="9427464"/>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123461</xdr:rowOff>
    </xdr:from>
    <xdr:ext cx="469744" cy="259045"/>
    <xdr:sp macro="" textlink="">
      <xdr:nvSpPr>
        <xdr:cNvPr id="592" name="【学校施設】&#10;一人当たり面積最小値テキスト">
          <a:extLst>
            <a:ext uri="{FF2B5EF4-FFF2-40B4-BE49-F238E27FC236}">
              <a16:creationId xmlns:a16="http://schemas.microsoft.com/office/drawing/2014/main" id="{79F4296D-4FB1-4AC0-BB81-E6214131FF52}"/>
            </a:ext>
          </a:extLst>
        </xdr:cNvPr>
        <xdr:cNvSpPr txBox="1"/>
      </xdr:nvSpPr>
      <xdr:spPr>
        <a:xfrm>
          <a:off x="22199600" y="10924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119634</xdr:rowOff>
    </xdr:from>
    <xdr:to>
      <xdr:col>116</xdr:col>
      <xdr:colOff>152400</xdr:colOff>
      <xdr:row>63</xdr:row>
      <xdr:rowOff>119634</xdr:rowOff>
    </xdr:to>
    <xdr:cxnSp macro="">
      <xdr:nvCxnSpPr>
        <xdr:cNvPr id="593" name="直線コネクタ 592">
          <a:extLst>
            <a:ext uri="{FF2B5EF4-FFF2-40B4-BE49-F238E27FC236}">
              <a16:creationId xmlns:a16="http://schemas.microsoft.com/office/drawing/2014/main" id="{AFB49E05-51D6-42B2-AD0B-5496280B82AB}"/>
            </a:ext>
          </a:extLst>
        </xdr:cNvPr>
        <xdr:cNvCxnSpPr/>
      </xdr:nvCxnSpPr>
      <xdr:spPr>
        <a:xfrm>
          <a:off x="22072600" y="10920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115841</xdr:rowOff>
    </xdr:from>
    <xdr:ext cx="534377" cy="259045"/>
    <xdr:sp macro="" textlink="">
      <xdr:nvSpPr>
        <xdr:cNvPr id="594" name="【学校施設】&#10;一人当たり面積最大値テキスト">
          <a:extLst>
            <a:ext uri="{FF2B5EF4-FFF2-40B4-BE49-F238E27FC236}">
              <a16:creationId xmlns:a16="http://schemas.microsoft.com/office/drawing/2014/main" id="{C4BB2830-F446-4D6C-A05A-7C5C695B433C}"/>
            </a:ext>
          </a:extLst>
        </xdr:cNvPr>
        <xdr:cNvSpPr txBox="1"/>
      </xdr:nvSpPr>
      <xdr:spPr>
        <a:xfrm>
          <a:off x="22199600" y="9202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169164</xdr:rowOff>
    </xdr:from>
    <xdr:to>
      <xdr:col>116</xdr:col>
      <xdr:colOff>152400</xdr:colOff>
      <xdr:row>54</xdr:row>
      <xdr:rowOff>169164</xdr:rowOff>
    </xdr:to>
    <xdr:cxnSp macro="">
      <xdr:nvCxnSpPr>
        <xdr:cNvPr id="595" name="直線コネクタ 594">
          <a:extLst>
            <a:ext uri="{FF2B5EF4-FFF2-40B4-BE49-F238E27FC236}">
              <a16:creationId xmlns:a16="http://schemas.microsoft.com/office/drawing/2014/main" id="{E8324F3B-39FD-49EC-9746-D7D40A359584}"/>
            </a:ext>
          </a:extLst>
        </xdr:cNvPr>
        <xdr:cNvCxnSpPr/>
      </xdr:nvCxnSpPr>
      <xdr:spPr>
        <a:xfrm>
          <a:off x="22072600" y="9427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83329</xdr:rowOff>
    </xdr:from>
    <xdr:ext cx="469744" cy="259045"/>
    <xdr:sp macro="" textlink="">
      <xdr:nvSpPr>
        <xdr:cNvPr id="596" name="【学校施設】&#10;一人当たり面積平均値テキスト">
          <a:extLst>
            <a:ext uri="{FF2B5EF4-FFF2-40B4-BE49-F238E27FC236}">
              <a16:creationId xmlns:a16="http://schemas.microsoft.com/office/drawing/2014/main" id="{F4B8F047-A347-4981-B2E7-4ACE07E438AD}"/>
            </a:ext>
          </a:extLst>
        </xdr:cNvPr>
        <xdr:cNvSpPr txBox="1"/>
      </xdr:nvSpPr>
      <xdr:spPr>
        <a:xfrm>
          <a:off x="22199600" y="107132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104902</xdr:rowOff>
    </xdr:from>
    <xdr:to>
      <xdr:col>116</xdr:col>
      <xdr:colOff>114300</xdr:colOff>
      <xdr:row>63</xdr:row>
      <xdr:rowOff>35052</xdr:rowOff>
    </xdr:to>
    <xdr:sp macro="" textlink="">
      <xdr:nvSpPr>
        <xdr:cNvPr id="597" name="フローチャート: 判断 596">
          <a:extLst>
            <a:ext uri="{FF2B5EF4-FFF2-40B4-BE49-F238E27FC236}">
              <a16:creationId xmlns:a16="http://schemas.microsoft.com/office/drawing/2014/main" id="{3DB1E077-F629-4547-9644-85612B94306B}"/>
            </a:ext>
          </a:extLst>
        </xdr:cNvPr>
        <xdr:cNvSpPr/>
      </xdr:nvSpPr>
      <xdr:spPr>
        <a:xfrm>
          <a:off x="22110700" y="1073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124587</xdr:rowOff>
    </xdr:from>
    <xdr:to>
      <xdr:col>112</xdr:col>
      <xdr:colOff>38100</xdr:colOff>
      <xdr:row>63</xdr:row>
      <xdr:rowOff>54737</xdr:rowOff>
    </xdr:to>
    <xdr:sp macro="" textlink="">
      <xdr:nvSpPr>
        <xdr:cNvPr id="598" name="フローチャート: 判断 597">
          <a:extLst>
            <a:ext uri="{FF2B5EF4-FFF2-40B4-BE49-F238E27FC236}">
              <a16:creationId xmlns:a16="http://schemas.microsoft.com/office/drawing/2014/main" id="{D73AA26E-34F6-40F8-A3F5-C9AE8D754E6D}"/>
            </a:ext>
          </a:extLst>
        </xdr:cNvPr>
        <xdr:cNvSpPr/>
      </xdr:nvSpPr>
      <xdr:spPr>
        <a:xfrm>
          <a:off x="21272500" y="1075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127127</xdr:rowOff>
    </xdr:from>
    <xdr:to>
      <xdr:col>107</xdr:col>
      <xdr:colOff>101600</xdr:colOff>
      <xdr:row>63</xdr:row>
      <xdr:rowOff>57277</xdr:rowOff>
    </xdr:to>
    <xdr:sp macro="" textlink="">
      <xdr:nvSpPr>
        <xdr:cNvPr id="599" name="フローチャート: 判断 598">
          <a:extLst>
            <a:ext uri="{FF2B5EF4-FFF2-40B4-BE49-F238E27FC236}">
              <a16:creationId xmlns:a16="http://schemas.microsoft.com/office/drawing/2014/main" id="{FBBF2A22-F615-4AB9-AC4A-72D632712B3E}"/>
            </a:ext>
          </a:extLst>
        </xdr:cNvPr>
        <xdr:cNvSpPr/>
      </xdr:nvSpPr>
      <xdr:spPr>
        <a:xfrm>
          <a:off x="20383500" y="10757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127762</xdr:rowOff>
    </xdr:from>
    <xdr:to>
      <xdr:col>102</xdr:col>
      <xdr:colOff>165100</xdr:colOff>
      <xdr:row>63</xdr:row>
      <xdr:rowOff>57912</xdr:rowOff>
    </xdr:to>
    <xdr:sp macro="" textlink="">
      <xdr:nvSpPr>
        <xdr:cNvPr id="600" name="フローチャート: 判断 599">
          <a:extLst>
            <a:ext uri="{FF2B5EF4-FFF2-40B4-BE49-F238E27FC236}">
              <a16:creationId xmlns:a16="http://schemas.microsoft.com/office/drawing/2014/main" id="{E95FC3DC-FA69-40E6-B3A7-74AEF40DDCAA}"/>
            </a:ext>
          </a:extLst>
        </xdr:cNvPr>
        <xdr:cNvSpPr/>
      </xdr:nvSpPr>
      <xdr:spPr>
        <a:xfrm>
          <a:off x="19494500" y="1075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125984</xdr:rowOff>
    </xdr:from>
    <xdr:to>
      <xdr:col>98</xdr:col>
      <xdr:colOff>38100</xdr:colOff>
      <xdr:row>63</xdr:row>
      <xdr:rowOff>56134</xdr:rowOff>
    </xdr:to>
    <xdr:sp macro="" textlink="">
      <xdr:nvSpPr>
        <xdr:cNvPr id="601" name="フローチャート: 判断 600">
          <a:extLst>
            <a:ext uri="{FF2B5EF4-FFF2-40B4-BE49-F238E27FC236}">
              <a16:creationId xmlns:a16="http://schemas.microsoft.com/office/drawing/2014/main" id="{EE601929-A947-40C1-A4EA-A5ACF7674047}"/>
            </a:ext>
          </a:extLst>
        </xdr:cNvPr>
        <xdr:cNvSpPr/>
      </xdr:nvSpPr>
      <xdr:spPr>
        <a:xfrm>
          <a:off x="18605500" y="10755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C0A5C4B-2544-4AAF-90F5-F0D77CB2157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BCF5DDD-F81A-4A3E-950E-D00F0CA3D9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8A838AB-E51B-4622-B2CD-E84DF429224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07AF8B1-CD4D-4552-8D8D-F6654792B7A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5AA3FD5C-44E9-4A5A-830D-F2DE06C0D09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72898</xdr:rowOff>
    </xdr:from>
    <xdr:to>
      <xdr:col>116</xdr:col>
      <xdr:colOff>114300</xdr:colOff>
      <xdr:row>63</xdr:row>
      <xdr:rowOff>3048</xdr:rowOff>
    </xdr:to>
    <xdr:sp macro="" textlink="">
      <xdr:nvSpPr>
        <xdr:cNvPr id="607" name="楕円 606">
          <a:extLst>
            <a:ext uri="{FF2B5EF4-FFF2-40B4-BE49-F238E27FC236}">
              <a16:creationId xmlns:a16="http://schemas.microsoft.com/office/drawing/2014/main" id="{AC55E703-901A-43E5-868D-37F86965E7AC}"/>
            </a:ext>
          </a:extLst>
        </xdr:cNvPr>
        <xdr:cNvSpPr/>
      </xdr:nvSpPr>
      <xdr:spPr>
        <a:xfrm>
          <a:off x="22110700" y="10702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95775</xdr:rowOff>
    </xdr:from>
    <xdr:ext cx="469744" cy="259045"/>
    <xdr:sp macro="" textlink="">
      <xdr:nvSpPr>
        <xdr:cNvPr id="608" name="【学校施設】&#10;一人当たり面積該当値テキスト">
          <a:extLst>
            <a:ext uri="{FF2B5EF4-FFF2-40B4-BE49-F238E27FC236}">
              <a16:creationId xmlns:a16="http://schemas.microsoft.com/office/drawing/2014/main" id="{D9DA52F7-B563-4F7F-AEC0-A76B43A53065}"/>
            </a:ext>
          </a:extLst>
        </xdr:cNvPr>
        <xdr:cNvSpPr txBox="1"/>
      </xdr:nvSpPr>
      <xdr:spPr>
        <a:xfrm>
          <a:off x="22199600" y="10554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73406</xdr:rowOff>
    </xdr:from>
    <xdr:to>
      <xdr:col>112</xdr:col>
      <xdr:colOff>38100</xdr:colOff>
      <xdr:row>63</xdr:row>
      <xdr:rowOff>3556</xdr:rowOff>
    </xdr:to>
    <xdr:sp macro="" textlink="">
      <xdr:nvSpPr>
        <xdr:cNvPr id="609" name="楕円 608">
          <a:extLst>
            <a:ext uri="{FF2B5EF4-FFF2-40B4-BE49-F238E27FC236}">
              <a16:creationId xmlns:a16="http://schemas.microsoft.com/office/drawing/2014/main" id="{26BB5D5A-338A-49D7-AB54-047054B0B43E}"/>
            </a:ext>
          </a:extLst>
        </xdr:cNvPr>
        <xdr:cNvSpPr/>
      </xdr:nvSpPr>
      <xdr:spPr>
        <a:xfrm>
          <a:off x="21272500" y="10703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123698</xdr:rowOff>
    </xdr:from>
    <xdr:to>
      <xdr:col>116</xdr:col>
      <xdr:colOff>63500</xdr:colOff>
      <xdr:row>62</xdr:row>
      <xdr:rowOff>124206</xdr:rowOff>
    </xdr:to>
    <xdr:cxnSp macro="">
      <xdr:nvCxnSpPr>
        <xdr:cNvPr id="610" name="直線コネクタ 609">
          <a:extLst>
            <a:ext uri="{FF2B5EF4-FFF2-40B4-BE49-F238E27FC236}">
              <a16:creationId xmlns:a16="http://schemas.microsoft.com/office/drawing/2014/main" id="{5594EBEA-E8F4-44E2-BB6F-06B62D657E5F}"/>
            </a:ext>
          </a:extLst>
        </xdr:cNvPr>
        <xdr:cNvCxnSpPr/>
      </xdr:nvCxnSpPr>
      <xdr:spPr>
        <a:xfrm flipV="1">
          <a:off x="21323300" y="10753598"/>
          <a:ext cx="8382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72263</xdr:rowOff>
    </xdr:from>
    <xdr:to>
      <xdr:col>107</xdr:col>
      <xdr:colOff>101600</xdr:colOff>
      <xdr:row>63</xdr:row>
      <xdr:rowOff>2413</xdr:rowOff>
    </xdr:to>
    <xdr:sp macro="" textlink="">
      <xdr:nvSpPr>
        <xdr:cNvPr id="611" name="楕円 610">
          <a:extLst>
            <a:ext uri="{FF2B5EF4-FFF2-40B4-BE49-F238E27FC236}">
              <a16:creationId xmlns:a16="http://schemas.microsoft.com/office/drawing/2014/main" id="{BED40551-4792-4E6A-A1E5-B3438B15C0D8}"/>
            </a:ext>
          </a:extLst>
        </xdr:cNvPr>
        <xdr:cNvSpPr/>
      </xdr:nvSpPr>
      <xdr:spPr>
        <a:xfrm>
          <a:off x="20383500" y="10702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123063</xdr:rowOff>
    </xdr:from>
    <xdr:to>
      <xdr:col>111</xdr:col>
      <xdr:colOff>177800</xdr:colOff>
      <xdr:row>62</xdr:row>
      <xdr:rowOff>124206</xdr:rowOff>
    </xdr:to>
    <xdr:cxnSp macro="">
      <xdr:nvCxnSpPr>
        <xdr:cNvPr id="612" name="直線コネクタ 611">
          <a:extLst>
            <a:ext uri="{FF2B5EF4-FFF2-40B4-BE49-F238E27FC236}">
              <a16:creationId xmlns:a16="http://schemas.microsoft.com/office/drawing/2014/main" id="{A30B2821-0906-43E1-907A-3EBE9D2DB07A}"/>
            </a:ext>
          </a:extLst>
        </xdr:cNvPr>
        <xdr:cNvCxnSpPr/>
      </xdr:nvCxnSpPr>
      <xdr:spPr>
        <a:xfrm>
          <a:off x="20434300" y="10752963"/>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61341</xdr:rowOff>
    </xdr:from>
    <xdr:to>
      <xdr:col>102</xdr:col>
      <xdr:colOff>165100</xdr:colOff>
      <xdr:row>62</xdr:row>
      <xdr:rowOff>162941</xdr:rowOff>
    </xdr:to>
    <xdr:sp macro="" textlink="">
      <xdr:nvSpPr>
        <xdr:cNvPr id="613" name="楕円 612">
          <a:extLst>
            <a:ext uri="{FF2B5EF4-FFF2-40B4-BE49-F238E27FC236}">
              <a16:creationId xmlns:a16="http://schemas.microsoft.com/office/drawing/2014/main" id="{5D85E04A-8A86-42E0-8BE9-369715754A52}"/>
            </a:ext>
          </a:extLst>
        </xdr:cNvPr>
        <xdr:cNvSpPr/>
      </xdr:nvSpPr>
      <xdr:spPr>
        <a:xfrm>
          <a:off x="19494500" y="1069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112141</xdr:rowOff>
    </xdr:from>
    <xdr:to>
      <xdr:col>107</xdr:col>
      <xdr:colOff>50800</xdr:colOff>
      <xdr:row>62</xdr:row>
      <xdr:rowOff>123063</xdr:rowOff>
    </xdr:to>
    <xdr:cxnSp macro="">
      <xdr:nvCxnSpPr>
        <xdr:cNvPr id="614" name="直線コネクタ 613">
          <a:extLst>
            <a:ext uri="{FF2B5EF4-FFF2-40B4-BE49-F238E27FC236}">
              <a16:creationId xmlns:a16="http://schemas.microsoft.com/office/drawing/2014/main" id="{12C08182-83F1-49A4-8443-F344C07F6DFE}"/>
            </a:ext>
          </a:extLst>
        </xdr:cNvPr>
        <xdr:cNvCxnSpPr/>
      </xdr:nvCxnSpPr>
      <xdr:spPr>
        <a:xfrm>
          <a:off x="19545300" y="10742041"/>
          <a:ext cx="889000" cy="1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61595</xdr:rowOff>
    </xdr:from>
    <xdr:to>
      <xdr:col>98</xdr:col>
      <xdr:colOff>38100</xdr:colOff>
      <xdr:row>62</xdr:row>
      <xdr:rowOff>163195</xdr:rowOff>
    </xdr:to>
    <xdr:sp macro="" textlink="">
      <xdr:nvSpPr>
        <xdr:cNvPr id="615" name="楕円 614">
          <a:extLst>
            <a:ext uri="{FF2B5EF4-FFF2-40B4-BE49-F238E27FC236}">
              <a16:creationId xmlns:a16="http://schemas.microsoft.com/office/drawing/2014/main" id="{10D2DD16-DDB9-4A5C-A7D1-CECACBFADB9B}"/>
            </a:ext>
          </a:extLst>
        </xdr:cNvPr>
        <xdr:cNvSpPr/>
      </xdr:nvSpPr>
      <xdr:spPr>
        <a:xfrm>
          <a:off x="18605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112141</xdr:rowOff>
    </xdr:from>
    <xdr:to>
      <xdr:col>102</xdr:col>
      <xdr:colOff>114300</xdr:colOff>
      <xdr:row>62</xdr:row>
      <xdr:rowOff>112395</xdr:rowOff>
    </xdr:to>
    <xdr:cxnSp macro="">
      <xdr:nvCxnSpPr>
        <xdr:cNvPr id="616" name="直線コネクタ 615">
          <a:extLst>
            <a:ext uri="{FF2B5EF4-FFF2-40B4-BE49-F238E27FC236}">
              <a16:creationId xmlns:a16="http://schemas.microsoft.com/office/drawing/2014/main" id="{A21B4217-685B-4C88-98EC-2AFC09510156}"/>
            </a:ext>
          </a:extLst>
        </xdr:cNvPr>
        <xdr:cNvCxnSpPr/>
      </xdr:nvCxnSpPr>
      <xdr:spPr>
        <a:xfrm flipV="1">
          <a:off x="18656300" y="10742041"/>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45864</xdr:rowOff>
    </xdr:from>
    <xdr:ext cx="469744" cy="259045"/>
    <xdr:sp macro="" textlink="">
      <xdr:nvSpPr>
        <xdr:cNvPr id="617" name="n_1aveValue【学校施設】&#10;一人当たり面積">
          <a:extLst>
            <a:ext uri="{FF2B5EF4-FFF2-40B4-BE49-F238E27FC236}">
              <a16:creationId xmlns:a16="http://schemas.microsoft.com/office/drawing/2014/main" id="{60F4E67F-0C9D-4F6E-A390-27B7375D191A}"/>
            </a:ext>
          </a:extLst>
        </xdr:cNvPr>
        <xdr:cNvSpPr txBox="1"/>
      </xdr:nvSpPr>
      <xdr:spPr>
        <a:xfrm>
          <a:off x="21075727" y="1084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48404</xdr:rowOff>
    </xdr:from>
    <xdr:ext cx="469744" cy="259045"/>
    <xdr:sp macro="" textlink="">
      <xdr:nvSpPr>
        <xdr:cNvPr id="618" name="n_2aveValue【学校施設】&#10;一人当たり面積">
          <a:extLst>
            <a:ext uri="{FF2B5EF4-FFF2-40B4-BE49-F238E27FC236}">
              <a16:creationId xmlns:a16="http://schemas.microsoft.com/office/drawing/2014/main" id="{ACB55E67-41AD-4C6C-A039-16002D817990}"/>
            </a:ext>
          </a:extLst>
        </xdr:cNvPr>
        <xdr:cNvSpPr txBox="1"/>
      </xdr:nvSpPr>
      <xdr:spPr>
        <a:xfrm>
          <a:off x="20199427" y="10849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49039</xdr:rowOff>
    </xdr:from>
    <xdr:ext cx="469744" cy="259045"/>
    <xdr:sp macro="" textlink="">
      <xdr:nvSpPr>
        <xdr:cNvPr id="619" name="n_3aveValue【学校施設】&#10;一人当たり面積">
          <a:extLst>
            <a:ext uri="{FF2B5EF4-FFF2-40B4-BE49-F238E27FC236}">
              <a16:creationId xmlns:a16="http://schemas.microsoft.com/office/drawing/2014/main" id="{E6A9BD31-B6BF-4E56-B3C1-AD3397BB0AE8}"/>
            </a:ext>
          </a:extLst>
        </xdr:cNvPr>
        <xdr:cNvSpPr txBox="1"/>
      </xdr:nvSpPr>
      <xdr:spPr>
        <a:xfrm>
          <a:off x="19310427" y="1085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47261</xdr:rowOff>
    </xdr:from>
    <xdr:ext cx="469744" cy="259045"/>
    <xdr:sp macro="" textlink="">
      <xdr:nvSpPr>
        <xdr:cNvPr id="620" name="n_4aveValue【学校施設】&#10;一人当たり面積">
          <a:extLst>
            <a:ext uri="{FF2B5EF4-FFF2-40B4-BE49-F238E27FC236}">
              <a16:creationId xmlns:a16="http://schemas.microsoft.com/office/drawing/2014/main" id="{89D01A63-F254-4548-AB9A-1BD0EED8FF77}"/>
            </a:ext>
          </a:extLst>
        </xdr:cNvPr>
        <xdr:cNvSpPr txBox="1"/>
      </xdr:nvSpPr>
      <xdr:spPr>
        <a:xfrm>
          <a:off x="18421427" y="10848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20083</xdr:rowOff>
    </xdr:from>
    <xdr:ext cx="469744" cy="259045"/>
    <xdr:sp macro="" textlink="">
      <xdr:nvSpPr>
        <xdr:cNvPr id="621" name="n_1mainValue【学校施設】&#10;一人当たり面積">
          <a:extLst>
            <a:ext uri="{FF2B5EF4-FFF2-40B4-BE49-F238E27FC236}">
              <a16:creationId xmlns:a16="http://schemas.microsoft.com/office/drawing/2014/main" id="{C95D9317-CF10-414D-B2DD-9455FCF7C473}"/>
            </a:ext>
          </a:extLst>
        </xdr:cNvPr>
        <xdr:cNvSpPr txBox="1"/>
      </xdr:nvSpPr>
      <xdr:spPr>
        <a:xfrm>
          <a:off x="21075727" y="10478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18940</xdr:rowOff>
    </xdr:from>
    <xdr:ext cx="469744" cy="259045"/>
    <xdr:sp macro="" textlink="">
      <xdr:nvSpPr>
        <xdr:cNvPr id="622" name="n_2mainValue【学校施設】&#10;一人当たり面積">
          <a:extLst>
            <a:ext uri="{FF2B5EF4-FFF2-40B4-BE49-F238E27FC236}">
              <a16:creationId xmlns:a16="http://schemas.microsoft.com/office/drawing/2014/main" id="{6D83471E-AE47-4154-921D-92763D114E3A}"/>
            </a:ext>
          </a:extLst>
        </xdr:cNvPr>
        <xdr:cNvSpPr txBox="1"/>
      </xdr:nvSpPr>
      <xdr:spPr>
        <a:xfrm>
          <a:off x="20199427" y="10477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8018</xdr:rowOff>
    </xdr:from>
    <xdr:ext cx="469744" cy="259045"/>
    <xdr:sp macro="" textlink="">
      <xdr:nvSpPr>
        <xdr:cNvPr id="623" name="n_3mainValue【学校施設】&#10;一人当たり面積">
          <a:extLst>
            <a:ext uri="{FF2B5EF4-FFF2-40B4-BE49-F238E27FC236}">
              <a16:creationId xmlns:a16="http://schemas.microsoft.com/office/drawing/2014/main" id="{FC64A5B8-858E-4265-8C04-1EC1FB0C3E39}"/>
            </a:ext>
          </a:extLst>
        </xdr:cNvPr>
        <xdr:cNvSpPr txBox="1"/>
      </xdr:nvSpPr>
      <xdr:spPr>
        <a:xfrm>
          <a:off x="19310427" y="1046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8272</xdr:rowOff>
    </xdr:from>
    <xdr:ext cx="469744" cy="259045"/>
    <xdr:sp macro="" textlink="">
      <xdr:nvSpPr>
        <xdr:cNvPr id="624" name="n_4mainValue【学校施設】&#10;一人当たり面積">
          <a:extLst>
            <a:ext uri="{FF2B5EF4-FFF2-40B4-BE49-F238E27FC236}">
              <a16:creationId xmlns:a16="http://schemas.microsoft.com/office/drawing/2014/main" id="{8EA0D5CF-26A5-4FB0-8B68-94CD1AF24F91}"/>
            </a:ext>
          </a:extLst>
        </xdr:cNvPr>
        <xdr:cNvSpPr txBox="1"/>
      </xdr:nvSpPr>
      <xdr:spPr>
        <a:xfrm>
          <a:off x="18421427" y="10466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5" name="正方形/長方形 624">
          <a:extLst>
            <a:ext uri="{FF2B5EF4-FFF2-40B4-BE49-F238E27FC236}">
              <a16:creationId xmlns:a16="http://schemas.microsoft.com/office/drawing/2014/main" id="{DF4167B3-7B39-4FB8-8ECA-C4C3AFB5898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6" name="正方形/長方形 625">
          <a:extLst>
            <a:ext uri="{FF2B5EF4-FFF2-40B4-BE49-F238E27FC236}">
              <a16:creationId xmlns:a16="http://schemas.microsoft.com/office/drawing/2014/main" id="{C00E5933-4026-41F8-8C6E-11C0E45ECF2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7" name="正方形/長方形 626">
          <a:extLst>
            <a:ext uri="{FF2B5EF4-FFF2-40B4-BE49-F238E27FC236}">
              <a16:creationId xmlns:a16="http://schemas.microsoft.com/office/drawing/2014/main" id="{77DA0243-A941-495D-B8DF-1F2BC3D8C78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8" name="正方形/長方形 627">
          <a:extLst>
            <a:ext uri="{FF2B5EF4-FFF2-40B4-BE49-F238E27FC236}">
              <a16:creationId xmlns:a16="http://schemas.microsoft.com/office/drawing/2014/main" id="{B62C4073-FBF9-4163-AD18-756CC9293C8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9" name="正方形/長方形 628">
          <a:extLst>
            <a:ext uri="{FF2B5EF4-FFF2-40B4-BE49-F238E27FC236}">
              <a16:creationId xmlns:a16="http://schemas.microsoft.com/office/drawing/2014/main" id="{C6616125-7039-4F94-9812-473CF07C5C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0" name="正方形/長方形 629">
          <a:extLst>
            <a:ext uri="{FF2B5EF4-FFF2-40B4-BE49-F238E27FC236}">
              <a16:creationId xmlns:a16="http://schemas.microsoft.com/office/drawing/2014/main" id="{18718A1C-0917-47DE-BC0D-C5D843463B5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1" name="正方形/長方形 630">
          <a:extLst>
            <a:ext uri="{FF2B5EF4-FFF2-40B4-BE49-F238E27FC236}">
              <a16:creationId xmlns:a16="http://schemas.microsoft.com/office/drawing/2014/main" id="{1FD294BC-5788-42AC-983B-C474AF3CE03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2" name="正方形/長方形 631">
          <a:extLst>
            <a:ext uri="{FF2B5EF4-FFF2-40B4-BE49-F238E27FC236}">
              <a16:creationId xmlns:a16="http://schemas.microsoft.com/office/drawing/2014/main" id="{591927DB-49E9-4C89-AFBB-2C26A67FA00C}"/>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3" name="テキスト ボックス 632">
          <a:extLst>
            <a:ext uri="{FF2B5EF4-FFF2-40B4-BE49-F238E27FC236}">
              <a16:creationId xmlns:a16="http://schemas.microsoft.com/office/drawing/2014/main" id="{CECE7009-3EA2-4C67-B395-97DCE330BEBA}"/>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4" name="直線コネクタ 633">
          <a:extLst>
            <a:ext uri="{FF2B5EF4-FFF2-40B4-BE49-F238E27FC236}">
              <a16:creationId xmlns:a16="http://schemas.microsoft.com/office/drawing/2014/main" id="{F7F13AF3-27A0-4E46-B161-0C17176ED57A}"/>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5" name="テキスト ボックス 634">
          <a:extLst>
            <a:ext uri="{FF2B5EF4-FFF2-40B4-BE49-F238E27FC236}">
              <a16:creationId xmlns:a16="http://schemas.microsoft.com/office/drawing/2014/main" id="{360186DA-126A-4F9D-B38A-27C7EFDF6459}"/>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6" name="直線コネクタ 635">
          <a:extLst>
            <a:ext uri="{FF2B5EF4-FFF2-40B4-BE49-F238E27FC236}">
              <a16:creationId xmlns:a16="http://schemas.microsoft.com/office/drawing/2014/main" id="{5B1AF010-3A87-42AF-B8CC-E9936CF25CFA}"/>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7" name="テキスト ボックス 636">
          <a:extLst>
            <a:ext uri="{FF2B5EF4-FFF2-40B4-BE49-F238E27FC236}">
              <a16:creationId xmlns:a16="http://schemas.microsoft.com/office/drawing/2014/main" id="{85472185-CC80-4886-A2ED-83EDEE94A828}"/>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8" name="直線コネクタ 637">
          <a:extLst>
            <a:ext uri="{FF2B5EF4-FFF2-40B4-BE49-F238E27FC236}">
              <a16:creationId xmlns:a16="http://schemas.microsoft.com/office/drawing/2014/main" id="{30EF80DB-CCBC-4AB9-A78B-FE297D9E262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9" name="テキスト ボックス 638">
          <a:extLst>
            <a:ext uri="{FF2B5EF4-FFF2-40B4-BE49-F238E27FC236}">
              <a16:creationId xmlns:a16="http://schemas.microsoft.com/office/drawing/2014/main" id="{0D6A07ED-8B01-443A-8AB8-E11CF5B7BC3C}"/>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0" name="直線コネクタ 639">
          <a:extLst>
            <a:ext uri="{FF2B5EF4-FFF2-40B4-BE49-F238E27FC236}">
              <a16:creationId xmlns:a16="http://schemas.microsoft.com/office/drawing/2014/main" id="{5819DBCE-2E9B-4B3A-A814-A7CEA5700B2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1" name="テキスト ボックス 640">
          <a:extLst>
            <a:ext uri="{FF2B5EF4-FFF2-40B4-BE49-F238E27FC236}">
              <a16:creationId xmlns:a16="http://schemas.microsoft.com/office/drawing/2014/main" id="{A62708C1-64E3-4929-8EE5-8B78DB7AB7AE}"/>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2" name="直線コネクタ 641">
          <a:extLst>
            <a:ext uri="{FF2B5EF4-FFF2-40B4-BE49-F238E27FC236}">
              <a16:creationId xmlns:a16="http://schemas.microsoft.com/office/drawing/2014/main" id="{C1A600A2-7DE3-46DA-887B-CAF87066F9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3" name="テキスト ボックス 642">
          <a:extLst>
            <a:ext uri="{FF2B5EF4-FFF2-40B4-BE49-F238E27FC236}">
              <a16:creationId xmlns:a16="http://schemas.microsoft.com/office/drawing/2014/main" id="{407C730E-7139-4350-9C1C-2BAA5722E5AC}"/>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4" name="直線コネクタ 643">
          <a:extLst>
            <a:ext uri="{FF2B5EF4-FFF2-40B4-BE49-F238E27FC236}">
              <a16:creationId xmlns:a16="http://schemas.microsoft.com/office/drawing/2014/main" id="{F061386F-1F12-4773-AF91-CBB7A2A87B32}"/>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5" name="テキスト ボックス 644">
          <a:extLst>
            <a:ext uri="{FF2B5EF4-FFF2-40B4-BE49-F238E27FC236}">
              <a16:creationId xmlns:a16="http://schemas.microsoft.com/office/drawing/2014/main" id="{EEEA214A-A00A-4310-A969-271748F5F1D7}"/>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6" name="直線コネクタ 645">
          <a:extLst>
            <a:ext uri="{FF2B5EF4-FFF2-40B4-BE49-F238E27FC236}">
              <a16:creationId xmlns:a16="http://schemas.microsoft.com/office/drawing/2014/main" id="{596EEAEC-0942-4B98-8122-C18168995E01}"/>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7" name="テキスト ボックス 646">
          <a:extLst>
            <a:ext uri="{FF2B5EF4-FFF2-40B4-BE49-F238E27FC236}">
              <a16:creationId xmlns:a16="http://schemas.microsoft.com/office/drawing/2014/main" id="{14755399-D5D5-41D7-98E3-0C5777FFA416}"/>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8" name="直線コネクタ 647">
          <a:extLst>
            <a:ext uri="{FF2B5EF4-FFF2-40B4-BE49-F238E27FC236}">
              <a16:creationId xmlns:a16="http://schemas.microsoft.com/office/drawing/2014/main" id="{55243BFF-0738-4F8F-942F-6A921148CD0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9" name="【児童館】&#10;有形固定資産減価償却率グラフ枠">
          <a:extLst>
            <a:ext uri="{FF2B5EF4-FFF2-40B4-BE49-F238E27FC236}">
              <a16:creationId xmlns:a16="http://schemas.microsoft.com/office/drawing/2014/main" id="{57346AA4-2625-4BD9-9E50-222AA5F909D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5443</xdr:rowOff>
    </xdr:from>
    <xdr:to>
      <xdr:col>85</xdr:col>
      <xdr:colOff>126364</xdr:colOff>
      <xdr:row>86</xdr:row>
      <xdr:rowOff>168729</xdr:rowOff>
    </xdr:to>
    <xdr:cxnSp macro="">
      <xdr:nvCxnSpPr>
        <xdr:cNvPr id="650" name="直線コネクタ 649">
          <a:extLst>
            <a:ext uri="{FF2B5EF4-FFF2-40B4-BE49-F238E27FC236}">
              <a16:creationId xmlns:a16="http://schemas.microsoft.com/office/drawing/2014/main" id="{212E9167-3048-4131-80F3-4B75A0C2E2CE}"/>
            </a:ext>
          </a:extLst>
        </xdr:cNvPr>
        <xdr:cNvCxnSpPr/>
      </xdr:nvCxnSpPr>
      <xdr:spPr>
        <a:xfrm flipV="1">
          <a:off x="16318864" y="13378543"/>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1" name="【児童館】&#10;有形固定資産減価償却率最小値テキスト">
          <a:extLst>
            <a:ext uri="{FF2B5EF4-FFF2-40B4-BE49-F238E27FC236}">
              <a16:creationId xmlns:a16="http://schemas.microsoft.com/office/drawing/2014/main" id="{4459DB1A-57D5-4078-A8D3-668796FE522B}"/>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2" name="直線コネクタ 651">
          <a:extLst>
            <a:ext uri="{FF2B5EF4-FFF2-40B4-BE49-F238E27FC236}">
              <a16:creationId xmlns:a16="http://schemas.microsoft.com/office/drawing/2014/main" id="{A427D4BE-5946-406E-AD27-7CC419663CFE}"/>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123570</xdr:rowOff>
    </xdr:from>
    <xdr:ext cx="340478" cy="259045"/>
    <xdr:sp macro="" textlink="">
      <xdr:nvSpPr>
        <xdr:cNvPr id="653" name="【児童館】&#10;有形固定資産減価償却率最大値テキスト">
          <a:extLst>
            <a:ext uri="{FF2B5EF4-FFF2-40B4-BE49-F238E27FC236}">
              <a16:creationId xmlns:a16="http://schemas.microsoft.com/office/drawing/2014/main" id="{4FB81C5E-B6BA-4C0D-8A0A-1C0BBD53122C}"/>
            </a:ext>
          </a:extLst>
        </xdr:cNvPr>
        <xdr:cNvSpPr txBox="1"/>
      </xdr:nvSpPr>
      <xdr:spPr>
        <a:xfrm>
          <a:off x="16357600" y="1315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5443</xdr:rowOff>
    </xdr:from>
    <xdr:to>
      <xdr:col>86</xdr:col>
      <xdr:colOff>25400</xdr:colOff>
      <xdr:row>78</xdr:row>
      <xdr:rowOff>5443</xdr:rowOff>
    </xdr:to>
    <xdr:cxnSp macro="">
      <xdr:nvCxnSpPr>
        <xdr:cNvPr id="654" name="直線コネクタ 653">
          <a:extLst>
            <a:ext uri="{FF2B5EF4-FFF2-40B4-BE49-F238E27FC236}">
              <a16:creationId xmlns:a16="http://schemas.microsoft.com/office/drawing/2014/main" id="{9E9E9FBB-779F-4B2D-AD0F-D539AA5B981D}"/>
            </a:ext>
          </a:extLst>
        </xdr:cNvPr>
        <xdr:cNvCxnSpPr/>
      </xdr:nvCxnSpPr>
      <xdr:spPr>
        <a:xfrm>
          <a:off x="16230600" y="1337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152235</xdr:rowOff>
    </xdr:from>
    <xdr:ext cx="405111" cy="259045"/>
    <xdr:sp macro="" textlink="">
      <xdr:nvSpPr>
        <xdr:cNvPr id="655" name="【児童館】&#10;有形固定資産減価償却率平均値テキスト">
          <a:extLst>
            <a:ext uri="{FF2B5EF4-FFF2-40B4-BE49-F238E27FC236}">
              <a16:creationId xmlns:a16="http://schemas.microsoft.com/office/drawing/2014/main" id="{69670FE3-5D46-4940-8A90-BA67AD972A03}"/>
            </a:ext>
          </a:extLst>
        </xdr:cNvPr>
        <xdr:cNvSpPr txBox="1"/>
      </xdr:nvSpPr>
      <xdr:spPr>
        <a:xfrm>
          <a:off x="16357600" y="1386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129358</xdr:rowOff>
    </xdr:from>
    <xdr:to>
      <xdr:col>85</xdr:col>
      <xdr:colOff>177800</xdr:colOff>
      <xdr:row>82</xdr:row>
      <xdr:rowOff>59508</xdr:rowOff>
    </xdr:to>
    <xdr:sp macro="" textlink="">
      <xdr:nvSpPr>
        <xdr:cNvPr id="656" name="フローチャート: 判断 655">
          <a:extLst>
            <a:ext uri="{FF2B5EF4-FFF2-40B4-BE49-F238E27FC236}">
              <a16:creationId xmlns:a16="http://schemas.microsoft.com/office/drawing/2014/main" id="{5178A71C-197B-482F-A6B6-5953DB38C995}"/>
            </a:ext>
          </a:extLst>
        </xdr:cNvPr>
        <xdr:cNvSpPr/>
      </xdr:nvSpPr>
      <xdr:spPr>
        <a:xfrm>
          <a:off x="16268700" y="140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135889</xdr:rowOff>
    </xdr:from>
    <xdr:to>
      <xdr:col>81</xdr:col>
      <xdr:colOff>101600</xdr:colOff>
      <xdr:row>82</xdr:row>
      <xdr:rowOff>66039</xdr:rowOff>
    </xdr:to>
    <xdr:sp macro="" textlink="">
      <xdr:nvSpPr>
        <xdr:cNvPr id="657" name="フローチャート: 判断 656">
          <a:extLst>
            <a:ext uri="{FF2B5EF4-FFF2-40B4-BE49-F238E27FC236}">
              <a16:creationId xmlns:a16="http://schemas.microsoft.com/office/drawing/2014/main" id="{00C9EEA4-F8CB-4C5C-B42C-D79BB935069F}"/>
            </a:ext>
          </a:extLst>
        </xdr:cNvPr>
        <xdr:cNvSpPr/>
      </xdr:nvSpPr>
      <xdr:spPr>
        <a:xfrm>
          <a:off x="15430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139156</xdr:rowOff>
    </xdr:from>
    <xdr:to>
      <xdr:col>76</xdr:col>
      <xdr:colOff>165100</xdr:colOff>
      <xdr:row>82</xdr:row>
      <xdr:rowOff>69306</xdr:rowOff>
    </xdr:to>
    <xdr:sp macro="" textlink="">
      <xdr:nvSpPr>
        <xdr:cNvPr id="658" name="フローチャート: 判断 657">
          <a:extLst>
            <a:ext uri="{FF2B5EF4-FFF2-40B4-BE49-F238E27FC236}">
              <a16:creationId xmlns:a16="http://schemas.microsoft.com/office/drawing/2014/main" id="{A116DE74-A925-404C-A7FB-EB3ACA227385}"/>
            </a:ext>
          </a:extLst>
        </xdr:cNvPr>
        <xdr:cNvSpPr/>
      </xdr:nvSpPr>
      <xdr:spPr>
        <a:xfrm>
          <a:off x="14541500" y="1402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119562</xdr:rowOff>
    </xdr:from>
    <xdr:to>
      <xdr:col>72</xdr:col>
      <xdr:colOff>38100</xdr:colOff>
      <xdr:row>82</xdr:row>
      <xdr:rowOff>49712</xdr:rowOff>
    </xdr:to>
    <xdr:sp macro="" textlink="">
      <xdr:nvSpPr>
        <xdr:cNvPr id="659" name="フローチャート: 判断 658">
          <a:extLst>
            <a:ext uri="{FF2B5EF4-FFF2-40B4-BE49-F238E27FC236}">
              <a16:creationId xmlns:a16="http://schemas.microsoft.com/office/drawing/2014/main" id="{EE38F56A-DDCF-44BB-A812-E18D36E10688}"/>
            </a:ext>
          </a:extLst>
        </xdr:cNvPr>
        <xdr:cNvSpPr/>
      </xdr:nvSpPr>
      <xdr:spPr>
        <a:xfrm>
          <a:off x="13652500" y="1400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114663</xdr:rowOff>
    </xdr:from>
    <xdr:to>
      <xdr:col>67</xdr:col>
      <xdr:colOff>101600</xdr:colOff>
      <xdr:row>82</xdr:row>
      <xdr:rowOff>44813</xdr:rowOff>
    </xdr:to>
    <xdr:sp macro="" textlink="">
      <xdr:nvSpPr>
        <xdr:cNvPr id="660" name="フローチャート: 判断 659">
          <a:extLst>
            <a:ext uri="{FF2B5EF4-FFF2-40B4-BE49-F238E27FC236}">
              <a16:creationId xmlns:a16="http://schemas.microsoft.com/office/drawing/2014/main" id="{C94113C4-9DD6-4911-922D-DD054F1E1809}"/>
            </a:ext>
          </a:extLst>
        </xdr:cNvPr>
        <xdr:cNvSpPr/>
      </xdr:nvSpPr>
      <xdr:spPr>
        <a:xfrm>
          <a:off x="12763500" y="14002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E5FAB2CD-AE8B-4D12-9BD1-399B7993542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2CCD856B-4143-4AAE-8700-63BD0D873FD2}"/>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F3D3E1DA-A2CC-48B1-B0D1-71EA14AA93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3C504F62-4AAB-4488-B5BB-005CCDD2001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733A75C7-704A-486D-B506-5BB94CADB5C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41184</xdr:rowOff>
    </xdr:from>
    <xdr:to>
      <xdr:col>85</xdr:col>
      <xdr:colOff>177800</xdr:colOff>
      <xdr:row>84</xdr:row>
      <xdr:rowOff>142784</xdr:rowOff>
    </xdr:to>
    <xdr:sp macro="" textlink="">
      <xdr:nvSpPr>
        <xdr:cNvPr id="666" name="楕円 665">
          <a:extLst>
            <a:ext uri="{FF2B5EF4-FFF2-40B4-BE49-F238E27FC236}">
              <a16:creationId xmlns:a16="http://schemas.microsoft.com/office/drawing/2014/main" id="{FB33D158-F081-4765-B5FB-57398556B6E4}"/>
            </a:ext>
          </a:extLst>
        </xdr:cNvPr>
        <xdr:cNvSpPr/>
      </xdr:nvSpPr>
      <xdr:spPr>
        <a:xfrm>
          <a:off x="162687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19611</xdr:rowOff>
    </xdr:from>
    <xdr:ext cx="405111" cy="259045"/>
    <xdr:sp macro="" textlink="">
      <xdr:nvSpPr>
        <xdr:cNvPr id="667" name="【児童館】&#10;有形固定資産減価償却率該当値テキスト">
          <a:extLst>
            <a:ext uri="{FF2B5EF4-FFF2-40B4-BE49-F238E27FC236}">
              <a16:creationId xmlns:a16="http://schemas.microsoft.com/office/drawing/2014/main" id="{E618AB72-8A75-4BD0-AC8E-BE9B7E6F6A70}"/>
            </a:ext>
          </a:extLst>
        </xdr:cNvPr>
        <xdr:cNvSpPr txBox="1"/>
      </xdr:nvSpPr>
      <xdr:spPr>
        <a:xfrm>
          <a:off x="16357600" y="1442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1995</xdr:rowOff>
    </xdr:from>
    <xdr:to>
      <xdr:col>81</xdr:col>
      <xdr:colOff>101600</xdr:colOff>
      <xdr:row>84</xdr:row>
      <xdr:rowOff>103595</xdr:rowOff>
    </xdr:to>
    <xdr:sp macro="" textlink="">
      <xdr:nvSpPr>
        <xdr:cNvPr id="668" name="楕円 667">
          <a:extLst>
            <a:ext uri="{FF2B5EF4-FFF2-40B4-BE49-F238E27FC236}">
              <a16:creationId xmlns:a16="http://schemas.microsoft.com/office/drawing/2014/main" id="{B95898E9-96F0-48F3-8C1A-9505DD5D42D6}"/>
            </a:ext>
          </a:extLst>
        </xdr:cNvPr>
        <xdr:cNvSpPr/>
      </xdr:nvSpPr>
      <xdr:spPr>
        <a:xfrm>
          <a:off x="15430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52795</xdr:rowOff>
    </xdr:from>
    <xdr:to>
      <xdr:col>85</xdr:col>
      <xdr:colOff>127000</xdr:colOff>
      <xdr:row>84</xdr:row>
      <xdr:rowOff>91984</xdr:rowOff>
    </xdr:to>
    <xdr:cxnSp macro="">
      <xdr:nvCxnSpPr>
        <xdr:cNvPr id="669" name="直線コネクタ 668">
          <a:extLst>
            <a:ext uri="{FF2B5EF4-FFF2-40B4-BE49-F238E27FC236}">
              <a16:creationId xmlns:a16="http://schemas.microsoft.com/office/drawing/2014/main" id="{764DA9E3-F7B7-4135-A85E-102D7A2E08CA}"/>
            </a:ext>
          </a:extLst>
        </xdr:cNvPr>
        <xdr:cNvCxnSpPr/>
      </xdr:nvCxnSpPr>
      <xdr:spPr>
        <a:xfrm>
          <a:off x="15481300" y="14454595"/>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117929</xdr:rowOff>
    </xdr:from>
    <xdr:to>
      <xdr:col>76</xdr:col>
      <xdr:colOff>165100</xdr:colOff>
      <xdr:row>83</xdr:row>
      <xdr:rowOff>48079</xdr:rowOff>
    </xdr:to>
    <xdr:sp macro="" textlink="">
      <xdr:nvSpPr>
        <xdr:cNvPr id="670" name="楕円 669">
          <a:extLst>
            <a:ext uri="{FF2B5EF4-FFF2-40B4-BE49-F238E27FC236}">
              <a16:creationId xmlns:a16="http://schemas.microsoft.com/office/drawing/2014/main" id="{95119968-42BB-494E-A8CE-276E2D431B9C}"/>
            </a:ext>
          </a:extLst>
        </xdr:cNvPr>
        <xdr:cNvSpPr/>
      </xdr:nvSpPr>
      <xdr:spPr>
        <a:xfrm>
          <a:off x="14541500" y="14176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168729</xdr:rowOff>
    </xdr:from>
    <xdr:to>
      <xdr:col>81</xdr:col>
      <xdr:colOff>50800</xdr:colOff>
      <xdr:row>84</xdr:row>
      <xdr:rowOff>52795</xdr:rowOff>
    </xdr:to>
    <xdr:cxnSp macro="">
      <xdr:nvCxnSpPr>
        <xdr:cNvPr id="671" name="直線コネクタ 670">
          <a:extLst>
            <a:ext uri="{FF2B5EF4-FFF2-40B4-BE49-F238E27FC236}">
              <a16:creationId xmlns:a16="http://schemas.microsoft.com/office/drawing/2014/main" id="{E31477C9-474A-4C7B-8C21-556324591832}"/>
            </a:ext>
          </a:extLst>
        </xdr:cNvPr>
        <xdr:cNvCxnSpPr/>
      </xdr:nvCxnSpPr>
      <xdr:spPr>
        <a:xfrm>
          <a:off x="14592300" y="14227629"/>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80373</xdr:rowOff>
    </xdr:from>
    <xdr:to>
      <xdr:col>72</xdr:col>
      <xdr:colOff>38100</xdr:colOff>
      <xdr:row>84</xdr:row>
      <xdr:rowOff>10523</xdr:rowOff>
    </xdr:to>
    <xdr:sp macro="" textlink="">
      <xdr:nvSpPr>
        <xdr:cNvPr id="672" name="楕円 671">
          <a:extLst>
            <a:ext uri="{FF2B5EF4-FFF2-40B4-BE49-F238E27FC236}">
              <a16:creationId xmlns:a16="http://schemas.microsoft.com/office/drawing/2014/main" id="{428EA933-69A3-4E5B-8183-54188D6D19E5}"/>
            </a:ext>
          </a:extLst>
        </xdr:cNvPr>
        <xdr:cNvSpPr/>
      </xdr:nvSpPr>
      <xdr:spPr>
        <a:xfrm>
          <a:off x="13652500" y="1431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168729</xdr:rowOff>
    </xdr:from>
    <xdr:to>
      <xdr:col>76</xdr:col>
      <xdr:colOff>114300</xdr:colOff>
      <xdr:row>83</xdr:row>
      <xdr:rowOff>131173</xdr:rowOff>
    </xdr:to>
    <xdr:cxnSp macro="">
      <xdr:nvCxnSpPr>
        <xdr:cNvPr id="673" name="直線コネクタ 672">
          <a:extLst>
            <a:ext uri="{FF2B5EF4-FFF2-40B4-BE49-F238E27FC236}">
              <a16:creationId xmlns:a16="http://schemas.microsoft.com/office/drawing/2014/main" id="{456EC1ED-79EC-42C8-9293-547C711864BD}"/>
            </a:ext>
          </a:extLst>
        </xdr:cNvPr>
        <xdr:cNvCxnSpPr/>
      </xdr:nvCxnSpPr>
      <xdr:spPr>
        <a:xfrm flipV="1">
          <a:off x="13703300" y="14227629"/>
          <a:ext cx="889000" cy="133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36286</xdr:rowOff>
    </xdr:from>
    <xdr:to>
      <xdr:col>67</xdr:col>
      <xdr:colOff>101600</xdr:colOff>
      <xdr:row>83</xdr:row>
      <xdr:rowOff>137886</xdr:rowOff>
    </xdr:to>
    <xdr:sp macro="" textlink="">
      <xdr:nvSpPr>
        <xdr:cNvPr id="674" name="楕円 673">
          <a:extLst>
            <a:ext uri="{FF2B5EF4-FFF2-40B4-BE49-F238E27FC236}">
              <a16:creationId xmlns:a16="http://schemas.microsoft.com/office/drawing/2014/main" id="{4BF7185F-5302-4EDC-9731-1B0BABC178B2}"/>
            </a:ext>
          </a:extLst>
        </xdr:cNvPr>
        <xdr:cNvSpPr/>
      </xdr:nvSpPr>
      <xdr:spPr>
        <a:xfrm>
          <a:off x="12763500" y="1426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87086</xdr:rowOff>
    </xdr:from>
    <xdr:to>
      <xdr:col>71</xdr:col>
      <xdr:colOff>177800</xdr:colOff>
      <xdr:row>83</xdr:row>
      <xdr:rowOff>131173</xdr:rowOff>
    </xdr:to>
    <xdr:cxnSp macro="">
      <xdr:nvCxnSpPr>
        <xdr:cNvPr id="675" name="直線コネクタ 674">
          <a:extLst>
            <a:ext uri="{FF2B5EF4-FFF2-40B4-BE49-F238E27FC236}">
              <a16:creationId xmlns:a16="http://schemas.microsoft.com/office/drawing/2014/main" id="{1E04C023-BCAC-4F2E-94C8-714BFF922525}"/>
            </a:ext>
          </a:extLst>
        </xdr:cNvPr>
        <xdr:cNvCxnSpPr/>
      </xdr:nvCxnSpPr>
      <xdr:spPr>
        <a:xfrm>
          <a:off x="12814300" y="14317436"/>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82566</xdr:rowOff>
    </xdr:from>
    <xdr:ext cx="405111" cy="259045"/>
    <xdr:sp macro="" textlink="">
      <xdr:nvSpPr>
        <xdr:cNvPr id="676" name="n_1aveValue【児童館】&#10;有形固定資産減価償却率">
          <a:extLst>
            <a:ext uri="{FF2B5EF4-FFF2-40B4-BE49-F238E27FC236}">
              <a16:creationId xmlns:a16="http://schemas.microsoft.com/office/drawing/2014/main" id="{78B67846-7A32-4778-83EA-23734FF5DC1E}"/>
            </a:ext>
          </a:extLst>
        </xdr:cNvPr>
        <xdr:cNvSpPr txBox="1"/>
      </xdr:nvSpPr>
      <xdr:spPr>
        <a:xfrm>
          <a:off x="152660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85833</xdr:rowOff>
    </xdr:from>
    <xdr:ext cx="405111" cy="259045"/>
    <xdr:sp macro="" textlink="">
      <xdr:nvSpPr>
        <xdr:cNvPr id="677" name="n_2aveValue【児童館】&#10;有形固定資産減価償却率">
          <a:extLst>
            <a:ext uri="{FF2B5EF4-FFF2-40B4-BE49-F238E27FC236}">
              <a16:creationId xmlns:a16="http://schemas.microsoft.com/office/drawing/2014/main" id="{003D1764-D716-474E-9378-7226E8B1C38D}"/>
            </a:ext>
          </a:extLst>
        </xdr:cNvPr>
        <xdr:cNvSpPr txBox="1"/>
      </xdr:nvSpPr>
      <xdr:spPr>
        <a:xfrm>
          <a:off x="14389744" y="1380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66239</xdr:rowOff>
    </xdr:from>
    <xdr:ext cx="405111" cy="259045"/>
    <xdr:sp macro="" textlink="">
      <xdr:nvSpPr>
        <xdr:cNvPr id="678" name="n_3aveValue【児童館】&#10;有形固定資産減価償却率">
          <a:extLst>
            <a:ext uri="{FF2B5EF4-FFF2-40B4-BE49-F238E27FC236}">
              <a16:creationId xmlns:a16="http://schemas.microsoft.com/office/drawing/2014/main" id="{87F5B9B7-0DCC-464E-AA4E-2ABD553486F2}"/>
            </a:ext>
          </a:extLst>
        </xdr:cNvPr>
        <xdr:cNvSpPr txBox="1"/>
      </xdr:nvSpPr>
      <xdr:spPr>
        <a:xfrm>
          <a:off x="13500744" y="1378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61340</xdr:rowOff>
    </xdr:from>
    <xdr:ext cx="405111" cy="259045"/>
    <xdr:sp macro="" textlink="">
      <xdr:nvSpPr>
        <xdr:cNvPr id="679" name="n_4aveValue【児童館】&#10;有形固定資産減価償却率">
          <a:extLst>
            <a:ext uri="{FF2B5EF4-FFF2-40B4-BE49-F238E27FC236}">
              <a16:creationId xmlns:a16="http://schemas.microsoft.com/office/drawing/2014/main" id="{B32ADCAC-4784-4B6F-B37E-CF2E52E85DF3}"/>
            </a:ext>
          </a:extLst>
        </xdr:cNvPr>
        <xdr:cNvSpPr txBox="1"/>
      </xdr:nvSpPr>
      <xdr:spPr>
        <a:xfrm>
          <a:off x="12611744" y="137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94722</xdr:rowOff>
    </xdr:from>
    <xdr:ext cx="405111" cy="259045"/>
    <xdr:sp macro="" textlink="">
      <xdr:nvSpPr>
        <xdr:cNvPr id="680" name="n_1mainValue【児童館】&#10;有形固定資産減価償却率">
          <a:extLst>
            <a:ext uri="{FF2B5EF4-FFF2-40B4-BE49-F238E27FC236}">
              <a16:creationId xmlns:a16="http://schemas.microsoft.com/office/drawing/2014/main" id="{6882CDEB-22DC-45E1-99D6-2DF793A3A99F}"/>
            </a:ext>
          </a:extLst>
        </xdr:cNvPr>
        <xdr:cNvSpPr txBox="1"/>
      </xdr:nvSpPr>
      <xdr:spPr>
        <a:xfrm>
          <a:off x="152660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681" name="n_2mainValue【児童館】&#10;有形固定資産減価償却率">
          <a:extLst>
            <a:ext uri="{FF2B5EF4-FFF2-40B4-BE49-F238E27FC236}">
              <a16:creationId xmlns:a16="http://schemas.microsoft.com/office/drawing/2014/main" id="{079FD660-FCF7-483B-A4CB-54941B0D1299}"/>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1650</xdr:rowOff>
    </xdr:from>
    <xdr:ext cx="405111" cy="259045"/>
    <xdr:sp macro="" textlink="">
      <xdr:nvSpPr>
        <xdr:cNvPr id="682" name="n_3mainValue【児童館】&#10;有形固定資産減価償却率">
          <a:extLst>
            <a:ext uri="{FF2B5EF4-FFF2-40B4-BE49-F238E27FC236}">
              <a16:creationId xmlns:a16="http://schemas.microsoft.com/office/drawing/2014/main" id="{9761CC15-2542-4150-B5CD-80DAED5E04CB}"/>
            </a:ext>
          </a:extLst>
        </xdr:cNvPr>
        <xdr:cNvSpPr txBox="1"/>
      </xdr:nvSpPr>
      <xdr:spPr>
        <a:xfrm>
          <a:off x="13500744" y="1440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129013</xdr:rowOff>
    </xdr:from>
    <xdr:ext cx="405111" cy="259045"/>
    <xdr:sp macro="" textlink="">
      <xdr:nvSpPr>
        <xdr:cNvPr id="683" name="n_4mainValue【児童館】&#10;有形固定資産減価償却率">
          <a:extLst>
            <a:ext uri="{FF2B5EF4-FFF2-40B4-BE49-F238E27FC236}">
              <a16:creationId xmlns:a16="http://schemas.microsoft.com/office/drawing/2014/main" id="{F82694B0-7FA3-4B99-A066-661A2955281A}"/>
            </a:ext>
          </a:extLst>
        </xdr:cNvPr>
        <xdr:cNvSpPr txBox="1"/>
      </xdr:nvSpPr>
      <xdr:spPr>
        <a:xfrm>
          <a:off x="12611744" y="1435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4" name="正方形/長方形 683">
          <a:extLst>
            <a:ext uri="{FF2B5EF4-FFF2-40B4-BE49-F238E27FC236}">
              <a16:creationId xmlns:a16="http://schemas.microsoft.com/office/drawing/2014/main" id="{EB06AA31-E1D4-4C9C-959B-1F8B154B3D7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5" name="正方形/長方形 684">
          <a:extLst>
            <a:ext uri="{FF2B5EF4-FFF2-40B4-BE49-F238E27FC236}">
              <a16:creationId xmlns:a16="http://schemas.microsoft.com/office/drawing/2014/main" id="{DE0D7950-D8F8-4B7D-ABCB-E4E9B186164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6" name="正方形/長方形 685">
          <a:extLst>
            <a:ext uri="{FF2B5EF4-FFF2-40B4-BE49-F238E27FC236}">
              <a16:creationId xmlns:a16="http://schemas.microsoft.com/office/drawing/2014/main" id="{5C9237FE-E64E-4411-A7D6-7C0A1B2C2C3E}"/>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7" name="正方形/長方形 686">
          <a:extLst>
            <a:ext uri="{FF2B5EF4-FFF2-40B4-BE49-F238E27FC236}">
              <a16:creationId xmlns:a16="http://schemas.microsoft.com/office/drawing/2014/main" id="{6A1616F6-D82E-4488-809F-DB7E3767BD5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8" name="正方形/長方形 687">
          <a:extLst>
            <a:ext uri="{FF2B5EF4-FFF2-40B4-BE49-F238E27FC236}">
              <a16:creationId xmlns:a16="http://schemas.microsoft.com/office/drawing/2014/main" id="{83020C42-6C8B-450C-899C-B81B4E9A8EDF}"/>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9" name="正方形/長方形 688">
          <a:extLst>
            <a:ext uri="{FF2B5EF4-FFF2-40B4-BE49-F238E27FC236}">
              <a16:creationId xmlns:a16="http://schemas.microsoft.com/office/drawing/2014/main" id="{0F4090DF-94A5-4E65-B827-6A7EBFF590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0" name="正方形/長方形 689">
          <a:extLst>
            <a:ext uri="{FF2B5EF4-FFF2-40B4-BE49-F238E27FC236}">
              <a16:creationId xmlns:a16="http://schemas.microsoft.com/office/drawing/2014/main" id="{A5232DD9-8C19-49B7-BB48-6DEFC7221F7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1" name="正方形/長方形 690">
          <a:extLst>
            <a:ext uri="{FF2B5EF4-FFF2-40B4-BE49-F238E27FC236}">
              <a16:creationId xmlns:a16="http://schemas.microsoft.com/office/drawing/2014/main" id="{845B2A21-4B2C-4850-B6EB-0CDDE6A70F3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2" name="テキスト ボックス 691">
          <a:extLst>
            <a:ext uri="{FF2B5EF4-FFF2-40B4-BE49-F238E27FC236}">
              <a16:creationId xmlns:a16="http://schemas.microsoft.com/office/drawing/2014/main" id="{841A9EEC-97E8-4D43-A2F9-5E129A287A1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3" name="直線コネクタ 692">
          <a:extLst>
            <a:ext uri="{FF2B5EF4-FFF2-40B4-BE49-F238E27FC236}">
              <a16:creationId xmlns:a16="http://schemas.microsoft.com/office/drawing/2014/main" id="{1E2FE90F-B54A-4F25-902D-C8477A4FF10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4" name="直線コネクタ 693">
          <a:extLst>
            <a:ext uri="{FF2B5EF4-FFF2-40B4-BE49-F238E27FC236}">
              <a16:creationId xmlns:a16="http://schemas.microsoft.com/office/drawing/2014/main" id="{4263E35B-1FFA-410F-BDE0-2892C1673988}"/>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5" name="テキスト ボックス 694">
          <a:extLst>
            <a:ext uri="{FF2B5EF4-FFF2-40B4-BE49-F238E27FC236}">
              <a16:creationId xmlns:a16="http://schemas.microsoft.com/office/drawing/2014/main" id="{8452BA67-72A6-47FC-841B-A7C1A107ABE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6" name="直線コネクタ 695">
          <a:extLst>
            <a:ext uri="{FF2B5EF4-FFF2-40B4-BE49-F238E27FC236}">
              <a16:creationId xmlns:a16="http://schemas.microsoft.com/office/drawing/2014/main" id="{40973788-E11E-4C93-BAC5-09A9D10D11B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7" name="テキスト ボックス 696">
          <a:extLst>
            <a:ext uri="{FF2B5EF4-FFF2-40B4-BE49-F238E27FC236}">
              <a16:creationId xmlns:a16="http://schemas.microsoft.com/office/drawing/2014/main" id="{FAB8CBB1-81DC-41CF-86A4-C12AA4872622}"/>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8" name="直線コネクタ 697">
          <a:extLst>
            <a:ext uri="{FF2B5EF4-FFF2-40B4-BE49-F238E27FC236}">
              <a16:creationId xmlns:a16="http://schemas.microsoft.com/office/drawing/2014/main" id="{66398C55-0664-411B-890A-2427B9CC22F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9" name="テキスト ボックス 698">
          <a:extLst>
            <a:ext uri="{FF2B5EF4-FFF2-40B4-BE49-F238E27FC236}">
              <a16:creationId xmlns:a16="http://schemas.microsoft.com/office/drawing/2014/main" id="{BADA0B22-7D65-488C-BF7F-54B609D4D74B}"/>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0" name="直線コネクタ 699">
          <a:extLst>
            <a:ext uri="{FF2B5EF4-FFF2-40B4-BE49-F238E27FC236}">
              <a16:creationId xmlns:a16="http://schemas.microsoft.com/office/drawing/2014/main" id="{86DC042A-12C9-4D53-827B-F52C19D5202D}"/>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1" name="テキスト ボックス 700">
          <a:extLst>
            <a:ext uri="{FF2B5EF4-FFF2-40B4-BE49-F238E27FC236}">
              <a16:creationId xmlns:a16="http://schemas.microsoft.com/office/drawing/2014/main" id="{8C687EF8-883E-4966-8F33-C8402BD27E5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6E646461-D478-4C07-A42B-57CC9733DF3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F1B46D38-1073-4387-9313-09E456AAAB1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児童館】&#10;一人当たり面積グラフ枠">
          <a:extLst>
            <a:ext uri="{FF2B5EF4-FFF2-40B4-BE49-F238E27FC236}">
              <a16:creationId xmlns:a16="http://schemas.microsoft.com/office/drawing/2014/main" id="{6AACCD26-4434-431D-B71F-A2A0EEB2FE3E}"/>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24385</xdr:rowOff>
    </xdr:to>
    <xdr:cxnSp macro="">
      <xdr:nvCxnSpPr>
        <xdr:cNvPr id="705" name="直線コネクタ 704">
          <a:extLst>
            <a:ext uri="{FF2B5EF4-FFF2-40B4-BE49-F238E27FC236}">
              <a16:creationId xmlns:a16="http://schemas.microsoft.com/office/drawing/2014/main" id="{DAB633D4-50C8-496B-B65A-EA5C001F0F5A}"/>
            </a:ext>
          </a:extLst>
        </xdr:cNvPr>
        <xdr:cNvCxnSpPr/>
      </xdr:nvCxnSpPr>
      <xdr:spPr>
        <a:xfrm flipV="1">
          <a:off x="22160864" y="13594080"/>
          <a:ext cx="0" cy="1175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6" name="【児童館】&#10;一人当たり面積最小値テキスト">
          <a:extLst>
            <a:ext uri="{FF2B5EF4-FFF2-40B4-BE49-F238E27FC236}">
              <a16:creationId xmlns:a16="http://schemas.microsoft.com/office/drawing/2014/main" id="{08C85CF7-BC7C-4A49-81F1-15221A980E6C}"/>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7" name="直線コネクタ 706">
          <a:extLst>
            <a:ext uri="{FF2B5EF4-FFF2-40B4-BE49-F238E27FC236}">
              <a16:creationId xmlns:a16="http://schemas.microsoft.com/office/drawing/2014/main" id="{DBEC61A7-4DFD-4BDA-AAC9-828669F4C71A}"/>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708" name="【児童館】&#10;一人当たり面積最大値テキスト">
          <a:extLst>
            <a:ext uri="{FF2B5EF4-FFF2-40B4-BE49-F238E27FC236}">
              <a16:creationId xmlns:a16="http://schemas.microsoft.com/office/drawing/2014/main" id="{08BFEF38-84C6-45DF-AB33-F4D87018767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709" name="直線コネクタ 708">
          <a:extLst>
            <a:ext uri="{FF2B5EF4-FFF2-40B4-BE49-F238E27FC236}">
              <a16:creationId xmlns:a16="http://schemas.microsoft.com/office/drawing/2014/main" id="{7A28971F-D198-40B2-B93B-88EF8F0356F1}"/>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7890</xdr:rowOff>
    </xdr:from>
    <xdr:ext cx="469744" cy="259045"/>
    <xdr:sp macro="" textlink="">
      <xdr:nvSpPr>
        <xdr:cNvPr id="710" name="【児童館】&#10;一人当たり面積平均値テキスト">
          <a:extLst>
            <a:ext uri="{FF2B5EF4-FFF2-40B4-BE49-F238E27FC236}">
              <a16:creationId xmlns:a16="http://schemas.microsoft.com/office/drawing/2014/main" id="{8D0AF4B0-93E3-475E-AFC0-B512F699AE53}"/>
            </a:ext>
          </a:extLst>
        </xdr:cNvPr>
        <xdr:cNvSpPr txBox="1"/>
      </xdr:nvSpPr>
      <xdr:spPr>
        <a:xfrm>
          <a:off x="22199600" y="144096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156463</xdr:rowOff>
    </xdr:from>
    <xdr:to>
      <xdr:col>116</xdr:col>
      <xdr:colOff>114300</xdr:colOff>
      <xdr:row>85</xdr:row>
      <xdr:rowOff>86613</xdr:rowOff>
    </xdr:to>
    <xdr:sp macro="" textlink="">
      <xdr:nvSpPr>
        <xdr:cNvPr id="711" name="フローチャート: 判断 710">
          <a:extLst>
            <a:ext uri="{FF2B5EF4-FFF2-40B4-BE49-F238E27FC236}">
              <a16:creationId xmlns:a16="http://schemas.microsoft.com/office/drawing/2014/main" id="{C119EBF5-19D0-43D4-8A57-C4DFA09E8070}"/>
            </a:ext>
          </a:extLst>
        </xdr:cNvPr>
        <xdr:cNvSpPr/>
      </xdr:nvSpPr>
      <xdr:spPr>
        <a:xfrm>
          <a:off x="22110700" y="1455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142748</xdr:rowOff>
    </xdr:from>
    <xdr:to>
      <xdr:col>112</xdr:col>
      <xdr:colOff>38100</xdr:colOff>
      <xdr:row>85</xdr:row>
      <xdr:rowOff>72898</xdr:rowOff>
    </xdr:to>
    <xdr:sp macro="" textlink="">
      <xdr:nvSpPr>
        <xdr:cNvPr id="712" name="フローチャート: 判断 711">
          <a:extLst>
            <a:ext uri="{FF2B5EF4-FFF2-40B4-BE49-F238E27FC236}">
              <a16:creationId xmlns:a16="http://schemas.microsoft.com/office/drawing/2014/main" id="{5BEB1C62-7366-4C83-8474-DC2ED4BA992A}"/>
            </a:ext>
          </a:extLst>
        </xdr:cNvPr>
        <xdr:cNvSpPr/>
      </xdr:nvSpPr>
      <xdr:spPr>
        <a:xfrm>
          <a:off x="21272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147320</xdr:rowOff>
    </xdr:from>
    <xdr:to>
      <xdr:col>107</xdr:col>
      <xdr:colOff>101600</xdr:colOff>
      <xdr:row>85</xdr:row>
      <xdr:rowOff>77470</xdr:rowOff>
    </xdr:to>
    <xdr:sp macro="" textlink="">
      <xdr:nvSpPr>
        <xdr:cNvPr id="713" name="フローチャート: 判断 712">
          <a:extLst>
            <a:ext uri="{FF2B5EF4-FFF2-40B4-BE49-F238E27FC236}">
              <a16:creationId xmlns:a16="http://schemas.microsoft.com/office/drawing/2014/main" id="{434B2762-4CE6-4352-9522-18FD67F55FBC}"/>
            </a:ext>
          </a:extLst>
        </xdr:cNvPr>
        <xdr:cNvSpPr/>
      </xdr:nvSpPr>
      <xdr:spPr>
        <a:xfrm>
          <a:off x="20383500" y="1454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142748</xdr:rowOff>
    </xdr:from>
    <xdr:to>
      <xdr:col>102</xdr:col>
      <xdr:colOff>165100</xdr:colOff>
      <xdr:row>85</xdr:row>
      <xdr:rowOff>72898</xdr:rowOff>
    </xdr:to>
    <xdr:sp macro="" textlink="">
      <xdr:nvSpPr>
        <xdr:cNvPr id="714" name="フローチャート: 判断 713">
          <a:extLst>
            <a:ext uri="{FF2B5EF4-FFF2-40B4-BE49-F238E27FC236}">
              <a16:creationId xmlns:a16="http://schemas.microsoft.com/office/drawing/2014/main" id="{25D01F6E-E264-444F-B13F-FA9EC6CA0FFB}"/>
            </a:ext>
          </a:extLst>
        </xdr:cNvPr>
        <xdr:cNvSpPr/>
      </xdr:nvSpPr>
      <xdr:spPr>
        <a:xfrm>
          <a:off x="19494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165608</xdr:rowOff>
    </xdr:from>
    <xdr:to>
      <xdr:col>98</xdr:col>
      <xdr:colOff>38100</xdr:colOff>
      <xdr:row>85</xdr:row>
      <xdr:rowOff>95758</xdr:rowOff>
    </xdr:to>
    <xdr:sp macro="" textlink="">
      <xdr:nvSpPr>
        <xdr:cNvPr id="715" name="フローチャート: 判断 714">
          <a:extLst>
            <a:ext uri="{FF2B5EF4-FFF2-40B4-BE49-F238E27FC236}">
              <a16:creationId xmlns:a16="http://schemas.microsoft.com/office/drawing/2014/main" id="{76B34901-A632-4974-9081-809B56A8920E}"/>
            </a:ext>
          </a:extLst>
        </xdr:cNvPr>
        <xdr:cNvSpPr/>
      </xdr:nvSpPr>
      <xdr:spPr>
        <a:xfrm>
          <a:off x="18605500" y="1456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A7D3D34-C1AE-45AF-B776-86BD5B0B17A3}"/>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7260C935-4821-4960-BDC1-96E7916C603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F93E667E-FFA6-46FA-9020-9C25B87221CD}"/>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8F557CCE-76F2-439E-BB20-AE18B36033F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19A5DD19-5A53-4BEA-BBFE-441C039BE7E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3302</xdr:rowOff>
    </xdr:from>
    <xdr:to>
      <xdr:col>116</xdr:col>
      <xdr:colOff>114300</xdr:colOff>
      <xdr:row>85</xdr:row>
      <xdr:rowOff>104902</xdr:rowOff>
    </xdr:to>
    <xdr:sp macro="" textlink="">
      <xdr:nvSpPr>
        <xdr:cNvPr id="721" name="楕円 720">
          <a:extLst>
            <a:ext uri="{FF2B5EF4-FFF2-40B4-BE49-F238E27FC236}">
              <a16:creationId xmlns:a16="http://schemas.microsoft.com/office/drawing/2014/main" id="{493B1795-4953-4CA5-BFDC-D13BA151B452}"/>
            </a:ext>
          </a:extLst>
        </xdr:cNvPr>
        <xdr:cNvSpPr/>
      </xdr:nvSpPr>
      <xdr:spPr>
        <a:xfrm>
          <a:off x="221107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153179</xdr:rowOff>
    </xdr:from>
    <xdr:ext cx="469744" cy="259045"/>
    <xdr:sp macro="" textlink="">
      <xdr:nvSpPr>
        <xdr:cNvPr id="722" name="【児童館】&#10;一人当たり面積該当値テキスト">
          <a:extLst>
            <a:ext uri="{FF2B5EF4-FFF2-40B4-BE49-F238E27FC236}">
              <a16:creationId xmlns:a16="http://schemas.microsoft.com/office/drawing/2014/main" id="{058E3CD9-98E7-42E1-9D02-A3CF51968A31}"/>
            </a:ext>
          </a:extLst>
        </xdr:cNvPr>
        <xdr:cNvSpPr txBox="1"/>
      </xdr:nvSpPr>
      <xdr:spPr>
        <a:xfrm>
          <a:off x="22199600"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3302</xdr:rowOff>
    </xdr:from>
    <xdr:to>
      <xdr:col>112</xdr:col>
      <xdr:colOff>38100</xdr:colOff>
      <xdr:row>85</xdr:row>
      <xdr:rowOff>104902</xdr:rowOff>
    </xdr:to>
    <xdr:sp macro="" textlink="">
      <xdr:nvSpPr>
        <xdr:cNvPr id="723" name="楕円 722">
          <a:extLst>
            <a:ext uri="{FF2B5EF4-FFF2-40B4-BE49-F238E27FC236}">
              <a16:creationId xmlns:a16="http://schemas.microsoft.com/office/drawing/2014/main" id="{BFA9CE9A-3261-4D30-82CA-733D7268A823}"/>
            </a:ext>
          </a:extLst>
        </xdr:cNvPr>
        <xdr:cNvSpPr/>
      </xdr:nvSpPr>
      <xdr:spPr>
        <a:xfrm>
          <a:off x="21272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54102</xdr:rowOff>
    </xdr:from>
    <xdr:to>
      <xdr:col>116</xdr:col>
      <xdr:colOff>63500</xdr:colOff>
      <xdr:row>85</xdr:row>
      <xdr:rowOff>54102</xdr:rowOff>
    </xdr:to>
    <xdr:cxnSp macro="">
      <xdr:nvCxnSpPr>
        <xdr:cNvPr id="724" name="直線コネクタ 723">
          <a:extLst>
            <a:ext uri="{FF2B5EF4-FFF2-40B4-BE49-F238E27FC236}">
              <a16:creationId xmlns:a16="http://schemas.microsoft.com/office/drawing/2014/main" id="{4E5F55D8-C116-433E-8970-02282064F701}"/>
            </a:ext>
          </a:extLst>
        </xdr:cNvPr>
        <xdr:cNvCxnSpPr/>
      </xdr:nvCxnSpPr>
      <xdr:spPr>
        <a:xfrm>
          <a:off x="21323300" y="14627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3302</xdr:rowOff>
    </xdr:from>
    <xdr:to>
      <xdr:col>107</xdr:col>
      <xdr:colOff>101600</xdr:colOff>
      <xdr:row>85</xdr:row>
      <xdr:rowOff>104902</xdr:rowOff>
    </xdr:to>
    <xdr:sp macro="" textlink="">
      <xdr:nvSpPr>
        <xdr:cNvPr id="725" name="楕円 724">
          <a:extLst>
            <a:ext uri="{FF2B5EF4-FFF2-40B4-BE49-F238E27FC236}">
              <a16:creationId xmlns:a16="http://schemas.microsoft.com/office/drawing/2014/main" id="{C467CFAF-6A1D-4D11-A1F3-12B8F5ACE822}"/>
            </a:ext>
          </a:extLst>
        </xdr:cNvPr>
        <xdr:cNvSpPr/>
      </xdr:nvSpPr>
      <xdr:spPr>
        <a:xfrm>
          <a:off x="20383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54102</xdr:rowOff>
    </xdr:from>
    <xdr:to>
      <xdr:col>111</xdr:col>
      <xdr:colOff>177800</xdr:colOff>
      <xdr:row>85</xdr:row>
      <xdr:rowOff>54102</xdr:rowOff>
    </xdr:to>
    <xdr:cxnSp macro="">
      <xdr:nvCxnSpPr>
        <xdr:cNvPr id="726" name="直線コネクタ 725">
          <a:extLst>
            <a:ext uri="{FF2B5EF4-FFF2-40B4-BE49-F238E27FC236}">
              <a16:creationId xmlns:a16="http://schemas.microsoft.com/office/drawing/2014/main" id="{95E7D28F-516C-4E77-9CD9-EB8F4B900D09}"/>
            </a:ext>
          </a:extLst>
        </xdr:cNvPr>
        <xdr:cNvCxnSpPr/>
      </xdr:nvCxnSpPr>
      <xdr:spPr>
        <a:xfrm>
          <a:off x="20434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3302</xdr:rowOff>
    </xdr:from>
    <xdr:to>
      <xdr:col>102</xdr:col>
      <xdr:colOff>165100</xdr:colOff>
      <xdr:row>85</xdr:row>
      <xdr:rowOff>104902</xdr:rowOff>
    </xdr:to>
    <xdr:sp macro="" textlink="">
      <xdr:nvSpPr>
        <xdr:cNvPr id="727" name="楕円 726">
          <a:extLst>
            <a:ext uri="{FF2B5EF4-FFF2-40B4-BE49-F238E27FC236}">
              <a16:creationId xmlns:a16="http://schemas.microsoft.com/office/drawing/2014/main" id="{2F69B39A-5583-47FF-84DE-702BDD8555DF}"/>
            </a:ext>
          </a:extLst>
        </xdr:cNvPr>
        <xdr:cNvSpPr/>
      </xdr:nvSpPr>
      <xdr:spPr>
        <a:xfrm>
          <a:off x="19494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54102</xdr:rowOff>
    </xdr:from>
    <xdr:to>
      <xdr:col>107</xdr:col>
      <xdr:colOff>50800</xdr:colOff>
      <xdr:row>85</xdr:row>
      <xdr:rowOff>54102</xdr:rowOff>
    </xdr:to>
    <xdr:cxnSp macro="">
      <xdr:nvCxnSpPr>
        <xdr:cNvPr id="728" name="直線コネクタ 727">
          <a:extLst>
            <a:ext uri="{FF2B5EF4-FFF2-40B4-BE49-F238E27FC236}">
              <a16:creationId xmlns:a16="http://schemas.microsoft.com/office/drawing/2014/main" id="{10B19C27-E63B-48E1-BAC6-479D1F0ECEBC}"/>
            </a:ext>
          </a:extLst>
        </xdr:cNvPr>
        <xdr:cNvCxnSpPr/>
      </xdr:nvCxnSpPr>
      <xdr:spPr>
        <a:xfrm>
          <a:off x="19545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3302</xdr:rowOff>
    </xdr:from>
    <xdr:to>
      <xdr:col>98</xdr:col>
      <xdr:colOff>38100</xdr:colOff>
      <xdr:row>85</xdr:row>
      <xdr:rowOff>104902</xdr:rowOff>
    </xdr:to>
    <xdr:sp macro="" textlink="">
      <xdr:nvSpPr>
        <xdr:cNvPr id="729" name="楕円 728">
          <a:extLst>
            <a:ext uri="{FF2B5EF4-FFF2-40B4-BE49-F238E27FC236}">
              <a16:creationId xmlns:a16="http://schemas.microsoft.com/office/drawing/2014/main" id="{02095A39-27BE-4B21-93C8-B7753C48BC36}"/>
            </a:ext>
          </a:extLst>
        </xdr:cNvPr>
        <xdr:cNvSpPr/>
      </xdr:nvSpPr>
      <xdr:spPr>
        <a:xfrm>
          <a:off x="18605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54102</xdr:rowOff>
    </xdr:from>
    <xdr:to>
      <xdr:col>102</xdr:col>
      <xdr:colOff>114300</xdr:colOff>
      <xdr:row>85</xdr:row>
      <xdr:rowOff>54102</xdr:rowOff>
    </xdr:to>
    <xdr:cxnSp macro="">
      <xdr:nvCxnSpPr>
        <xdr:cNvPr id="730" name="直線コネクタ 729">
          <a:extLst>
            <a:ext uri="{FF2B5EF4-FFF2-40B4-BE49-F238E27FC236}">
              <a16:creationId xmlns:a16="http://schemas.microsoft.com/office/drawing/2014/main" id="{2957B21A-8D0A-48AD-A630-154F443C2B15}"/>
            </a:ext>
          </a:extLst>
        </xdr:cNvPr>
        <xdr:cNvCxnSpPr/>
      </xdr:nvCxnSpPr>
      <xdr:spPr>
        <a:xfrm>
          <a:off x="18656300" y="146273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89425</xdr:rowOff>
    </xdr:from>
    <xdr:ext cx="469744" cy="259045"/>
    <xdr:sp macro="" textlink="">
      <xdr:nvSpPr>
        <xdr:cNvPr id="731" name="n_1aveValue【児童館】&#10;一人当たり面積">
          <a:extLst>
            <a:ext uri="{FF2B5EF4-FFF2-40B4-BE49-F238E27FC236}">
              <a16:creationId xmlns:a16="http://schemas.microsoft.com/office/drawing/2014/main" id="{73409C84-03DF-46A4-A0DA-D5571CF95458}"/>
            </a:ext>
          </a:extLst>
        </xdr:cNvPr>
        <xdr:cNvSpPr txBox="1"/>
      </xdr:nvSpPr>
      <xdr:spPr>
        <a:xfrm>
          <a:off x="210757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93997</xdr:rowOff>
    </xdr:from>
    <xdr:ext cx="469744" cy="259045"/>
    <xdr:sp macro="" textlink="">
      <xdr:nvSpPr>
        <xdr:cNvPr id="732" name="n_2aveValue【児童館】&#10;一人当たり面積">
          <a:extLst>
            <a:ext uri="{FF2B5EF4-FFF2-40B4-BE49-F238E27FC236}">
              <a16:creationId xmlns:a16="http://schemas.microsoft.com/office/drawing/2014/main" id="{E7214219-DFF6-4248-BECD-61DD7244F06D}"/>
            </a:ext>
          </a:extLst>
        </xdr:cNvPr>
        <xdr:cNvSpPr txBox="1"/>
      </xdr:nvSpPr>
      <xdr:spPr>
        <a:xfrm>
          <a:off x="20199427" y="1432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89425</xdr:rowOff>
    </xdr:from>
    <xdr:ext cx="469744" cy="259045"/>
    <xdr:sp macro="" textlink="">
      <xdr:nvSpPr>
        <xdr:cNvPr id="733" name="n_3aveValue【児童館】&#10;一人当たり面積">
          <a:extLst>
            <a:ext uri="{FF2B5EF4-FFF2-40B4-BE49-F238E27FC236}">
              <a16:creationId xmlns:a16="http://schemas.microsoft.com/office/drawing/2014/main" id="{CE01B6B3-8374-4629-8D35-26A48C865069}"/>
            </a:ext>
          </a:extLst>
        </xdr:cNvPr>
        <xdr:cNvSpPr txBox="1"/>
      </xdr:nvSpPr>
      <xdr:spPr>
        <a:xfrm>
          <a:off x="19310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112285</xdr:rowOff>
    </xdr:from>
    <xdr:ext cx="469744" cy="259045"/>
    <xdr:sp macro="" textlink="">
      <xdr:nvSpPr>
        <xdr:cNvPr id="734" name="n_4aveValue【児童館】&#10;一人当たり面積">
          <a:extLst>
            <a:ext uri="{FF2B5EF4-FFF2-40B4-BE49-F238E27FC236}">
              <a16:creationId xmlns:a16="http://schemas.microsoft.com/office/drawing/2014/main" id="{19BE0DD0-C99A-44D7-B02B-5C59D03BE825}"/>
            </a:ext>
          </a:extLst>
        </xdr:cNvPr>
        <xdr:cNvSpPr txBox="1"/>
      </xdr:nvSpPr>
      <xdr:spPr>
        <a:xfrm>
          <a:off x="18421427" y="1434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96029</xdr:rowOff>
    </xdr:from>
    <xdr:ext cx="469744" cy="259045"/>
    <xdr:sp macro="" textlink="">
      <xdr:nvSpPr>
        <xdr:cNvPr id="735" name="n_1mainValue【児童館】&#10;一人当たり面積">
          <a:extLst>
            <a:ext uri="{FF2B5EF4-FFF2-40B4-BE49-F238E27FC236}">
              <a16:creationId xmlns:a16="http://schemas.microsoft.com/office/drawing/2014/main" id="{F154C57F-90FB-457A-864D-EC66E345F99C}"/>
            </a:ext>
          </a:extLst>
        </xdr:cNvPr>
        <xdr:cNvSpPr txBox="1"/>
      </xdr:nvSpPr>
      <xdr:spPr>
        <a:xfrm>
          <a:off x="210757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96029</xdr:rowOff>
    </xdr:from>
    <xdr:ext cx="469744" cy="259045"/>
    <xdr:sp macro="" textlink="">
      <xdr:nvSpPr>
        <xdr:cNvPr id="736" name="n_2mainValue【児童館】&#10;一人当たり面積">
          <a:extLst>
            <a:ext uri="{FF2B5EF4-FFF2-40B4-BE49-F238E27FC236}">
              <a16:creationId xmlns:a16="http://schemas.microsoft.com/office/drawing/2014/main" id="{59DC23C2-A736-4392-8373-25FC8484AB56}"/>
            </a:ext>
          </a:extLst>
        </xdr:cNvPr>
        <xdr:cNvSpPr txBox="1"/>
      </xdr:nvSpPr>
      <xdr:spPr>
        <a:xfrm>
          <a:off x="20199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96029</xdr:rowOff>
    </xdr:from>
    <xdr:ext cx="469744" cy="259045"/>
    <xdr:sp macro="" textlink="">
      <xdr:nvSpPr>
        <xdr:cNvPr id="737" name="n_3mainValue【児童館】&#10;一人当たり面積">
          <a:extLst>
            <a:ext uri="{FF2B5EF4-FFF2-40B4-BE49-F238E27FC236}">
              <a16:creationId xmlns:a16="http://schemas.microsoft.com/office/drawing/2014/main" id="{C578EE7B-4931-46D3-9CB1-42560528C655}"/>
            </a:ext>
          </a:extLst>
        </xdr:cNvPr>
        <xdr:cNvSpPr txBox="1"/>
      </xdr:nvSpPr>
      <xdr:spPr>
        <a:xfrm>
          <a:off x="19310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96029</xdr:rowOff>
    </xdr:from>
    <xdr:ext cx="469744" cy="259045"/>
    <xdr:sp macro="" textlink="">
      <xdr:nvSpPr>
        <xdr:cNvPr id="738" name="n_4mainValue【児童館】&#10;一人当たり面積">
          <a:extLst>
            <a:ext uri="{FF2B5EF4-FFF2-40B4-BE49-F238E27FC236}">
              <a16:creationId xmlns:a16="http://schemas.microsoft.com/office/drawing/2014/main" id="{BA7B093D-C9A8-4B09-B972-431A8B452105}"/>
            </a:ext>
          </a:extLst>
        </xdr:cNvPr>
        <xdr:cNvSpPr txBox="1"/>
      </xdr:nvSpPr>
      <xdr:spPr>
        <a:xfrm>
          <a:off x="18421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D3C878F2-793B-4226-BCB6-6ADFD388FF0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CDDD74D7-BBC6-459F-9735-5333AEEB7D9E}"/>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B4EE394C-547C-4770-B0EB-91D5AC9E626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DBAD23A1-BD87-4FD3-96E5-86AD2A25FB1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F315EB42-4657-401F-8FD1-C0D38FC2916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FF1632D2-6192-49A0-B738-770F6533AF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EB13498A-0F2A-4C2B-A2B2-2D58A72DADA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EEAD2998-30A5-4343-9A84-02341B77648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8C807265-9804-4E21-A379-252A0557B28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EB16B0EB-A015-4393-A891-B22FB17A7E9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A103C9D9-3BEF-4B73-BB4F-4153365F268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C4FA2554-8F47-4046-BB41-7DC006A03AE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CC633FE8-8152-4715-9D72-9431BB4E57A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7FD6CE7A-906D-4F3C-BBCD-79EB875A75C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D500C872-361F-484B-A49C-C31EBD20B8FD}"/>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7DC3AED5-8FBD-4F39-B604-50A467C74871}"/>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6DB4C0A4-15C2-45B9-B9FA-C8AEC1AE0E8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18AC2C68-C1F7-4450-BFED-7C8DB43431C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2C5DD28D-77F0-4AF4-B8E1-9D19EA0793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35F4C4CA-7E8A-4AA1-ABC8-AB2E151AA144}"/>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9" name="テキスト ボックス 758">
          <a:extLst>
            <a:ext uri="{FF2B5EF4-FFF2-40B4-BE49-F238E27FC236}">
              <a16:creationId xmlns:a16="http://schemas.microsoft.com/office/drawing/2014/main" id="{D747D37A-650F-42A4-8A40-E0C406C67FC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2EF5923A-D302-4F72-B2EE-888BDE39CC54}"/>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1" name="テキスト ボックス 760">
          <a:extLst>
            <a:ext uri="{FF2B5EF4-FFF2-40B4-BE49-F238E27FC236}">
              <a16:creationId xmlns:a16="http://schemas.microsoft.com/office/drawing/2014/main" id="{A416EAFF-2A4B-409F-8D6B-AB0D63E36E5D}"/>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FC01AC4-A06D-47CA-BE7E-E3AC05D6661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165736</xdr:rowOff>
    </xdr:from>
    <xdr:to>
      <xdr:col>85</xdr:col>
      <xdr:colOff>126364</xdr:colOff>
      <xdr:row>108</xdr:row>
      <xdr:rowOff>133350</xdr:rowOff>
    </xdr:to>
    <xdr:cxnSp macro="">
      <xdr:nvCxnSpPr>
        <xdr:cNvPr id="763" name="直線コネクタ 762">
          <a:extLst>
            <a:ext uri="{FF2B5EF4-FFF2-40B4-BE49-F238E27FC236}">
              <a16:creationId xmlns:a16="http://schemas.microsoft.com/office/drawing/2014/main" id="{49C90871-5068-4BD4-8BDE-75573F4A7AD7}"/>
            </a:ext>
          </a:extLst>
        </xdr:cNvPr>
        <xdr:cNvCxnSpPr/>
      </xdr:nvCxnSpPr>
      <xdr:spPr>
        <a:xfrm flipV="1">
          <a:off x="16318864" y="17139286"/>
          <a:ext cx="0" cy="1510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137177</xdr:rowOff>
    </xdr:from>
    <xdr:ext cx="405111" cy="259045"/>
    <xdr:sp macro="" textlink="">
      <xdr:nvSpPr>
        <xdr:cNvPr id="764" name="【公民館】&#10;有形固定資産減価償却率最小値テキスト">
          <a:extLst>
            <a:ext uri="{FF2B5EF4-FFF2-40B4-BE49-F238E27FC236}">
              <a16:creationId xmlns:a16="http://schemas.microsoft.com/office/drawing/2014/main" id="{5A7D439F-4FB6-4170-AD08-0EF35EE01121}"/>
            </a:ext>
          </a:extLst>
        </xdr:cNvPr>
        <xdr:cNvSpPr txBox="1"/>
      </xdr:nvSpPr>
      <xdr:spPr>
        <a:xfrm>
          <a:off x="16357600" y="186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133350</xdr:rowOff>
    </xdr:from>
    <xdr:to>
      <xdr:col>86</xdr:col>
      <xdr:colOff>25400</xdr:colOff>
      <xdr:row>108</xdr:row>
      <xdr:rowOff>133350</xdr:rowOff>
    </xdr:to>
    <xdr:cxnSp macro="">
      <xdr:nvCxnSpPr>
        <xdr:cNvPr id="765" name="直線コネクタ 764">
          <a:extLst>
            <a:ext uri="{FF2B5EF4-FFF2-40B4-BE49-F238E27FC236}">
              <a16:creationId xmlns:a16="http://schemas.microsoft.com/office/drawing/2014/main" id="{8880239D-FDC6-4680-952C-D4B1CCAA643D}"/>
            </a:ext>
          </a:extLst>
        </xdr:cNvPr>
        <xdr:cNvCxnSpPr/>
      </xdr:nvCxnSpPr>
      <xdr:spPr>
        <a:xfrm>
          <a:off x="16230600" y="1864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112413</xdr:rowOff>
    </xdr:from>
    <xdr:ext cx="405111" cy="259045"/>
    <xdr:sp macro="" textlink="">
      <xdr:nvSpPr>
        <xdr:cNvPr id="766" name="【公民館】&#10;有形固定資産減価償却率最大値テキスト">
          <a:extLst>
            <a:ext uri="{FF2B5EF4-FFF2-40B4-BE49-F238E27FC236}">
              <a16:creationId xmlns:a16="http://schemas.microsoft.com/office/drawing/2014/main" id="{4A8DE9B8-87D3-4536-A306-D6F255EB66A1}"/>
            </a:ext>
          </a:extLst>
        </xdr:cNvPr>
        <xdr:cNvSpPr txBox="1"/>
      </xdr:nvSpPr>
      <xdr:spPr>
        <a:xfrm>
          <a:off x="16357600" y="169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165736</xdr:rowOff>
    </xdr:from>
    <xdr:to>
      <xdr:col>86</xdr:col>
      <xdr:colOff>25400</xdr:colOff>
      <xdr:row>99</xdr:row>
      <xdr:rowOff>165736</xdr:rowOff>
    </xdr:to>
    <xdr:cxnSp macro="">
      <xdr:nvCxnSpPr>
        <xdr:cNvPr id="767" name="直線コネクタ 766">
          <a:extLst>
            <a:ext uri="{FF2B5EF4-FFF2-40B4-BE49-F238E27FC236}">
              <a16:creationId xmlns:a16="http://schemas.microsoft.com/office/drawing/2014/main" id="{70C6D1C0-D4E2-4A3A-9DC9-84594F2A9F50}"/>
            </a:ext>
          </a:extLst>
        </xdr:cNvPr>
        <xdr:cNvCxnSpPr/>
      </xdr:nvCxnSpPr>
      <xdr:spPr>
        <a:xfrm>
          <a:off x="16230600" y="17139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125747</xdr:rowOff>
    </xdr:from>
    <xdr:ext cx="405111" cy="259045"/>
    <xdr:sp macro="" textlink="">
      <xdr:nvSpPr>
        <xdr:cNvPr id="768" name="【公民館】&#10;有形固定資産減価償却率平均値テキスト">
          <a:extLst>
            <a:ext uri="{FF2B5EF4-FFF2-40B4-BE49-F238E27FC236}">
              <a16:creationId xmlns:a16="http://schemas.microsoft.com/office/drawing/2014/main" id="{D56A93C8-55E1-4C5A-BED0-69FDEEFA5659}"/>
            </a:ext>
          </a:extLst>
        </xdr:cNvPr>
        <xdr:cNvSpPr txBox="1"/>
      </xdr:nvSpPr>
      <xdr:spPr>
        <a:xfrm>
          <a:off x="16357600" y="179565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147320</xdr:rowOff>
    </xdr:from>
    <xdr:to>
      <xdr:col>85</xdr:col>
      <xdr:colOff>177800</xdr:colOff>
      <xdr:row>105</xdr:row>
      <xdr:rowOff>77470</xdr:rowOff>
    </xdr:to>
    <xdr:sp macro="" textlink="">
      <xdr:nvSpPr>
        <xdr:cNvPr id="769" name="フローチャート: 判断 768">
          <a:extLst>
            <a:ext uri="{FF2B5EF4-FFF2-40B4-BE49-F238E27FC236}">
              <a16:creationId xmlns:a16="http://schemas.microsoft.com/office/drawing/2014/main" id="{E513DEDC-16F3-4DDB-9726-393019349E9E}"/>
            </a:ext>
          </a:extLst>
        </xdr:cNvPr>
        <xdr:cNvSpPr/>
      </xdr:nvSpPr>
      <xdr:spPr>
        <a:xfrm>
          <a:off x="162687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139700</xdr:rowOff>
    </xdr:from>
    <xdr:to>
      <xdr:col>81</xdr:col>
      <xdr:colOff>101600</xdr:colOff>
      <xdr:row>105</xdr:row>
      <xdr:rowOff>69850</xdr:rowOff>
    </xdr:to>
    <xdr:sp macro="" textlink="">
      <xdr:nvSpPr>
        <xdr:cNvPr id="770" name="フローチャート: 判断 769">
          <a:extLst>
            <a:ext uri="{FF2B5EF4-FFF2-40B4-BE49-F238E27FC236}">
              <a16:creationId xmlns:a16="http://schemas.microsoft.com/office/drawing/2014/main" id="{421F2975-01B0-4B83-AB98-5C4729D6B894}"/>
            </a:ext>
          </a:extLst>
        </xdr:cNvPr>
        <xdr:cNvSpPr/>
      </xdr:nvSpPr>
      <xdr:spPr>
        <a:xfrm>
          <a:off x="15430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a:extLst>
            <a:ext uri="{FF2B5EF4-FFF2-40B4-BE49-F238E27FC236}">
              <a16:creationId xmlns:a16="http://schemas.microsoft.com/office/drawing/2014/main" id="{3E08F15F-7B02-4202-B624-75E7CADED06B}"/>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95886</xdr:rowOff>
    </xdr:from>
    <xdr:to>
      <xdr:col>72</xdr:col>
      <xdr:colOff>38100</xdr:colOff>
      <xdr:row>105</xdr:row>
      <xdr:rowOff>26036</xdr:rowOff>
    </xdr:to>
    <xdr:sp macro="" textlink="">
      <xdr:nvSpPr>
        <xdr:cNvPr id="772" name="フローチャート: 判断 771">
          <a:extLst>
            <a:ext uri="{FF2B5EF4-FFF2-40B4-BE49-F238E27FC236}">
              <a16:creationId xmlns:a16="http://schemas.microsoft.com/office/drawing/2014/main" id="{0B46EF3A-F723-4963-9819-6195289DE8E3}"/>
            </a:ext>
          </a:extLst>
        </xdr:cNvPr>
        <xdr:cNvSpPr/>
      </xdr:nvSpPr>
      <xdr:spPr>
        <a:xfrm>
          <a:off x="13652500" y="1792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57786</xdr:rowOff>
    </xdr:from>
    <xdr:to>
      <xdr:col>67</xdr:col>
      <xdr:colOff>101600</xdr:colOff>
      <xdr:row>104</xdr:row>
      <xdr:rowOff>159386</xdr:rowOff>
    </xdr:to>
    <xdr:sp macro="" textlink="">
      <xdr:nvSpPr>
        <xdr:cNvPr id="773" name="フローチャート: 判断 772">
          <a:extLst>
            <a:ext uri="{FF2B5EF4-FFF2-40B4-BE49-F238E27FC236}">
              <a16:creationId xmlns:a16="http://schemas.microsoft.com/office/drawing/2014/main" id="{44A61F70-1E92-4CAB-8BE7-6566ACCF311A}"/>
            </a:ext>
          </a:extLst>
        </xdr:cNvPr>
        <xdr:cNvSpPr/>
      </xdr:nvSpPr>
      <xdr:spPr>
        <a:xfrm>
          <a:off x="12763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5C32FAD9-060E-4D4B-AF20-14A60AF8098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C946EBC7-0450-4A46-B776-18F052D4B26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4C673200-D92D-4E13-87AD-ACA4E0506A9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2CA920BB-2791-4B61-92AC-CB9F8ED54645}"/>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34AAF0B7-8F32-4284-A75A-0566641118D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116839</xdr:rowOff>
    </xdr:from>
    <xdr:to>
      <xdr:col>85</xdr:col>
      <xdr:colOff>177800</xdr:colOff>
      <xdr:row>103</xdr:row>
      <xdr:rowOff>46989</xdr:rowOff>
    </xdr:to>
    <xdr:sp macro="" textlink="">
      <xdr:nvSpPr>
        <xdr:cNvPr id="779" name="楕円 778">
          <a:extLst>
            <a:ext uri="{FF2B5EF4-FFF2-40B4-BE49-F238E27FC236}">
              <a16:creationId xmlns:a16="http://schemas.microsoft.com/office/drawing/2014/main" id="{CE4CD899-691E-46FA-8212-CA4DA8656335}"/>
            </a:ext>
          </a:extLst>
        </xdr:cNvPr>
        <xdr:cNvSpPr/>
      </xdr:nvSpPr>
      <xdr:spPr>
        <a:xfrm>
          <a:off x="1626870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139716</xdr:rowOff>
    </xdr:from>
    <xdr:ext cx="405111" cy="259045"/>
    <xdr:sp macro="" textlink="">
      <xdr:nvSpPr>
        <xdr:cNvPr id="780" name="【公民館】&#10;有形固定資産減価償却率該当値テキスト">
          <a:extLst>
            <a:ext uri="{FF2B5EF4-FFF2-40B4-BE49-F238E27FC236}">
              <a16:creationId xmlns:a16="http://schemas.microsoft.com/office/drawing/2014/main" id="{05B6D7E5-5D9C-40DA-87AC-EE682DE9374A}"/>
            </a:ext>
          </a:extLst>
        </xdr:cNvPr>
        <xdr:cNvSpPr txBox="1"/>
      </xdr:nvSpPr>
      <xdr:spPr>
        <a:xfrm>
          <a:off x="16357600" y="1745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65405</xdr:rowOff>
    </xdr:from>
    <xdr:to>
      <xdr:col>81</xdr:col>
      <xdr:colOff>101600</xdr:colOff>
      <xdr:row>102</xdr:row>
      <xdr:rowOff>167005</xdr:rowOff>
    </xdr:to>
    <xdr:sp macro="" textlink="">
      <xdr:nvSpPr>
        <xdr:cNvPr id="781" name="楕円 780">
          <a:extLst>
            <a:ext uri="{FF2B5EF4-FFF2-40B4-BE49-F238E27FC236}">
              <a16:creationId xmlns:a16="http://schemas.microsoft.com/office/drawing/2014/main" id="{C48A4A71-C225-4939-941B-FDAF9E13C2F6}"/>
            </a:ext>
          </a:extLst>
        </xdr:cNvPr>
        <xdr:cNvSpPr/>
      </xdr:nvSpPr>
      <xdr:spPr>
        <a:xfrm>
          <a:off x="15430500" y="1755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116205</xdr:rowOff>
    </xdr:from>
    <xdr:to>
      <xdr:col>85</xdr:col>
      <xdr:colOff>127000</xdr:colOff>
      <xdr:row>102</xdr:row>
      <xdr:rowOff>167639</xdr:rowOff>
    </xdr:to>
    <xdr:cxnSp macro="">
      <xdr:nvCxnSpPr>
        <xdr:cNvPr id="782" name="直線コネクタ 781">
          <a:extLst>
            <a:ext uri="{FF2B5EF4-FFF2-40B4-BE49-F238E27FC236}">
              <a16:creationId xmlns:a16="http://schemas.microsoft.com/office/drawing/2014/main" id="{4D8266E0-1FC1-4D66-8B59-0E23C455DDAF}"/>
            </a:ext>
          </a:extLst>
        </xdr:cNvPr>
        <xdr:cNvCxnSpPr/>
      </xdr:nvCxnSpPr>
      <xdr:spPr>
        <a:xfrm>
          <a:off x="15481300" y="17604105"/>
          <a:ext cx="8382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101600</xdr:rowOff>
    </xdr:from>
    <xdr:to>
      <xdr:col>76</xdr:col>
      <xdr:colOff>165100</xdr:colOff>
      <xdr:row>103</xdr:row>
      <xdr:rowOff>31750</xdr:rowOff>
    </xdr:to>
    <xdr:sp macro="" textlink="">
      <xdr:nvSpPr>
        <xdr:cNvPr id="783" name="楕円 782">
          <a:extLst>
            <a:ext uri="{FF2B5EF4-FFF2-40B4-BE49-F238E27FC236}">
              <a16:creationId xmlns:a16="http://schemas.microsoft.com/office/drawing/2014/main" id="{7DAF73D1-DE93-43D4-922F-E377E59311D6}"/>
            </a:ext>
          </a:extLst>
        </xdr:cNvPr>
        <xdr:cNvSpPr/>
      </xdr:nvSpPr>
      <xdr:spPr>
        <a:xfrm>
          <a:off x="145415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116205</xdr:rowOff>
    </xdr:from>
    <xdr:to>
      <xdr:col>81</xdr:col>
      <xdr:colOff>50800</xdr:colOff>
      <xdr:row>102</xdr:row>
      <xdr:rowOff>152400</xdr:rowOff>
    </xdr:to>
    <xdr:cxnSp macro="">
      <xdr:nvCxnSpPr>
        <xdr:cNvPr id="784" name="直線コネクタ 783">
          <a:extLst>
            <a:ext uri="{FF2B5EF4-FFF2-40B4-BE49-F238E27FC236}">
              <a16:creationId xmlns:a16="http://schemas.microsoft.com/office/drawing/2014/main" id="{322C951E-98D0-4CF0-BDCF-AB3E085F116E}"/>
            </a:ext>
          </a:extLst>
        </xdr:cNvPr>
        <xdr:cNvCxnSpPr/>
      </xdr:nvCxnSpPr>
      <xdr:spPr>
        <a:xfrm flipV="1">
          <a:off x="14592300" y="1760410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133986</xdr:rowOff>
    </xdr:from>
    <xdr:to>
      <xdr:col>72</xdr:col>
      <xdr:colOff>38100</xdr:colOff>
      <xdr:row>104</xdr:row>
      <xdr:rowOff>64136</xdr:rowOff>
    </xdr:to>
    <xdr:sp macro="" textlink="">
      <xdr:nvSpPr>
        <xdr:cNvPr id="785" name="楕円 784">
          <a:extLst>
            <a:ext uri="{FF2B5EF4-FFF2-40B4-BE49-F238E27FC236}">
              <a16:creationId xmlns:a16="http://schemas.microsoft.com/office/drawing/2014/main" id="{09B22081-4C72-4C53-BA1F-8D801E2E4C65}"/>
            </a:ext>
          </a:extLst>
        </xdr:cNvPr>
        <xdr:cNvSpPr/>
      </xdr:nvSpPr>
      <xdr:spPr>
        <a:xfrm>
          <a:off x="13652500" y="17793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152400</xdr:rowOff>
    </xdr:from>
    <xdr:to>
      <xdr:col>76</xdr:col>
      <xdr:colOff>114300</xdr:colOff>
      <xdr:row>104</xdr:row>
      <xdr:rowOff>13336</xdr:rowOff>
    </xdr:to>
    <xdr:cxnSp macro="">
      <xdr:nvCxnSpPr>
        <xdr:cNvPr id="786" name="直線コネクタ 785">
          <a:extLst>
            <a:ext uri="{FF2B5EF4-FFF2-40B4-BE49-F238E27FC236}">
              <a16:creationId xmlns:a16="http://schemas.microsoft.com/office/drawing/2014/main" id="{CA1CC80E-59DD-4898-94F1-804ACF5358AE}"/>
            </a:ext>
          </a:extLst>
        </xdr:cNvPr>
        <xdr:cNvCxnSpPr/>
      </xdr:nvCxnSpPr>
      <xdr:spPr>
        <a:xfrm flipV="1">
          <a:off x="13703300" y="17640300"/>
          <a:ext cx="889000" cy="20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95886</xdr:rowOff>
    </xdr:from>
    <xdr:to>
      <xdr:col>67</xdr:col>
      <xdr:colOff>101600</xdr:colOff>
      <xdr:row>104</xdr:row>
      <xdr:rowOff>26036</xdr:rowOff>
    </xdr:to>
    <xdr:sp macro="" textlink="">
      <xdr:nvSpPr>
        <xdr:cNvPr id="787" name="楕円 786">
          <a:extLst>
            <a:ext uri="{FF2B5EF4-FFF2-40B4-BE49-F238E27FC236}">
              <a16:creationId xmlns:a16="http://schemas.microsoft.com/office/drawing/2014/main" id="{1BE00C8B-2F2A-44D4-B1A3-46248C9408D7}"/>
            </a:ext>
          </a:extLst>
        </xdr:cNvPr>
        <xdr:cNvSpPr/>
      </xdr:nvSpPr>
      <xdr:spPr>
        <a:xfrm>
          <a:off x="12763500" y="1775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146686</xdr:rowOff>
    </xdr:from>
    <xdr:to>
      <xdr:col>71</xdr:col>
      <xdr:colOff>177800</xdr:colOff>
      <xdr:row>104</xdr:row>
      <xdr:rowOff>13336</xdr:rowOff>
    </xdr:to>
    <xdr:cxnSp macro="">
      <xdr:nvCxnSpPr>
        <xdr:cNvPr id="788" name="直線コネクタ 787">
          <a:extLst>
            <a:ext uri="{FF2B5EF4-FFF2-40B4-BE49-F238E27FC236}">
              <a16:creationId xmlns:a16="http://schemas.microsoft.com/office/drawing/2014/main" id="{7B0F9331-F52E-4ADF-AA39-599E791C585D}"/>
            </a:ext>
          </a:extLst>
        </xdr:cNvPr>
        <xdr:cNvCxnSpPr/>
      </xdr:nvCxnSpPr>
      <xdr:spPr>
        <a:xfrm>
          <a:off x="12814300" y="17806036"/>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60977</xdr:rowOff>
    </xdr:from>
    <xdr:ext cx="405111" cy="259045"/>
    <xdr:sp macro="" textlink="">
      <xdr:nvSpPr>
        <xdr:cNvPr id="789" name="n_1aveValue【公民館】&#10;有形固定資産減価償却率">
          <a:extLst>
            <a:ext uri="{FF2B5EF4-FFF2-40B4-BE49-F238E27FC236}">
              <a16:creationId xmlns:a16="http://schemas.microsoft.com/office/drawing/2014/main" id="{7BCE7708-506E-4FA7-8BA9-FF119A1B59BA}"/>
            </a:ext>
          </a:extLst>
        </xdr:cNvPr>
        <xdr:cNvSpPr txBox="1"/>
      </xdr:nvSpPr>
      <xdr:spPr>
        <a:xfrm>
          <a:off x="15266044"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790" name="n_2aveValue【公民館】&#10;有形固定資産減価償却率">
          <a:extLst>
            <a:ext uri="{FF2B5EF4-FFF2-40B4-BE49-F238E27FC236}">
              <a16:creationId xmlns:a16="http://schemas.microsoft.com/office/drawing/2014/main" id="{87BD9E8B-4F5F-48E1-83B1-359F23EF95AA}"/>
            </a:ext>
          </a:extLst>
        </xdr:cNvPr>
        <xdr:cNvSpPr txBox="1"/>
      </xdr:nvSpPr>
      <xdr:spPr>
        <a:xfrm>
          <a:off x="14389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17163</xdr:rowOff>
    </xdr:from>
    <xdr:ext cx="405111" cy="259045"/>
    <xdr:sp macro="" textlink="">
      <xdr:nvSpPr>
        <xdr:cNvPr id="791" name="n_3aveValue【公民館】&#10;有形固定資産減価償却率">
          <a:extLst>
            <a:ext uri="{FF2B5EF4-FFF2-40B4-BE49-F238E27FC236}">
              <a16:creationId xmlns:a16="http://schemas.microsoft.com/office/drawing/2014/main" id="{D99C9078-6905-4780-BC42-3B3819F78C34}"/>
            </a:ext>
          </a:extLst>
        </xdr:cNvPr>
        <xdr:cNvSpPr txBox="1"/>
      </xdr:nvSpPr>
      <xdr:spPr>
        <a:xfrm>
          <a:off x="13500744" y="1801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150513</xdr:rowOff>
    </xdr:from>
    <xdr:ext cx="405111" cy="259045"/>
    <xdr:sp macro="" textlink="">
      <xdr:nvSpPr>
        <xdr:cNvPr id="792" name="n_4aveValue【公民館】&#10;有形固定資産減価償却率">
          <a:extLst>
            <a:ext uri="{FF2B5EF4-FFF2-40B4-BE49-F238E27FC236}">
              <a16:creationId xmlns:a16="http://schemas.microsoft.com/office/drawing/2014/main" id="{1D976163-FF5A-4F12-AD46-81B3B3B6D2CE}"/>
            </a:ext>
          </a:extLst>
        </xdr:cNvPr>
        <xdr:cNvSpPr txBox="1"/>
      </xdr:nvSpPr>
      <xdr:spPr>
        <a:xfrm>
          <a:off x="12611744" y="1798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12082</xdr:rowOff>
    </xdr:from>
    <xdr:ext cx="405111" cy="259045"/>
    <xdr:sp macro="" textlink="">
      <xdr:nvSpPr>
        <xdr:cNvPr id="793" name="n_1mainValue【公民館】&#10;有形固定資産減価償却率">
          <a:extLst>
            <a:ext uri="{FF2B5EF4-FFF2-40B4-BE49-F238E27FC236}">
              <a16:creationId xmlns:a16="http://schemas.microsoft.com/office/drawing/2014/main" id="{CFF2D581-1A64-48A7-B214-566A12E84A87}"/>
            </a:ext>
          </a:extLst>
        </xdr:cNvPr>
        <xdr:cNvSpPr txBox="1"/>
      </xdr:nvSpPr>
      <xdr:spPr>
        <a:xfrm>
          <a:off x="15266044" y="1732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48277</xdr:rowOff>
    </xdr:from>
    <xdr:ext cx="405111" cy="259045"/>
    <xdr:sp macro="" textlink="">
      <xdr:nvSpPr>
        <xdr:cNvPr id="794" name="n_2mainValue【公民館】&#10;有形固定資産減価償却率">
          <a:extLst>
            <a:ext uri="{FF2B5EF4-FFF2-40B4-BE49-F238E27FC236}">
              <a16:creationId xmlns:a16="http://schemas.microsoft.com/office/drawing/2014/main" id="{F3E11C6A-644B-4F54-A051-0E6EBFF6D40E}"/>
            </a:ext>
          </a:extLst>
        </xdr:cNvPr>
        <xdr:cNvSpPr txBox="1"/>
      </xdr:nvSpPr>
      <xdr:spPr>
        <a:xfrm>
          <a:off x="143897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80663</xdr:rowOff>
    </xdr:from>
    <xdr:ext cx="405111" cy="259045"/>
    <xdr:sp macro="" textlink="">
      <xdr:nvSpPr>
        <xdr:cNvPr id="795" name="n_3mainValue【公民館】&#10;有形固定資産減価償却率">
          <a:extLst>
            <a:ext uri="{FF2B5EF4-FFF2-40B4-BE49-F238E27FC236}">
              <a16:creationId xmlns:a16="http://schemas.microsoft.com/office/drawing/2014/main" id="{7D30B623-80EA-4081-BA37-65C661D982C4}"/>
            </a:ext>
          </a:extLst>
        </xdr:cNvPr>
        <xdr:cNvSpPr txBox="1"/>
      </xdr:nvSpPr>
      <xdr:spPr>
        <a:xfrm>
          <a:off x="13500744" y="17568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42563</xdr:rowOff>
    </xdr:from>
    <xdr:ext cx="405111" cy="259045"/>
    <xdr:sp macro="" textlink="">
      <xdr:nvSpPr>
        <xdr:cNvPr id="796" name="n_4mainValue【公民館】&#10;有形固定資産減価償却率">
          <a:extLst>
            <a:ext uri="{FF2B5EF4-FFF2-40B4-BE49-F238E27FC236}">
              <a16:creationId xmlns:a16="http://schemas.microsoft.com/office/drawing/2014/main" id="{EBA3F28C-873B-4F56-A621-74580D36D51B}"/>
            </a:ext>
          </a:extLst>
        </xdr:cNvPr>
        <xdr:cNvSpPr txBox="1"/>
      </xdr:nvSpPr>
      <xdr:spPr>
        <a:xfrm>
          <a:off x="12611744" y="1753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19EB9829-02F3-4399-9052-7B2A024BF2F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825FFF3E-CFF7-4777-AFEC-6F878042242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78DB11DC-E201-4583-A639-475078DEFCDC}"/>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CB937B73-3C51-4C29-AC22-A4A58F36AA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ECC36E7A-7224-4920-BD1D-9C953CB9812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270AC2BA-9532-4A37-B3B8-F4D08DFF4FB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1050C62-D51F-4C08-B56F-AEFE3BBBED7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955A9469-FBAD-4CFB-99E6-2921225E7DB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BA3AD678-F8F6-4FDE-88DF-EE3878F36C7E}"/>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E8D9FFCE-B7E6-424A-B642-1D491A196091}"/>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7" name="直線コネクタ 806">
          <a:extLst>
            <a:ext uri="{FF2B5EF4-FFF2-40B4-BE49-F238E27FC236}">
              <a16:creationId xmlns:a16="http://schemas.microsoft.com/office/drawing/2014/main" id="{C3E8DC10-B90E-4BEA-B39A-2D07BF9B2D3C}"/>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8" name="テキスト ボックス 807">
          <a:extLst>
            <a:ext uri="{FF2B5EF4-FFF2-40B4-BE49-F238E27FC236}">
              <a16:creationId xmlns:a16="http://schemas.microsoft.com/office/drawing/2014/main" id="{65D84E78-A23D-43FD-849A-B139E41BB108}"/>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9" name="直線コネクタ 808">
          <a:extLst>
            <a:ext uri="{FF2B5EF4-FFF2-40B4-BE49-F238E27FC236}">
              <a16:creationId xmlns:a16="http://schemas.microsoft.com/office/drawing/2014/main" id="{E5B4225C-8DE1-4C8A-97DF-EE941705906B}"/>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0" name="テキスト ボックス 809">
          <a:extLst>
            <a:ext uri="{FF2B5EF4-FFF2-40B4-BE49-F238E27FC236}">
              <a16:creationId xmlns:a16="http://schemas.microsoft.com/office/drawing/2014/main" id="{53C0166D-498C-4F3B-AD2D-2A27C3DE0CF8}"/>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1" name="直線コネクタ 810">
          <a:extLst>
            <a:ext uri="{FF2B5EF4-FFF2-40B4-BE49-F238E27FC236}">
              <a16:creationId xmlns:a16="http://schemas.microsoft.com/office/drawing/2014/main" id="{8575CBB8-FD01-4735-B0A9-09EF4C4C1C04}"/>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2" name="テキスト ボックス 811">
          <a:extLst>
            <a:ext uri="{FF2B5EF4-FFF2-40B4-BE49-F238E27FC236}">
              <a16:creationId xmlns:a16="http://schemas.microsoft.com/office/drawing/2014/main" id="{F706BFF0-1DD3-431C-A165-6E1B407AE7B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3" name="直線コネクタ 812">
          <a:extLst>
            <a:ext uri="{FF2B5EF4-FFF2-40B4-BE49-F238E27FC236}">
              <a16:creationId xmlns:a16="http://schemas.microsoft.com/office/drawing/2014/main" id="{AB2BE448-59CC-42A4-B5DC-16505F94E8E5}"/>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4" name="テキスト ボックス 813">
          <a:extLst>
            <a:ext uri="{FF2B5EF4-FFF2-40B4-BE49-F238E27FC236}">
              <a16:creationId xmlns:a16="http://schemas.microsoft.com/office/drawing/2014/main" id="{A678EF27-7312-4266-9AFE-5E1D2D3D1886}"/>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5" name="直線コネクタ 814">
          <a:extLst>
            <a:ext uri="{FF2B5EF4-FFF2-40B4-BE49-F238E27FC236}">
              <a16:creationId xmlns:a16="http://schemas.microsoft.com/office/drawing/2014/main" id="{60A30602-3953-48A9-812D-C0C88D8AC79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6" name="テキスト ボックス 815">
          <a:extLst>
            <a:ext uri="{FF2B5EF4-FFF2-40B4-BE49-F238E27FC236}">
              <a16:creationId xmlns:a16="http://schemas.microsoft.com/office/drawing/2014/main" id="{A54ECCB3-1F68-402F-A851-845692A7778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7" name="【公民館】&#10;一人当たり面積グラフ枠">
          <a:extLst>
            <a:ext uri="{FF2B5EF4-FFF2-40B4-BE49-F238E27FC236}">
              <a16:creationId xmlns:a16="http://schemas.microsoft.com/office/drawing/2014/main" id="{3052EF45-0C2F-4545-A51B-35E1054C3AE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78487</xdr:rowOff>
    </xdr:from>
    <xdr:to>
      <xdr:col>116</xdr:col>
      <xdr:colOff>62864</xdr:colOff>
      <xdr:row>108</xdr:row>
      <xdr:rowOff>46482</xdr:rowOff>
    </xdr:to>
    <xdr:cxnSp macro="">
      <xdr:nvCxnSpPr>
        <xdr:cNvPr id="818" name="直線コネクタ 817">
          <a:extLst>
            <a:ext uri="{FF2B5EF4-FFF2-40B4-BE49-F238E27FC236}">
              <a16:creationId xmlns:a16="http://schemas.microsoft.com/office/drawing/2014/main" id="{11A90EC5-17A6-4552-9FD0-21962EAC932F}"/>
            </a:ext>
          </a:extLst>
        </xdr:cNvPr>
        <xdr:cNvCxnSpPr/>
      </xdr:nvCxnSpPr>
      <xdr:spPr>
        <a:xfrm flipV="1">
          <a:off x="22160864" y="17223487"/>
          <a:ext cx="0" cy="1339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50309</xdr:rowOff>
    </xdr:from>
    <xdr:ext cx="469744" cy="259045"/>
    <xdr:sp macro="" textlink="">
      <xdr:nvSpPr>
        <xdr:cNvPr id="819" name="【公民館】&#10;一人当たり面積最小値テキスト">
          <a:extLst>
            <a:ext uri="{FF2B5EF4-FFF2-40B4-BE49-F238E27FC236}">
              <a16:creationId xmlns:a16="http://schemas.microsoft.com/office/drawing/2014/main" id="{43A7A680-892E-41F4-B9AC-94EE63E1A145}"/>
            </a:ext>
          </a:extLst>
        </xdr:cNvPr>
        <xdr:cNvSpPr txBox="1"/>
      </xdr:nvSpPr>
      <xdr:spPr>
        <a:xfrm>
          <a:off x="22199600" y="1856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46482</xdr:rowOff>
    </xdr:from>
    <xdr:to>
      <xdr:col>116</xdr:col>
      <xdr:colOff>152400</xdr:colOff>
      <xdr:row>108</xdr:row>
      <xdr:rowOff>46482</xdr:rowOff>
    </xdr:to>
    <xdr:cxnSp macro="">
      <xdr:nvCxnSpPr>
        <xdr:cNvPr id="820" name="直線コネクタ 819">
          <a:extLst>
            <a:ext uri="{FF2B5EF4-FFF2-40B4-BE49-F238E27FC236}">
              <a16:creationId xmlns:a16="http://schemas.microsoft.com/office/drawing/2014/main" id="{887E7BED-30F3-409F-B0D9-C45B483EABF3}"/>
            </a:ext>
          </a:extLst>
        </xdr:cNvPr>
        <xdr:cNvCxnSpPr/>
      </xdr:nvCxnSpPr>
      <xdr:spPr>
        <a:xfrm>
          <a:off x="22072600" y="1856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25164</xdr:rowOff>
    </xdr:from>
    <xdr:ext cx="469744" cy="259045"/>
    <xdr:sp macro="" textlink="">
      <xdr:nvSpPr>
        <xdr:cNvPr id="821" name="【公民館】&#10;一人当たり面積最大値テキスト">
          <a:extLst>
            <a:ext uri="{FF2B5EF4-FFF2-40B4-BE49-F238E27FC236}">
              <a16:creationId xmlns:a16="http://schemas.microsoft.com/office/drawing/2014/main" id="{F414B4B0-E9E2-4121-8F8E-3A38570D6711}"/>
            </a:ext>
          </a:extLst>
        </xdr:cNvPr>
        <xdr:cNvSpPr txBox="1"/>
      </xdr:nvSpPr>
      <xdr:spPr>
        <a:xfrm>
          <a:off x="22199600" y="1699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78487</xdr:rowOff>
    </xdr:from>
    <xdr:to>
      <xdr:col>116</xdr:col>
      <xdr:colOff>152400</xdr:colOff>
      <xdr:row>100</xdr:row>
      <xdr:rowOff>78487</xdr:rowOff>
    </xdr:to>
    <xdr:cxnSp macro="">
      <xdr:nvCxnSpPr>
        <xdr:cNvPr id="822" name="直線コネクタ 821">
          <a:extLst>
            <a:ext uri="{FF2B5EF4-FFF2-40B4-BE49-F238E27FC236}">
              <a16:creationId xmlns:a16="http://schemas.microsoft.com/office/drawing/2014/main" id="{534D5808-A955-4AF3-80CF-C849AC512CE3}"/>
            </a:ext>
          </a:extLst>
        </xdr:cNvPr>
        <xdr:cNvCxnSpPr/>
      </xdr:nvCxnSpPr>
      <xdr:spPr>
        <a:xfrm>
          <a:off x="22072600" y="1722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155719</xdr:rowOff>
    </xdr:from>
    <xdr:ext cx="469744" cy="259045"/>
    <xdr:sp macro="" textlink="">
      <xdr:nvSpPr>
        <xdr:cNvPr id="823" name="【公民館】&#10;一人当たり面積平均値テキスト">
          <a:extLst>
            <a:ext uri="{FF2B5EF4-FFF2-40B4-BE49-F238E27FC236}">
              <a16:creationId xmlns:a16="http://schemas.microsoft.com/office/drawing/2014/main" id="{C07EB806-62A9-4EE3-B3F6-47936D731FAD}"/>
            </a:ext>
          </a:extLst>
        </xdr:cNvPr>
        <xdr:cNvSpPr txBox="1"/>
      </xdr:nvSpPr>
      <xdr:spPr>
        <a:xfrm>
          <a:off x="22199600" y="179865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132842</xdr:rowOff>
    </xdr:from>
    <xdr:to>
      <xdr:col>116</xdr:col>
      <xdr:colOff>114300</xdr:colOff>
      <xdr:row>106</xdr:row>
      <xdr:rowOff>62992</xdr:rowOff>
    </xdr:to>
    <xdr:sp macro="" textlink="">
      <xdr:nvSpPr>
        <xdr:cNvPr id="824" name="フローチャート: 判断 823">
          <a:extLst>
            <a:ext uri="{FF2B5EF4-FFF2-40B4-BE49-F238E27FC236}">
              <a16:creationId xmlns:a16="http://schemas.microsoft.com/office/drawing/2014/main" id="{FE831F1C-5EB6-4B8A-AC57-24A7D9515F41}"/>
            </a:ext>
          </a:extLst>
        </xdr:cNvPr>
        <xdr:cNvSpPr/>
      </xdr:nvSpPr>
      <xdr:spPr>
        <a:xfrm>
          <a:off x="221107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103124</xdr:rowOff>
    </xdr:from>
    <xdr:to>
      <xdr:col>112</xdr:col>
      <xdr:colOff>38100</xdr:colOff>
      <xdr:row>106</xdr:row>
      <xdr:rowOff>33274</xdr:rowOff>
    </xdr:to>
    <xdr:sp macro="" textlink="">
      <xdr:nvSpPr>
        <xdr:cNvPr id="825" name="フローチャート: 判断 824">
          <a:extLst>
            <a:ext uri="{FF2B5EF4-FFF2-40B4-BE49-F238E27FC236}">
              <a16:creationId xmlns:a16="http://schemas.microsoft.com/office/drawing/2014/main" id="{4362F68C-E31B-4810-8033-783FE61A1396}"/>
            </a:ext>
          </a:extLst>
        </xdr:cNvPr>
        <xdr:cNvSpPr/>
      </xdr:nvSpPr>
      <xdr:spPr>
        <a:xfrm>
          <a:off x="21272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100837</xdr:rowOff>
    </xdr:from>
    <xdr:to>
      <xdr:col>107</xdr:col>
      <xdr:colOff>101600</xdr:colOff>
      <xdr:row>106</xdr:row>
      <xdr:rowOff>30987</xdr:rowOff>
    </xdr:to>
    <xdr:sp macro="" textlink="">
      <xdr:nvSpPr>
        <xdr:cNvPr id="826" name="フローチャート: 判断 825">
          <a:extLst>
            <a:ext uri="{FF2B5EF4-FFF2-40B4-BE49-F238E27FC236}">
              <a16:creationId xmlns:a16="http://schemas.microsoft.com/office/drawing/2014/main" id="{1B5F7778-8042-47AF-B163-F82EB551D838}"/>
            </a:ext>
          </a:extLst>
        </xdr:cNvPr>
        <xdr:cNvSpPr/>
      </xdr:nvSpPr>
      <xdr:spPr>
        <a:xfrm>
          <a:off x="20383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114554</xdr:rowOff>
    </xdr:from>
    <xdr:to>
      <xdr:col>102</xdr:col>
      <xdr:colOff>165100</xdr:colOff>
      <xdr:row>106</xdr:row>
      <xdr:rowOff>44704</xdr:rowOff>
    </xdr:to>
    <xdr:sp macro="" textlink="">
      <xdr:nvSpPr>
        <xdr:cNvPr id="827" name="フローチャート: 判断 826">
          <a:extLst>
            <a:ext uri="{FF2B5EF4-FFF2-40B4-BE49-F238E27FC236}">
              <a16:creationId xmlns:a16="http://schemas.microsoft.com/office/drawing/2014/main" id="{009C1D4C-EBEC-4C3C-8289-99860243740A}"/>
            </a:ext>
          </a:extLst>
        </xdr:cNvPr>
        <xdr:cNvSpPr/>
      </xdr:nvSpPr>
      <xdr:spPr>
        <a:xfrm>
          <a:off x="19494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119126</xdr:rowOff>
    </xdr:from>
    <xdr:to>
      <xdr:col>98</xdr:col>
      <xdr:colOff>38100</xdr:colOff>
      <xdr:row>106</xdr:row>
      <xdr:rowOff>49276</xdr:rowOff>
    </xdr:to>
    <xdr:sp macro="" textlink="">
      <xdr:nvSpPr>
        <xdr:cNvPr id="828" name="フローチャート: 判断 827">
          <a:extLst>
            <a:ext uri="{FF2B5EF4-FFF2-40B4-BE49-F238E27FC236}">
              <a16:creationId xmlns:a16="http://schemas.microsoft.com/office/drawing/2014/main" id="{9F6114D7-7BBE-45C6-814D-7F6AC73E2302}"/>
            </a:ext>
          </a:extLst>
        </xdr:cNvPr>
        <xdr:cNvSpPr/>
      </xdr:nvSpPr>
      <xdr:spPr>
        <a:xfrm>
          <a:off x="186055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24E0B4B3-C9F5-474A-8C48-B228B7328A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6710809-9715-491E-BEBA-7D8FCA4362E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34744329-D015-4A83-9173-2BF535B43BEB}"/>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26EB964-2C03-44F4-B990-0A800BE73D0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7ABE19E6-ACFE-42F2-9E8D-0E078230DD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834" name="楕円 833">
          <a:extLst>
            <a:ext uri="{FF2B5EF4-FFF2-40B4-BE49-F238E27FC236}">
              <a16:creationId xmlns:a16="http://schemas.microsoft.com/office/drawing/2014/main" id="{5A1F3F11-467F-47C7-9EFC-117758BD22C2}"/>
            </a:ext>
          </a:extLst>
        </xdr:cNvPr>
        <xdr:cNvSpPr/>
      </xdr:nvSpPr>
      <xdr:spPr>
        <a:xfrm>
          <a:off x="221107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146066</xdr:rowOff>
    </xdr:from>
    <xdr:ext cx="469744" cy="259045"/>
    <xdr:sp macro="" textlink="">
      <xdr:nvSpPr>
        <xdr:cNvPr id="835" name="【公民館】&#10;一人当たり面積該当値テキスト">
          <a:extLst>
            <a:ext uri="{FF2B5EF4-FFF2-40B4-BE49-F238E27FC236}">
              <a16:creationId xmlns:a16="http://schemas.microsoft.com/office/drawing/2014/main" id="{58FBE252-AD1B-44E1-B2E2-A349A87FF1C5}"/>
            </a:ext>
          </a:extLst>
        </xdr:cNvPr>
        <xdr:cNvSpPr txBox="1"/>
      </xdr:nvSpPr>
      <xdr:spPr>
        <a:xfrm>
          <a:off x="22199600" y="1831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59689</xdr:rowOff>
    </xdr:from>
    <xdr:to>
      <xdr:col>112</xdr:col>
      <xdr:colOff>38100</xdr:colOff>
      <xdr:row>107</xdr:row>
      <xdr:rowOff>161289</xdr:rowOff>
    </xdr:to>
    <xdr:sp macro="" textlink="">
      <xdr:nvSpPr>
        <xdr:cNvPr id="836" name="楕円 835">
          <a:extLst>
            <a:ext uri="{FF2B5EF4-FFF2-40B4-BE49-F238E27FC236}">
              <a16:creationId xmlns:a16="http://schemas.microsoft.com/office/drawing/2014/main" id="{1E2DBBFC-F380-462E-A6F9-11734CA2B548}"/>
            </a:ext>
          </a:extLst>
        </xdr:cNvPr>
        <xdr:cNvSpPr/>
      </xdr:nvSpPr>
      <xdr:spPr>
        <a:xfrm>
          <a:off x="21272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110489</xdr:rowOff>
    </xdr:from>
    <xdr:to>
      <xdr:col>116</xdr:col>
      <xdr:colOff>63500</xdr:colOff>
      <xdr:row>107</xdr:row>
      <xdr:rowOff>110489</xdr:rowOff>
    </xdr:to>
    <xdr:cxnSp macro="">
      <xdr:nvCxnSpPr>
        <xdr:cNvPr id="837" name="直線コネクタ 836">
          <a:extLst>
            <a:ext uri="{FF2B5EF4-FFF2-40B4-BE49-F238E27FC236}">
              <a16:creationId xmlns:a16="http://schemas.microsoft.com/office/drawing/2014/main" id="{DFCD1687-E6BE-48C6-A681-79005F78DBF1}"/>
            </a:ext>
          </a:extLst>
        </xdr:cNvPr>
        <xdr:cNvCxnSpPr/>
      </xdr:nvCxnSpPr>
      <xdr:spPr>
        <a:xfrm>
          <a:off x="21323300" y="1845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838" name="楕円 837">
          <a:extLst>
            <a:ext uri="{FF2B5EF4-FFF2-40B4-BE49-F238E27FC236}">
              <a16:creationId xmlns:a16="http://schemas.microsoft.com/office/drawing/2014/main" id="{B17F7CF1-3DD9-4E56-A77E-97012575D90F}"/>
            </a:ext>
          </a:extLst>
        </xdr:cNvPr>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39624</xdr:rowOff>
    </xdr:from>
    <xdr:to>
      <xdr:col>111</xdr:col>
      <xdr:colOff>177800</xdr:colOff>
      <xdr:row>107</xdr:row>
      <xdr:rowOff>110489</xdr:rowOff>
    </xdr:to>
    <xdr:cxnSp macro="">
      <xdr:nvCxnSpPr>
        <xdr:cNvPr id="839" name="直線コネクタ 838">
          <a:extLst>
            <a:ext uri="{FF2B5EF4-FFF2-40B4-BE49-F238E27FC236}">
              <a16:creationId xmlns:a16="http://schemas.microsoft.com/office/drawing/2014/main" id="{3E43B642-CA5A-4566-B5E5-D442C1F31FDB}"/>
            </a:ext>
          </a:extLst>
        </xdr:cNvPr>
        <xdr:cNvCxnSpPr/>
      </xdr:nvCxnSpPr>
      <xdr:spPr>
        <a:xfrm>
          <a:off x="20434300" y="18384774"/>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160274</xdr:rowOff>
    </xdr:from>
    <xdr:to>
      <xdr:col>102</xdr:col>
      <xdr:colOff>165100</xdr:colOff>
      <xdr:row>107</xdr:row>
      <xdr:rowOff>90424</xdr:rowOff>
    </xdr:to>
    <xdr:sp macro="" textlink="">
      <xdr:nvSpPr>
        <xdr:cNvPr id="840" name="楕円 839">
          <a:extLst>
            <a:ext uri="{FF2B5EF4-FFF2-40B4-BE49-F238E27FC236}">
              <a16:creationId xmlns:a16="http://schemas.microsoft.com/office/drawing/2014/main" id="{0A4D07A2-7744-43ED-9A17-FBCAF2460A54}"/>
            </a:ext>
          </a:extLst>
        </xdr:cNvPr>
        <xdr:cNvSpPr/>
      </xdr:nvSpPr>
      <xdr:spPr>
        <a:xfrm>
          <a:off x="19494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39624</xdr:rowOff>
    </xdr:from>
    <xdr:to>
      <xdr:col>107</xdr:col>
      <xdr:colOff>50800</xdr:colOff>
      <xdr:row>107</xdr:row>
      <xdr:rowOff>39624</xdr:rowOff>
    </xdr:to>
    <xdr:cxnSp macro="">
      <xdr:nvCxnSpPr>
        <xdr:cNvPr id="841" name="直線コネクタ 840">
          <a:extLst>
            <a:ext uri="{FF2B5EF4-FFF2-40B4-BE49-F238E27FC236}">
              <a16:creationId xmlns:a16="http://schemas.microsoft.com/office/drawing/2014/main" id="{9DFC8651-8690-4E2C-A58F-0BB1707B3BC4}"/>
            </a:ext>
          </a:extLst>
        </xdr:cNvPr>
        <xdr:cNvCxnSpPr/>
      </xdr:nvCxnSpPr>
      <xdr:spPr>
        <a:xfrm>
          <a:off x="19545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160274</xdr:rowOff>
    </xdr:from>
    <xdr:to>
      <xdr:col>98</xdr:col>
      <xdr:colOff>38100</xdr:colOff>
      <xdr:row>107</xdr:row>
      <xdr:rowOff>90424</xdr:rowOff>
    </xdr:to>
    <xdr:sp macro="" textlink="">
      <xdr:nvSpPr>
        <xdr:cNvPr id="842" name="楕円 841">
          <a:extLst>
            <a:ext uri="{FF2B5EF4-FFF2-40B4-BE49-F238E27FC236}">
              <a16:creationId xmlns:a16="http://schemas.microsoft.com/office/drawing/2014/main" id="{4514C2AE-7E77-44E6-9BAD-63CADC50C0BE}"/>
            </a:ext>
          </a:extLst>
        </xdr:cNvPr>
        <xdr:cNvSpPr/>
      </xdr:nvSpPr>
      <xdr:spPr>
        <a:xfrm>
          <a:off x="18605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39624</xdr:rowOff>
    </xdr:from>
    <xdr:to>
      <xdr:col>102</xdr:col>
      <xdr:colOff>114300</xdr:colOff>
      <xdr:row>107</xdr:row>
      <xdr:rowOff>39624</xdr:rowOff>
    </xdr:to>
    <xdr:cxnSp macro="">
      <xdr:nvCxnSpPr>
        <xdr:cNvPr id="843" name="直線コネクタ 842">
          <a:extLst>
            <a:ext uri="{FF2B5EF4-FFF2-40B4-BE49-F238E27FC236}">
              <a16:creationId xmlns:a16="http://schemas.microsoft.com/office/drawing/2014/main" id="{7BB34D87-F6D9-4DD4-B7A7-DD2733BD88B8}"/>
            </a:ext>
          </a:extLst>
        </xdr:cNvPr>
        <xdr:cNvCxnSpPr/>
      </xdr:nvCxnSpPr>
      <xdr:spPr>
        <a:xfrm>
          <a:off x="18656300" y="183847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49801</xdr:rowOff>
    </xdr:from>
    <xdr:ext cx="469744" cy="259045"/>
    <xdr:sp macro="" textlink="">
      <xdr:nvSpPr>
        <xdr:cNvPr id="844" name="n_1aveValue【公民館】&#10;一人当たり面積">
          <a:extLst>
            <a:ext uri="{FF2B5EF4-FFF2-40B4-BE49-F238E27FC236}">
              <a16:creationId xmlns:a16="http://schemas.microsoft.com/office/drawing/2014/main" id="{E2D1A464-FA5D-4FBA-A706-910673D79CD4}"/>
            </a:ext>
          </a:extLst>
        </xdr:cNvPr>
        <xdr:cNvSpPr txBox="1"/>
      </xdr:nvSpPr>
      <xdr:spPr>
        <a:xfrm>
          <a:off x="21075727" y="1788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47514</xdr:rowOff>
    </xdr:from>
    <xdr:ext cx="469744" cy="259045"/>
    <xdr:sp macro="" textlink="">
      <xdr:nvSpPr>
        <xdr:cNvPr id="845" name="n_2aveValue【公民館】&#10;一人当たり面積">
          <a:extLst>
            <a:ext uri="{FF2B5EF4-FFF2-40B4-BE49-F238E27FC236}">
              <a16:creationId xmlns:a16="http://schemas.microsoft.com/office/drawing/2014/main" id="{C7F9BE37-9508-420F-B45F-E8EDFF2FB184}"/>
            </a:ext>
          </a:extLst>
        </xdr:cNvPr>
        <xdr:cNvSpPr txBox="1"/>
      </xdr:nvSpPr>
      <xdr:spPr>
        <a:xfrm>
          <a:off x="20199427" y="1787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61231</xdr:rowOff>
    </xdr:from>
    <xdr:ext cx="469744" cy="259045"/>
    <xdr:sp macro="" textlink="">
      <xdr:nvSpPr>
        <xdr:cNvPr id="846" name="n_3aveValue【公民館】&#10;一人当たり面積">
          <a:extLst>
            <a:ext uri="{FF2B5EF4-FFF2-40B4-BE49-F238E27FC236}">
              <a16:creationId xmlns:a16="http://schemas.microsoft.com/office/drawing/2014/main" id="{5884BB94-61F5-41B3-812A-EC8B53AF92F1}"/>
            </a:ext>
          </a:extLst>
        </xdr:cNvPr>
        <xdr:cNvSpPr txBox="1"/>
      </xdr:nvSpPr>
      <xdr:spPr>
        <a:xfrm>
          <a:off x="19310427" y="1789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65803</xdr:rowOff>
    </xdr:from>
    <xdr:ext cx="469744" cy="259045"/>
    <xdr:sp macro="" textlink="">
      <xdr:nvSpPr>
        <xdr:cNvPr id="847" name="n_4aveValue【公民館】&#10;一人当たり面積">
          <a:extLst>
            <a:ext uri="{FF2B5EF4-FFF2-40B4-BE49-F238E27FC236}">
              <a16:creationId xmlns:a16="http://schemas.microsoft.com/office/drawing/2014/main" id="{8E0B6DEF-9CF0-4C20-A2A8-6BAE1D46E6B0}"/>
            </a:ext>
          </a:extLst>
        </xdr:cNvPr>
        <xdr:cNvSpPr txBox="1"/>
      </xdr:nvSpPr>
      <xdr:spPr>
        <a:xfrm>
          <a:off x="18421427" y="1789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152416</xdr:rowOff>
    </xdr:from>
    <xdr:ext cx="469744" cy="259045"/>
    <xdr:sp macro="" textlink="">
      <xdr:nvSpPr>
        <xdr:cNvPr id="848" name="n_1mainValue【公民館】&#10;一人当たり面積">
          <a:extLst>
            <a:ext uri="{FF2B5EF4-FFF2-40B4-BE49-F238E27FC236}">
              <a16:creationId xmlns:a16="http://schemas.microsoft.com/office/drawing/2014/main" id="{F171871C-A9D3-4A26-9118-464195E85541}"/>
            </a:ext>
          </a:extLst>
        </xdr:cNvPr>
        <xdr:cNvSpPr txBox="1"/>
      </xdr:nvSpPr>
      <xdr:spPr>
        <a:xfrm>
          <a:off x="210757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81551</xdr:rowOff>
    </xdr:from>
    <xdr:ext cx="469744" cy="259045"/>
    <xdr:sp macro="" textlink="">
      <xdr:nvSpPr>
        <xdr:cNvPr id="849" name="n_2mainValue【公民館】&#10;一人当たり面積">
          <a:extLst>
            <a:ext uri="{FF2B5EF4-FFF2-40B4-BE49-F238E27FC236}">
              <a16:creationId xmlns:a16="http://schemas.microsoft.com/office/drawing/2014/main" id="{3D78A40C-4F75-4A99-906F-5BF315A51332}"/>
            </a:ext>
          </a:extLst>
        </xdr:cNvPr>
        <xdr:cNvSpPr txBox="1"/>
      </xdr:nvSpPr>
      <xdr:spPr>
        <a:xfrm>
          <a:off x="20199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81551</xdr:rowOff>
    </xdr:from>
    <xdr:ext cx="469744" cy="259045"/>
    <xdr:sp macro="" textlink="">
      <xdr:nvSpPr>
        <xdr:cNvPr id="850" name="n_3mainValue【公民館】&#10;一人当たり面積">
          <a:extLst>
            <a:ext uri="{FF2B5EF4-FFF2-40B4-BE49-F238E27FC236}">
              <a16:creationId xmlns:a16="http://schemas.microsoft.com/office/drawing/2014/main" id="{84760598-E5DC-4D0D-86F9-C7F7D8172235}"/>
            </a:ext>
          </a:extLst>
        </xdr:cNvPr>
        <xdr:cNvSpPr txBox="1"/>
      </xdr:nvSpPr>
      <xdr:spPr>
        <a:xfrm>
          <a:off x="19310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81551</xdr:rowOff>
    </xdr:from>
    <xdr:ext cx="469744" cy="259045"/>
    <xdr:sp macro="" textlink="">
      <xdr:nvSpPr>
        <xdr:cNvPr id="851" name="n_4mainValue【公民館】&#10;一人当たり面積">
          <a:extLst>
            <a:ext uri="{FF2B5EF4-FFF2-40B4-BE49-F238E27FC236}">
              <a16:creationId xmlns:a16="http://schemas.microsoft.com/office/drawing/2014/main" id="{EEC599D2-6870-4C57-B847-0342968D46A8}"/>
            </a:ext>
          </a:extLst>
        </xdr:cNvPr>
        <xdr:cNvSpPr txBox="1"/>
      </xdr:nvSpPr>
      <xdr:spPr>
        <a:xfrm>
          <a:off x="18421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2" name="正方形/長方形 851">
          <a:extLst>
            <a:ext uri="{FF2B5EF4-FFF2-40B4-BE49-F238E27FC236}">
              <a16:creationId xmlns:a16="http://schemas.microsoft.com/office/drawing/2014/main" id="{1C99206C-3129-4DD6-9797-6703816695B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3" name="正方形/長方形 852">
          <a:extLst>
            <a:ext uri="{FF2B5EF4-FFF2-40B4-BE49-F238E27FC236}">
              <a16:creationId xmlns:a16="http://schemas.microsoft.com/office/drawing/2014/main" id="{A169797C-63EE-4772-8811-00815E1E1D73}"/>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4" name="テキスト ボックス 853">
          <a:extLst>
            <a:ext uri="{FF2B5EF4-FFF2-40B4-BE49-F238E27FC236}">
              <a16:creationId xmlns:a16="http://schemas.microsoft.com/office/drawing/2014/main" id="{ED78EFE3-1751-4669-9A86-55170F131C49}"/>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認定こども園等については、平成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年度に認定こども園を新設したことにより、平成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年度と比較して、有形固定資産減価償却率は改善し、一人当たり面積は増加した。令和元年度に、新設に伴い用途廃止した認定こども園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園を除却（一部転用）したことと、別の認定こども園</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園を民間に売却したことにより、一人当たり面積が大きく減少し、類似団体平均を下回った。</a:t>
          </a:r>
        </a:p>
        <a:p>
          <a:r>
            <a:rPr kumimoji="1" lang="ja-JP" altLang="en-US" sz="1300">
              <a:latin typeface="ＭＳ Ｐゴシック" panose="020B0600070205080204" pitchFamily="50" charset="-128"/>
              <a:ea typeface="ＭＳ Ｐゴシック" panose="020B0600070205080204" pitchFamily="50" charset="-128"/>
            </a:rPr>
            <a:t>学校施設の有形固定資産減価償却率については、全国平均、兵庫県平均、類似団体平均と比較して、大きく上回っている状態であるが、今後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年間で、市内全ての小中学校を地域ごとに集約し、小中一貫校を整備していくことから、徐々に平均を下回っていくものと見込んでいる。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949358E-D31B-45D7-B1E0-E12E0B8A367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25B4495-3B3C-450B-9B40-31B57ED6292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59D687C-FE2C-48AA-9573-833370984EC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39B18C0-5A92-4A9F-A1C2-64174BE3F92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C4DCA13-F6C1-4B89-8429-4E91843DDE7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16D37F1-D73A-46F3-A2A1-69D5631ECB4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49EA0F-06DC-4E1C-9F8E-1A5C09462C2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3D32D64-75A5-44F4-9D10-6CD05E6FBED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1D34F16-69BE-4980-A365-5BF291E8F55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5BCCD07-9ACF-4BC4-BF2A-7BB27563F95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2C9D66E-3FE5-45F7-9039-66BE79CE7D2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E61440BF-C498-4621-8CA4-1AAE627623E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2DF48EA-8D30-40CD-A918-34F4264EA8D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11485B8-8521-4BEF-9A76-95CE2D44C29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281CAB-566F-45B3-B4D2-5EF4EDEEE31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D0496553-A51F-4A2B-84A8-5BA202A8F864}"/>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8B806B-58F9-427E-9A25-637C28C57B1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DF7CB70E-6291-4D36-AB50-6C0C5E893A2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D6859C-3F4E-411C-9AF0-03B48523DDE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96C7174-1009-45C3-AAD3-E13E2CE3A6C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A327245-25D5-4B74-B028-39904A5E41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BFFAAD-FE08-4189-A74B-35EEDD96671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2E8A64-AC48-4DD5-B3C4-EF067987CAE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E03080C-CC23-4748-8660-11F78F8C6ACE}"/>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BDDC805-12C7-4F0E-802D-9DF8498E356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316B422-5958-4A5B-B382-A9DB7366E26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8DD7BAD-0AD0-4A7B-A93A-98A5F5A9155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46732BA-9989-4098-984A-F50758A3B1F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BF1B8D5-669D-434B-A1B5-4462C8E820D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32CCBE-A27D-4290-8918-536E9A86DF6F}"/>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4F6689B-D462-4D82-963F-3C10DC346BB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71C917-9F9C-47A2-ABCC-8A8EAC0AF91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7914B22-191C-4F3E-B03A-EF61171A94B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56A0A7-BB46-4BD1-B79A-58106323738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9D45739-7C5F-4897-8F11-B91C82671EE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30937F7-E3D3-4AE9-9BD8-792E5C09FDE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14B8217-59D4-4710-97B5-98B59D8F82F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C8E41DE-EC8E-4337-9969-928A6F96B29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0C80FB2-F353-4F05-97AA-235B5CFA6BF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9203CB7-A57D-47D0-99E6-551B7C2D7A0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8B2B2B2-C6F7-4F58-A420-FDC8EDE18F29}"/>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3A377E6-A290-4427-8884-7C49DD2D563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F79F41C2-ABBA-4A8F-ABEE-089DC8AEC50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7E504A6-9D71-44DB-AA08-5DD2EAC76F0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077494B-3C68-47A7-BAE8-7C13E2739C5F}"/>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FD814668-55BC-4317-8224-B8718C76FC9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526BD13-6410-4175-AC83-4E6E29EA055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9B5BA2F-83EB-4A1E-8A21-DDBBF0A638A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74245F2A-8DFE-45D5-AAFF-EC105ACE70A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ECD4FF9F-08A1-457D-A7D1-3CDD57CC959B}"/>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D49C773-B91D-4A9C-906D-690466B086CD}"/>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C5515893-335F-4F18-8778-0A07D489C6C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56033A5-F7E2-4777-AC5A-C13381B0B60E}"/>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4975427E-218B-455D-8E15-492F66BABB39}"/>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23A1562-A08F-473D-9CE2-E39D9A52DE2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C4F35A1-5605-4BF9-8CA6-38F0611C0AB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61504</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3559063-E61A-44E4-8000-D4594B198FFE}"/>
            </a:ext>
          </a:extLst>
        </xdr:cNvPr>
        <xdr:cNvCxnSpPr/>
      </xdr:nvCxnSpPr>
      <xdr:spPr>
        <a:xfrm flipV="1">
          <a:off x="4634865" y="5719354"/>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6156B902-0028-499E-B11D-865D2DDE7174}"/>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752BBDC0-A076-42B3-B07F-FD75B9DFA42F}"/>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8181</xdr:rowOff>
    </xdr:from>
    <xdr:ext cx="340478" cy="259045"/>
    <xdr:sp macro="" textlink="">
      <xdr:nvSpPr>
        <xdr:cNvPr id="61" name="【図書館】&#10;有形固定資産減価償却率最大値テキスト">
          <a:extLst>
            <a:ext uri="{FF2B5EF4-FFF2-40B4-BE49-F238E27FC236}">
              <a16:creationId xmlns:a16="http://schemas.microsoft.com/office/drawing/2014/main" id="{0CB63508-AD2A-4D5E-9C71-502E4E119993}"/>
            </a:ext>
          </a:extLst>
        </xdr:cNvPr>
        <xdr:cNvSpPr txBox="1"/>
      </xdr:nvSpPr>
      <xdr:spPr>
        <a:xfrm>
          <a:off x="4673600" y="549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61504</xdr:rowOff>
    </xdr:from>
    <xdr:to>
      <xdr:col>24</xdr:col>
      <xdr:colOff>152400</xdr:colOff>
      <xdr:row>33</xdr:row>
      <xdr:rowOff>61504</xdr:rowOff>
    </xdr:to>
    <xdr:cxnSp macro="">
      <xdr:nvCxnSpPr>
        <xdr:cNvPr id="62" name="直線コネクタ 61">
          <a:extLst>
            <a:ext uri="{FF2B5EF4-FFF2-40B4-BE49-F238E27FC236}">
              <a16:creationId xmlns:a16="http://schemas.microsoft.com/office/drawing/2014/main" id="{3A3D1BDC-016C-4160-9708-8D6DEFD766BA}"/>
            </a:ext>
          </a:extLst>
        </xdr:cNvPr>
        <xdr:cNvCxnSpPr/>
      </xdr:nvCxnSpPr>
      <xdr:spPr>
        <a:xfrm>
          <a:off x="4546600" y="571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65876</xdr:rowOff>
    </xdr:from>
    <xdr:ext cx="405111" cy="259045"/>
    <xdr:sp macro="" textlink="">
      <xdr:nvSpPr>
        <xdr:cNvPr id="63" name="【図書館】&#10;有形固定資産減価償却率平均値テキスト">
          <a:extLst>
            <a:ext uri="{FF2B5EF4-FFF2-40B4-BE49-F238E27FC236}">
              <a16:creationId xmlns:a16="http://schemas.microsoft.com/office/drawing/2014/main" id="{9059CBC1-DE0B-45CC-8FCC-F21CE05CC769}"/>
            </a:ext>
          </a:extLst>
        </xdr:cNvPr>
        <xdr:cNvSpPr txBox="1"/>
      </xdr:nvSpPr>
      <xdr:spPr>
        <a:xfrm>
          <a:off x="4673600" y="6409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87449</xdr:rowOff>
    </xdr:from>
    <xdr:to>
      <xdr:col>24</xdr:col>
      <xdr:colOff>114300</xdr:colOff>
      <xdr:row>38</xdr:row>
      <xdr:rowOff>17599</xdr:rowOff>
    </xdr:to>
    <xdr:sp macro="" textlink="">
      <xdr:nvSpPr>
        <xdr:cNvPr id="64" name="フローチャート: 判断 63">
          <a:extLst>
            <a:ext uri="{FF2B5EF4-FFF2-40B4-BE49-F238E27FC236}">
              <a16:creationId xmlns:a16="http://schemas.microsoft.com/office/drawing/2014/main" id="{D2DA0BA5-A533-4B92-8241-2D13233A0065}"/>
            </a:ext>
          </a:extLst>
        </xdr:cNvPr>
        <xdr:cNvSpPr/>
      </xdr:nvSpPr>
      <xdr:spPr>
        <a:xfrm>
          <a:off x="4584700" y="643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76019</xdr:rowOff>
    </xdr:from>
    <xdr:to>
      <xdr:col>20</xdr:col>
      <xdr:colOff>38100</xdr:colOff>
      <xdr:row>38</xdr:row>
      <xdr:rowOff>6169</xdr:rowOff>
    </xdr:to>
    <xdr:sp macro="" textlink="">
      <xdr:nvSpPr>
        <xdr:cNvPr id="65" name="フローチャート: 判断 64">
          <a:extLst>
            <a:ext uri="{FF2B5EF4-FFF2-40B4-BE49-F238E27FC236}">
              <a16:creationId xmlns:a16="http://schemas.microsoft.com/office/drawing/2014/main" id="{32A1C0D4-9491-4435-A50A-466C2FA44951}"/>
            </a:ext>
          </a:extLst>
        </xdr:cNvPr>
        <xdr:cNvSpPr/>
      </xdr:nvSpPr>
      <xdr:spPr>
        <a:xfrm>
          <a:off x="3746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23A0DE81-DC07-42E9-894A-5FD7B65469DD}"/>
            </a:ext>
          </a:extLst>
        </xdr:cNvPr>
        <xdr:cNvSpPr/>
      </xdr:nvSpPr>
      <xdr:spPr>
        <a:xfrm>
          <a:off x="2857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35197</xdr:rowOff>
    </xdr:from>
    <xdr:to>
      <xdr:col>10</xdr:col>
      <xdr:colOff>165100</xdr:colOff>
      <xdr:row>37</xdr:row>
      <xdr:rowOff>136797</xdr:rowOff>
    </xdr:to>
    <xdr:sp macro="" textlink="">
      <xdr:nvSpPr>
        <xdr:cNvPr id="67" name="フローチャート: 判断 66">
          <a:extLst>
            <a:ext uri="{FF2B5EF4-FFF2-40B4-BE49-F238E27FC236}">
              <a16:creationId xmlns:a16="http://schemas.microsoft.com/office/drawing/2014/main" id="{5A8740A5-082D-470F-BDE4-8E7BFACC156D}"/>
            </a:ext>
          </a:extLst>
        </xdr:cNvPr>
        <xdr:cNvSpPr/>
      </xdr:nvSpPr>
      <xdr:spPr>
        <a:xfrm>
          <a:off x="1968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a:extLst>
            <a:ext uri="{FF2B5EF4-FFF2-40B4-BE49-F238E27FC236}">
              <a16:creationId xmlns:a16="http://schemas.microsoft.com/office/drawing/2014/main" id="{44109865-0B4E-4447-8C0A-C3A43A04AA45}"/>
            </a:ext>
          </a:extLst>
        </xdr:cNvPr>
        <xdr:cNvSpPr/>
      </xdr:nvSpPr>
      <xdr:spPr>
        <a:xfrm>
          <a:off x="1079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D06BCFD-45F0-489B-B8C4-44859AFAAA3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B2256EC-7F3C-4C6D-B3C3-03BD61148A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42AA26B-D474-426D-B567-80D6EB826B1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2E2AA32-F6E8-4E56-A0A2-624815CA3BC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61326257-FAEA-4499-ADF2-11A84B2EE53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41728</xdr:rowOff>
    </xdr:from>
    <xdr:to>
      <xdr:col>24</xdr:col>
      <xdr:colOff>114300</xdr:colOff>
      <xdr:row>37</xdr:row>
      <xdr:rowOff>143328</xdr:rowOff>
    </xdr:to>
    <xdr:sp macro="" textlink="">
      <xdr:nvSpPr>
        <xdr:cNvPr id="74" name="楕円 73">
          <a:extLst>
            <a:ext uri="{FF2B5EF4-FFF2-40B4-BE49-F238E27FC236}">
              <a16:creationId xmlns:a16="http://schemas.microsoft.com/office/drawing/2014/main" id="{28FBD26B-9952-42C5-ADA3-C59AFD978ED0}"/>
            </a:ext>
          </a:extLst>
        </xdr:cNvPr>
        <xdr:cNvSpPr/>
      </xdr:nvSpPr>
      <xdr:spPr>
        <a:xfrm>
          <a:off x="4584700" y="6385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64605</xdr:rowOff>
    </xdr:from>
    <xdr:ext cx="405111" cy="259045"/>
    <xdr:sp macro="" textlink="">
      <xdr:nvSpPr>
        <xdr:cNvPr id="75" name="【図書館】&#10;有形固定資産減価償却率該当値テキスト">
          <a:extLst>
            <a:ext uri="{FF2B5EF4-FFF2-40B4-BE49-F238E27FC236}">
              <a16:creationId xmlns:a16="http://schemas.microsoft.com/office/drawing/2014/main" id="{F5E6F972-090A-4D8E-B7BA-36A8D82D31A3}"/>
            </a:ext>
          </a:extLst>
        </xdr:cNvPr>
        <xdr:cNvSpPr txBox="1"/>
      </xdr:nvSpPr>
      <xdr:spPr>
        <a:xfrm>
          <a:off x="4673600" y="6236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25400</xdr:rowOff>
    </xdr:from>
    <xdr:to>
      <xdr:col>20</xdr:col>
      <xdr:colOff>38100</xdr:colOff>
      <xdr:row>37</xdr:row>
      <xdr:rowOff>127000</xdr:rowOff>
    </xdr:to>
    <xdr:sp macro="" textlink="">
      <xdr:nvSpPr>
        <xdr:cNvPr id="76" name="楕円 75">
          <a:extLst>
            <a:ext uri="{FF2B5EF4-FFF2-40B4-BE49-F238E27FC236}">
              <a16:creationId xmlns:a16="http://schemas.microsoft.com/office/drawing/2014/main" id="{AD2E77EA-9C27-480E-87F9-AE11453D5069}"/>
            </a:ext>
          </a:extLst>
        </xdr:cNvPr>
        <xdr:cNvSpPr/>
      </xdr:nvSpPr>
      <xdr:spPr>
        <a:xfrm>
          <a:off x="3746500" y="636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76200</xdr:rowOff>
    </xdr:from>
    <xdr:to>
      <xdr:col>24</xdr:col>
      <xdr:colOff>63500</xdr:colOff>
      <xdr:row>37</xdr:row>
      <xdr:rowOff>92528</xdr:rowOff>
    </xdr:to>
    <xdr:cxnSp macro="">
      <xdr:nvCxnSpPr>
        <xdr:cNvPr id="77" name="直線コネクタ 76">
          <a:extLst>
            <a:ext uri="{FF2B5EF4-FFF2-40B4-BE49-F238E27FC236}">
              <a16:creationId xmlns:a16="http://schemas.microsoft.com/office/drawing/2014/main" id="{2E6F2DFC-8A69-4F34-AF70-AEFA08ABF849}"/>
            </a:ext>
          </a:extLst>
        </xdr:cNvPr>
        <xdr:cNvCxnSpPr/>
      </xdr:nvCxnSpPr>
      <xdr:spPr>
        <a:xfrm>
          <a:off x="3797300" y="6419850"/>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61323</xdr:rowOff>
    </xdr:from>
    <xdr:to>
      <xdr:col>15</xdr:col>
      <xdr:colOff>101600</xdr:colOff>
      <xdr:row>37</xdr:row>
      <xdr:rowOff>162923</xdr:rowOff>
    </xdr:to>
    <xdr:sp macro="" textlink="">
      <xdr:nvSpPr>
        <xdr:cNvPr id="78" name="楕円 77">
          <a:extLst>
            <a:ext uri="{FF2B5EF4-FFF2-40B4-BE49-F238E27FC236}">
              <a16:creationId xmlns:a16="http://schemas.microsoft.com/office/drawing/2014/main" id="{96068F43-92FD-4C2B-8664-4DCDD7E9669D}"/>
            </a:ext>
          </a:extLst>
        </xdr:cNvPr>
        <xdr:cNvSpPr/>
      </xdr:nvSpPr>
      <xdr:spPr>
        <a:xfrm>
          <a:off x="2857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76200</xdr:rowOff>
    </xdr:from>
    <xdr:to>
      <xdr:col>19</xdr:col>
      <xdr:colOff>177800</xdr:colOff>
      <xdr:row>37</xdr:row>
      <xdr:rowOff>112123</xdr:rowOff>
    </xdr:to>
    <xdr:cxnSp macro="">
      <xdr:nvCxnSpPr>
        <xdr:cNvPr id="79" name="直線コネクタ 78">
          <a:extLst>
            <a:ext uri="{FF2B5EF4-FFF2-40B4-BE49-F238E27FC236}">
              <a16:creationId xmlns:a16="http://schemas.microsoft.com/office/drawing/2014/main" id="{CCF508E4-B6B9-4362-8204-F7B6EC177EF0}"/>
            </a:ext>
          </a:extLst>
        </xdr:cNvPr>
        <xdr:cNvCxnSpPr/>
      </xdr:nvCxnSpPr>
      <xdr:spPr>
        <a:xfrm flipV="1">
          <a:off x="2908300" y="64198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36830</xdr:rowOff>
    </xdr:from>
    <xdr:to>
      <xdr:col>10</xdr:col>
      <xdr:colOff>165100</xdr:colOff>
      <xdr:row>37</xdr:row>
      <xdr:rowOff>138430</xdr:rowOff>
    </xdr:to>
    <xdr:sp macro="" textlink="">
      <xdr:nvSpPr>
        <xdr:cNvPr id="80" name="楕円 79">
          <a:extLst>
            <a:ext uri="{FF2B5EF4-FFF2-40B4-BE49-F238E27FC236}">
              <a16:creationId xmlns:a16="http://schemas.microsoft.com/office/drawing/2014/main" id="{37C2F545-66CE-4591-954D-B49068056AB2}"/>
            </a:ext>
          </a:extLst>
        </xdr:cNvPr>
        <xdr:cNvSpPr/>
      </xdr:nvSpPr>
      <xdr:spPr>
        <a:xfrm>
          <a:off x="1968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87630</xdr:rowOff>
    </xdr:from>
    <xdr:to>
      <xdr:col>15</xdr:col>
      <xdr:colOff>50800</xdr:colOff>
      <xdr:row>37</xdr:row>
      <xdr:rowOff>112123</xdr:rowOff>
    </xdr:to>
    <xdr:cxnSp macro="">
      <xdr:nvCxnSpPr>
        <xdr:cNvPr id="81" name="直線コネクタ 80">
          <a:extLst>
            <a:ext uri="{FF2B5EF4-FFF2-40B4-BE49-F238E27FC236}">
              <a16:creationId xmlns:a16="http://schemas.microsoft.com/office/drawing/2014/main" id="{F2C669F0-C988-464D-B260-F74F994155EC}"/>
            </a:ext>
          </a:extLst>
        </xdr:cNvPr>
        <xdr:cNvCxnSpPr/>
      </xdr:nvCxnSpPr>
      <xdr:spPr>
        <a:xfrm>
          <a:off x="2019300" y="64312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15603</xdr:rowOff>
    </xdr:from>
    <xdr:to>
      <xdr:col>6</xdr:col>
      <xdr:colOff>38100</xdr:colOff>
      <xdr:row>37</xdr:row>
      <xdr:rowOff>117203</xdr:rowOff>
    </xdr:to>
    <xdr:sp macro="" textlink="">
      <xdr:nvSpPr>
        <xdr:cNvPr id="82" name="楕円 81">
          <a:extLst>
            <a:ext uri="{FF2B5EF4-FFF2-40B4-BE49-F238E27FC236}">
              <a16:creationId xmlns:a16="http://schemas.microsoft.com/office/drawing/2014/main" id="{50A50C54-AA96-4319-8499-58CB62B116C7}"/>
            </a:ext>
          </a:extLst>
        </xdr:cNvPr>
        <xdr:cNvSpPr/>
      </xdr:nvSpPr>
      <xdr:spPr>
        <a:xfrm>
          <a:off x="1079500" y="6359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66403</xdr:rowOff>
    </xdr:from>
    <xdr:to>
      <xdr:col>10</xdr:col>
      <xdr:colOff>114300</xdr:colOff>
      <xdr:row>37</xdr:row>
      <xdr:rowOff>87630</xdr:rowOff>
    </xdr:to>
    <xdr:cxnSp macro="">
      <xdr:nvCxnSpPr>
        <xdr:cNvPr id="83" name="直線コネクタ 82">
          <a:extLst>
            <a:ext uri="{FF2B5EF4-FFF2-40B4-BE49-F238E27FC236}">
              <a16:creationId xmlns:a16="http://schemas.microsoft.com/office/drawing/2014/main" id="{FF40C4F9-2D3E-40C4-A955-37C886FA4EBC}"/>
            </a:ext>
          </a:extLst>
        </xdr:cNvPr>
        <xdr:cNvCxnSpPr/>
      </xdr:nvCxnSpPr>
      <xdr:spPr>
        <a:xfrm>
          <a:off x="1130300" y="6410053"/>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168746</xdr:rowOff>
    </xdr:from>
    <xdr:ext cx="405111" cy="259045"/>
    <xdr:sp macro="" textlink="">
      <xdr:nvSpPr>
        <xdr:cNvPr id="84" name="n_1aveValue【図書館】&#10;有形固定資産減価償却率">
          <a:extLst>
            <a:ext uri="{FF2B5EF4-FFF2-40B4-BE49-F238E27FC236}">
              <a16:creationId xmlns:a16="http://schemas.microsoft.com/office/drawing/2014/main" id="{36362286-75E5-4FBE-AFBF-EE850239C39A}"/>
            </a:ext>
          </a:extLst>
        </xdr:cNvPr>
        <xdr:cNvSpPr txBox="1"/>
      </xdr:nvSpPr>
      <xdr:spPr>
        <a:xfrm>
          <a:off x="35820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165480</xdr:rowOff>
    </xdr:from>
    <xdr:ext cx="405111" cy="259045"/>
    <xdr:sp macro="" textlink="">
      <xdr:nvSpPr>
        <xdr:cNvPr id="85" name="n_2aveValue【図書館】&#10;有形固定資産減価償却率">
          <a:extLst>
            <a:ext uri="{FF2B5EF4-FFF2-40B4-BE49-F238E27FC236}">
              <a16:creationId xmlns:a16="http://schemas.microsoft.com/office/drawing/2014/main" id="{E5E22373-CFD4-4DE4-B00B-497E9D80DB22}"/>
            </a:ext>
          </a:extLst>
        </xdr:cNvPr>
        <xdr:cNvSpPr txBox="1"/>
      </xdr:nvSpPr>
      <xdr:spPr>
        <a:xfrm>
          <a:off x="2705744" y="6509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153324</xdr:rowOff>
    </xdr:from>
    <xdr:ext cx="405111" cy="259045"/>
    <xdr:sp macro="" textlink="">
      <xdr:nvSpPr>
        <xdr:cNvPr id="86" name="n_3aveValue【図書館】&#10;有形固定資産減価償却率">
          <a:extLst>
            <a:ext uri="{FF2B5EF4-FFF2-40B4-BE49-F238E27FC236}">
              <a16:creationId xmlns:a16="http://schemas.microsoft.com/office/drawing/2014/main" id="{93AC5611-1467-4332-979E-8F2C85FC9EB9}"/>
            </a:ext>
          </a:extLst>
        </xdr:cNvPr>
        <xdr:cNvSpPr txBox="1"/>
      </xdr:nvSpPr>
      <xdr:spPr>
        <a:xfrm>
          <a:off x="1816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a:extLst>
            <a:ext uri="{FF2B5EF4-FFF2-40B4-BE49-F238E27FC236}">
              <a16:creationId xmlns:a16="http://schemas.microsoft.com/office/drawing/2014/main" id="{065F5FDE-9FD7-4486-ABF7-EDB1A3560242}"/>
            </a:ext>
          </a:extLst>
        </xdr:cNvPr>
        <xdr:cNvSpPr txBox="1"/>
      </xdr:nvSpPr>
      <xdr:spPr>
        <a:xfrm>
          <a:off x="927744" y="6098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143527</xdr:rowOff>
    </xdr:from>
    <xdr:ext cx="405111" cy="259045"/>
    <xdr:sp macro="" textlink="">
      <xdr:nvSpPr>
        <xdr:cNvPr id="88" name="n_1mainValue【図書館】&#10;有形固定資産減価償却率">
          <a:extLst>
            <a:ext uri="{FF2B5EF4-FFF2-40B4-BE49-F238E27FC236}">
              <a16:creationId xmlns:a16="http://schemas.microsoft.com/office/drawing/2014/main" id="{C8837B7D-C149-4F1A-9E28-CD8E250D440A}"/>
            </a:ext>
          </a:extLst>
        </xdr:cNvPr>
        <xdr:cNvSpPr txBox="1"/>
      </xdr:nvSpPr>
      <xdr:spPr>
        <a:xfrm>
          <a:off x="3582044" y="614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8000</xdr:rowOff>
    </xdr:from>
    <xdr:ext cx="405111" cy="259045"/>
    <xdr:sp macro="" textlink="">
      <xdr:nvSpPr>
        <xdr:cNvPr id="89" name="n_2mainValue【図書館】&#10;有形固定資産減価償却率">
          <a:extLst>
            <a:ext uri="{FF2B5EF4-FFF2-40B4-BE49-F238E27FC236}">
              <a16:creationId xmlns:a16="http://schemas.microsoft.com/office/drawing/2014/main" id="{EAE43B2A-C76E-4083-8B54-086F4E05BE7A}"/>
            </a:ext>
          </a:extLst>
        </xdr:cNvPr>
        <xdr:cNvSpPr txBox="1"/>
      </xdr:nvSpPr>
      <xdr:spPr>
        <a:xfrm>
          <a:off x="2705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129557</xdr:rowOff>
    </xdr:from>
    <xdr:ext cx="405111" cy="259045"/>
    <xdr:sp macro="" textlink="">
      <xdr:nvSpPr>
        <xdr:cNvPr id="90" name="n_3mainValue【図書館】&#10;有形固定資産減価償却率">
          <a:extLst>
            <a:ext uri="{FF2B5EF4-FFF2-40B4-BE49-F238E27FC236}">
              <a16:creationId xmlns:a16="http://schemas.microsoft.com/office/drawing/2014/main" id="{0C3D86C8-9060-4DC0-AC49-2AD005D56046}"/>
            </a:ext>
          </a:extLst>
        </xdr:cNvPr>
        <xdr:cNvSpPr txBox="1"/>
      </xdr:nvSpPr>
      <xdr:spPr>
        <a:xfrm>
          <a:off x="1816744" y="647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108330</xdr:rowOff>
    </xdr:from>
    <xdr:ext cx="405111" cy="259045"/>
    <xdr:sp macro="" textlink="">
      <xdr:nvSpPr>
        <xdr:cNvPr id="91" name="n_4mainValue【図書館】&#10;有形固定資産減価償却率">
          <a:extLst>
            <a:ext uri="{FF2B5EF4-FFF2-40B4-BE49-F238E27FC236}">
              <a16:creationId xmlns:a16="http://schemas.microsoft.com/office/drawing/2014/main" id="{3C6489BF-39F9-4B22-8AF1-6A11A36D7879}"/>
            </a:ext>
          </a:extLst>
        </xdr:cNvPr>
        <xdr:cNvSpPr txBox="1"/>
      </xdr:nvSpPr>
      <xdr:spPr>
        <a:xfrm>
          <a:off x="927744" y="645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1B6591B3-080D-4B85-899B-F76E26C9771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5139BE21-B8FD-4A83-93D2-93593DEA55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A12B695B-8589-4F58-B2FF-0E35A59095D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6D8D1EDF-38A8-44ED-AB4C-97528E8105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E064791-9E24-4BC9-84F0-9B6B83DDF63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348D9BB-AA28-4084-ABE6-9DA40B115E5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6B5858D9-8A91-4D12-BA79-6A3793B06A6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92ED1CD-0515-4202-9904-AFEC98011AB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F951B42F-A2DA-413D-9A39-D62CD1AD9266}"/>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5577784-5B02-47B1-834E-DB1C52F294B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478DB17-4D0C-4523-98D1-9E9EC78254A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F344B66B-12F6-4A2A-8F1A-B91D320E870C}"/>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7EE46571-DA8B-4115-B70F-9215B3C8709B}"/>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A0279835-F71C-495E-826C-5CD8AEF05CCB}"/>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B3960259-8851-4407-B36D-F7021C796C7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DD0B0516-C66E-4FFF-9E93-4C47987F04AA}"/>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BCEC6EEA-0D0A-4699-9EB9-CB99428DB816}"/>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B8B03728-3440-4FB1-B5FE-ADC8281993FA}"/>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E313CF9-B414-4FFE-9705-C9998EFAD0BC}"/>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76CE864-3854-4AAA-8D92-230C2737930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14E35C40-3180-4F9E-A64D-E44F124C391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14478</xdr:rowOff>
    </xdr:from>
    <xdr:to>
      <xdr:col>54</xdr:col>
      <xdr:colOff>189865</xdr:colOff>
      <xdr:row>41</xdr:row>
      <xdr:rowOff>51054</xdr:rowOff>
    </xdr:to>
    <xdr:cxnSp macro="">
      <xdr:nvCxnSpPr>
        <xdr:cNvPr id="113" name="直線コネクタ 112">
          <a:extLst>
            <a:ext uri="{FF2B5EF4-FFF2-40B4-BE49-F238E27FC236}">
              <a16:creationId xmlns:a16="http://schemas.microsoft.com/office/drawing/2014/main" id="{0086807D-ABB4-4784-B082-77507E8C20C5}"/>
            </a:ext>
          </a:extLst>
        </xdr:cNvPr>
        <xdr:cNvCxnSpPr/>
      </xdr:nvCxnSpPr>
      <xdr:spPr>
        <a:xfrm flipV="1">
          <a:off x="10476865" y="5672328"/>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54881</xdr:rowOff>
    </xdr:from>
    <xdr:ext cx="469744" cy="259045"/>
    <xdr:sp macro="" textlink="">
      <xdr:nvSpPr>
        <xdr:cNvPr id="114" name="【図書館】&#10;一人当たり面積最小値テキスト">
          <a:extLst>
            <a:ext uri="{FF2B5EF4-FFF2-40B4-BE49-F238E27FC236}">
              <a16:creationId xmlns:a16="http://schemas.microsoft.com/office/drawing/2014/main" id="{E04BC70E-3A33-486C-9AAF-A9B66231019B}"/>
            </a:ext>
          </a:extLst>
        </xdr:cNvPr>
        <xdr:cNvSpPr txBox="1"/>
      </xdr:nvSpPr>
      <xdr:spPr>
        <a:xfrm>
          <a:off x="10515600" y="708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51054</xdr:rowOff>
    </xdr:from>
    <xdr:to>
      <xdr:col>55</xdr:col>
      <xdr:colOff>88900</xdr:colOff>
      <xdr:row>41</xdr:row>
      <xdr:rowOff>51054</xdr:rowOff>
    </xdr:to>
    <xdr:cxnSp macro="">
      <xdr:nvCxnSpPr>
        <xdr:cNvPr id="115" name="直線コネクタ 114">
          <a:extLst>
            <a:ext uri="{FF2B5EF4-FFF2-40B4-BE49-F238E27FC236}">
              <a16:creationId xmlns:a16="http://schemas.microsoft.com/office/drawing/2014/main" id="{5A6A1289-E23B-4724-A3E3-B3E8BB02E76D}"/>
            </a:ext>
          </a:extLst>
        </xdr:cNvPr>
        <xdr:cNvCxnSpPr/>
      </xdr:nvCxnSpPr>
      <xdr:spPr>
        <a:xfrm>
          <a:off x="10388600" y="708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132605</xdr:rowOff>
    </xdr:from>
    <xdr:ext cx="469744" cy="259045"/>
    <xdr:sp macro="" textlink="">
      <xdr:nvSpPr>
        <xdr:cNvPr id="116" name="【図書館】&#10;一人当たり面積最大値テキスト">
          <a:extLst>
            <a:ext uri="{FF2B5EF4-FFF2-40B4-BE49-F238E27FC236}">
              <a16:creationId xmlns:a16="http://schemas.microsoft.com/office/drawing/2014/main" id="{0362B3FE-5D1A-4D71-AB45-8FD37250C2EF}"/>
            </a:ext>
          </a:extLst>
        </xdr:cNvPr>
        <xdr:cNvSpPr txBox="1"/>
      </xdr:nvSpPr>
      <xdr:spPr>
        <a:xfrm>
          <a:off x="10515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14478</xdr:rowOff>
    </xdr:from>
    <xdr:to>
      <xdr:col>55</xdr:col>
      <xdr:colOff>88900</xdr:colOff>
      <xdr:row>33</xdr:row>
      <xdr:rowOff>14478</xdr:rowOff>
    </xdr:to>
    <xdr:cxnSp macro="">
      <xdr:nvCxnSpPr>
        <xdr:cNvPr id="117" name="直線コネクタ 116">
          <a:extLst>
            <a:ext uri="{FF2B5EF4-FFF2-40B4-BE49-F238E27FC236}">
              <a16:creationId xmlns:a16="http://schemas.microsoft.com/office/drawing/2014/main" id="{C757477F-97F1-473B-8977-CCAD07A68A1F}"/>
            </a:ext>
          </a:extLst>
        </xdr:cNvPr>
        <xdr:cNvCxnSpPr/>
      </xdr:nvCxnSpPr>
      <xdr:spPr>
        <a:xfrm>
          <a:off x="10388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26687</xdr:rowOff>
    </xdr:from>
    <xdr:ext cx="469744" cy="259045"/>
    <xdr:sp macro="" textlink="">
      <xdr:nvSpPr>
        <xdr:cNvPr id="118" name="【図書館】&#10;一人当たり面積平均値テキスト">
          <a:extLst>
            <a:ext uri="{FF2B5EF4-FFF2-40B4-BE49-F238E27FC236}">
              <a16:creationId xmlns:a16="http://schemas.microsoft.com/office/drawing/2014/main" id="{BC90F6D3-15C0-4D67-B4D4-241104A35637}"/>
            </a:ext>
          </a:extLst>
        </xdr:cNvPr>
        <xdr:cNvSpPr txBox="1"/>
      </xdr:nvSpPr>
      <xdr:spPr>
        <a:xfrm>
          <a:off x="10515600" y="654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48260</xdr:rowOff>
    </xdr:from>
    <xdr:to>
      <xdr:col>55</xdr:col>
      <xdr:colOff>50800</xdr:colOff>
      <xdr:row>38</xdr:row>
      <xdr:rowOff>149860</xdr:rowOff>
    </xdr:to>
    <xdr:sp macro="" textlink="">
      <xdr:nvSpPr>
        <xdr:cNvPr id="119" name="フローチャート: 判断 118">
          <a:extLst>
            <a:ext uri="{FF2B5EF4-FFF2-40B4-BE49-F238E27FC236}">
              <a16:creationId xmlns:a16="http://schemas.microsoft.com/office/drawing/2014/main" id="{F3CAC836-0809-4006-971A-453ABCD9B96F}"/>
            </a:ext>
          </a:extLst>
        </xdr:cNvPr>
        <xdr:cNvSpPr/>
      </xdr:nvSpPr>
      <xdr:spPr>
        <a:xfrm>
          <a:off x="10426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48260</xdr:rowOff>
    </xdr:from>
    <xdr:to>
      <xdr:col>50</xdr:col>
      <xdr:colOff>165100</xdr:colOff>
      <xdr:row>38</xdr:row>
      <xdr:rowOff>149860</xdr:rowOff>
    </xdr:to>
    <xdr:sp macro="" textlink="">
      <xdr:nvSpPr>
        <xdr:cNvPr id="120" name="フローチャート: 判断 119">
          <a:extLst>
            <a:ext uri="{FF2B5EF4-FFF2-40B4-BE49-F238E27FC236}">
              <a16:creationId xmlns:a16="http://schemas.microsoft.com/office/drawing/2014/main" id="{0F078A35-78E6-41D6-8ECA-A8E33CDEF5C9}"/>
            </a:ext>
          </a:extLst>
        </xdr:cNvPr>
        <xdr:cNvSpPr/>
      </xdr:nvSpPr>
      <xdr:spPr>
        <a:xfrm>
          <a:off x="958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66548</xdr:rowOff>
    </xdr:from>
    <xdr:to>
      <xdr:col>46</xdr:col>
      <xdr:colOff>38100</xdr:colOff>
      <xdr:row>38</xdr:row>
      <xdr:rowOff>168148</xdr:rowOff>
    </xdr:to>
    <xdr:sp macro="" textlink="">
      <xdr:nvSpPr>
        <xdr:cNvPr id="121" name="フローチャート: 判断 120">
          <a:extLst>
            <a:ext uri="{FF2B5EF4-FFF2-40B4-BE49-F238E27FC236}">
              <a16:creationId xmlns:a16="http://schemas.microsoft.com/office/drawing/2014/main" id="{9996D935-77C6-4159-B9C5-7EA92A942306}"/>
            </a:ext>
          </a:extLst>
        </xdr:cNvPr>
        <xdr:cNvSpPr/>
      </xdr:nvSpPr>
      <xdr:spPr>
        <a:xfrm>
          <a:off x="8699500" y="6581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84836</xdr:rowOff>
    </xdr:from>
    <xdr:to>
      <xdr:col>41</xdr:col>
      <xdr:colOff>101600</xdr:colOff>
      <xdr:row>39</xdr:row>
      <xdr:rowOff>14986</xdr:rowOff>
    </xdr:to>
    <xdr:sp macro="" textlink="">
      <xdr:nvSpPr>
        <xdr:cNvPr id="122" name="フローチャート: 判断 121">
          <a:extLst>
            <a:ext uri="{FF2B5EF4-FFF2-40B4-BE49-F238E27FC236}">
              <a16:creationId xmlns:a16="http://schemas.microsoft.com/office/drawing/2014/main" id="{7B01535C-48EB-4D6F-9183-3A29E2D5421D}"/>
            </a:ext>
          </a:extLst>
        </xdr:cNvPr>
        <xdr:cNvSpPr/>
      </xdr:nvSpPr>
      <xdr:spPr>
        <a:xfrm>
          <a:off x="7810500" y="659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39116</xdr:rowOff>
    </xdr:from>
    <xdr:to>
      <xdr:col>36</xdr:col>
      <xdr:colOff>165100</xdr:colOff>
      <xdr:row>38</xdr:row>
      <xdr:rowOff>140716</xdr:rowOff>
    </xdr:to>
    <xdr:sp macro="" textlink="">
      <xdr:nvSpPr>
        <xdr:cNvPr id="123" name="フローチャート: 判断 122">
          <a:extLst>
            <a:ext uri="{FF2B5EF4-FFF2-40B4-BE49-F238E27FC236}">
              <a16:creationId xmlns:a16="http://schemas.microsoft.com/office/drawing/2014/main" id="{851B5834-1762-47C6-805C-3F8F7EB757EA}"/>
            </a:ext>
          </a:extLst>
        </xdr:cNvPr>
        <xdr:cNvSpPr/>
      </xdr:nvSpPr>
      <xdr:spPr>
        <a:xfrm>
          <a:off x="6921500" y="6554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9216CDE-8975-4D49-97C1-2B632A9DA6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F5511B5A-7B20-476E-B840-3BC3E745BB5D}"/>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2A294A1-2ABF-47E8-9130-E32E56634B7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429418D-1588-4A59-9665-CA721F043D48}"/>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6237A81-320A-4EEA-8811-4B980592093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43688</xdr:rowOff>
    </xdr:from>
    <xdr:to>
      <xdr:col>55</xdr:col>
      <xdr:colOff>50800</xdr:colOff>
      <xdr:row>36</xdr:row>
      <xdr:rowOff>145288</xdr:rowOff>
    </xdr:to>
    <xdr:sp macro="" textlink="">
      <xdr:nvSpPr>
        <xdr:cNvPr id="129" name="楕円 128">
          <a:extLst>
            <a:ext uri="{FF2B5EF4-FFF2-40B4-BE49-F238E27FC236}">
              <a16:creationId xmlns:a16="http://schemas.microsoft.com/office/drawing/2014/main" id="{04F2D2EB-2CA9-4942-9881-556E6D1A51F7}"/>
            </a:ext>
          </a:extLst>
        </xdr:cNvPr>
        <xdr:cNvSpPr/>
      </xdr:nvSpPr>
      <xdr:spPr>
        <a:xfrm>
          <a:off x="104267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66565</xdr:rowOff>
    </xdr:from>
    <xdr:ext cx="469744" cy="259045"/>
    <xdr:sp macro="" textlink="">
      <xdr:nvSpPr>
        <xdr:cNvPr id="130" name="【図書館】&#10;一人当たり面積該当値テキスト">
          <a:extLst>
            <a:ext uri="{FF2B5EF4-FFF2-40B4-BE49-F238E27FC236}">
              <a16:creationId xmlns:a16="http://schemas.microsoft.com/office/drawing/2014/main" id="{1C12056E-2449-4BE6-9E11-925AEA25EC1C}"/>
            </a:ext>
          </a:extLst>
        </xdr:cNvPr>
        <xdr:cNvSpPr txBox="1"/>
      </xdr:nvSpPr>
      <xdr:spPr>
        <a:xfrm>
          <a:off x="10515600" y="6067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43688</xdr:rowOff>
    </xdr:from>
    <xdr:to>
      <xdr:col>50</xdr:col>
      <xdr:colOff>165100</xdr:colOff>
      <xdr:row>36</xdr:row>
      <xdr:rowOff>145288</xdr:rowOff>
    </xdr:to>
    <xdr:sp macro="" textlink="">
      <xdr:nvSpPr>
        <xdr:cNvPr id="131" name="楕円 130">
          <a:extLst>
            <a:ext uri="{FF2B5EF4-FFF2-40B4-BE49-F238E27FC236}">
              <a16:creationId xmlns:a16="http://schemas.microsoft.com/office/drawing/2014/main" id="{3778A4EF-F7EE-4DBD-A787-52CBDEE025A8}"/>
            </a:ext>
          </a:extLst>
        </xdr:cNvPr>
        <xdr:cNvSpPr/>
      </xdr:nvSpPr>
      <xdr:spPr>
        <a:xfrm>
          <a:off x="9588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36</xdr:row>
      <xdr:rowOff>94488</xdr:rowOff>
    </xdr:from>
    <xdr:to>
      <xdr:col>55</xdr:col>
      <xdr:colOff>0</xdr:colOff>
      <xdr:row>36</xdr:row>
      <xdr:rowOff>94488</xdr:rowOff>
    </xdr:to>
    <xdr:cxnSp macro="">
      <xdr:nvCxnSpPr>
        <xdr:cNvPr id="132" name="直線コネクタ 131">
          <a:extLst>
            <a:ext uri="{FF2B5EF4-FFF2-40B4-BE49-F238E27FC236}">
              <a16:creationId xmlns:a16="http://schemas.microsoft.com/office/drawing/2014/main" id="{3A437DF9-8E76-410E-B793-B9C035393AB0}"/>
            </a:ext>
          </a:extLst>
        </xdr:cNvPr>
        <xdr:cNvCxnSpPr/>
      </xdr:nvCxnSpPr>
      <xdr:spPr>
        <a:xfrm>
          <a:off x="9639300" y="62666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43688</xdr:rowOff>
    </xdr:from>
    <xdr:to>
      <xdr:col>46</xdr:col>
      <xdr:colOff>38100</xdr:colOff>
      <xdr:row>36</xdr:row>
      <xdr:rowOff>145288</xdr:rowOff>
    </xdr:to>
    <xdr:sp macro="" textlink="">
      <xdr:nvSpPr>
        <xdr:cNvPr id="133" name="楕円 132">
          <a:extLst>
            <a:ext uri="{FF2B5EF4-FFF2-40B4-BE49-F238E27FC236}">
              <a16:creationId xmlns:a16="http://schemas.microsoft.com/office/drawing/2014/main" id="{5F041605-2213-48E3-9D75-E34AF79BC357}"/>
            </a:ext>
          </a:extLst>
        </xdr:cNvPr>
        <xdr:cNvSpPr/>
      </xdr:nvSpPr>
      <xdr:spPr>
        <a:xfrm>
          <a:off x="8699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94488</xdr:rowOff>
    </xdr:from>
    <xdr:to>
      <xdr:col>50</xdr:col>
      <xdr:colOff>114300</xdr:colOff>
      <xdr:row>36</xdr:row>
      <xdr:rowOff>94488</xdr:rowOff>
    </xdr:to>
    <xdr:cxnSp macro="">
      <xdr:nvCxnSpPr>
        <xdr:cNvPr id="134" name="直線コネクタ 133">
          <a:extLst>
            <a:ext uri="{FF2B5EF4-FFF2-40B4-BE49-F238E27FC236}">
              <a16:creationId xmlns:a16="http://schemas.microsoft.com/office/drawing/2014/main" id="{BAEF8271-0253-41B4-B4FC-BB02A145DC69}"/>
            </a:ext>
          </a:extLst>
        </xdr:cNvPr>
        <xdr:cNvCxnSpPr/>
      </xdr:nvCxnSpPr>
      <xdr:spPr>
        <a:xfrm>
          <a:off x="8750300" y="6266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43688</xdr:rowOff>
    </xdr:from>
    <xdr:to>
      <xdr:col>41</xdr:col>
      <xdr:colOff>101600</xdr:colOff>
      <xdr:row>36</xdr:row>
      <xdr:rowOff>145288</xdr:rowOff>
    </xdr:to>
    <xdr:sp macro="" textlink="">
      <xdr:nvSpPr>
        <xdr:cNvPr id="135" name="楕円 134">
          <a:extLst>
            <a:ext uri="{FF2B5EF4-FFF2-40B4-BE49-F238E27FC236}">
              <a16:creationId xmlns:a16="http://schemas.microsoft.com/office/drawing/2014/main" id="{FC70BF9A-2319-488C-A58E-6D7500D927FB}"/>
            </a:ext>
          </a:extLst>
        </xdr:cNvPr>
        <xdr:cNvSpPr/>
      </xdr:nvSpPr>
      <xdr:spPr>
        <a:xfrm>
          <a:off x="7810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94488</xdr:rowOff>
    </xdr:from>
    <xdr:to>
      <xdr:col>45</xdr:col>
      <xdr:colOff>177800</xdr:colOff>
      <xdr:row>36</xdr:row>
      <xdr:rowOff>94488</xdr:rowOff>
    </xdr:to>
    <xdr:cxnSp macro="">
      <xdr:nvCxnSpPr>
        <xdr:cNvPr id="136" name="直線コネクタ 135">
          <a:extLst>
            <a:ext uri="{FF2B5EF4-FFF2-40B4-BE49-F238E27FC236}">
              <a16:creationId xmlns:a16="http://schemas.microsoft.com/office/drawing/2014/main" id="{86C1E401-1541-4929-9C1E-0B24D54C7F92}"/>
            </a:ext>
          </a:extLst>
        </xdr:cNvPr>
        <xdr:cNvCxnSpPr/>
      </xdr:nvCxnSpPr>
      <xdr:spPr>
        <a:xfrm>
          <a:off x="7861300" y="6266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43688</xdr:rowOff>
    </xdr:from>
    <xdr:to>
      <xdr:col>36</xdr:col>
      <xdr:colOff>165100</xdr:colOff>
      <xdr:row>36</xdr:row>
      <xdr:rowOff>145288</xdr:rowOff>
    </xdr:to>
    <xdr:sp macro="" textlink="">
      <xdr:nvSpPr>
        <xdr:cNvPr id="137" name="楕円 136">
          <a:extLst>
            <a:ext uri="{FF2B5EF4-FFF2-40B4-BE49-F238E27FC236}">
              <a16:creationId xmlns:a16="http://schemas.microsoft.com/office/drawing/2014/main" id="{05123B83-88D4-4A90-AEA9-FE0275F68129}"/>
            </a:ext>
          </a:extLst>
        </xdr:cNvPr>
        <xdr:cNvSpPr/>
      </xdr:nvSpPr>
      <xdr:spPr>
        <a:xfrm>
          <a:off x="6921500" y="621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94488</xdr:rowOff>
    </xdr:from>
    <xdr:to>
      <xdr:col>41</xdr:col>
      <xdr:colOff>50800</xdr:colOff>
      <xdr:row>36</xdr:row>
      <xdr:rowOff>94488</xdr:rowOff>
    </xdr:to>
    <xdr:cxnSp macro="">
      <xdr:nvCxnSpPr>
        <xdr:cNvPr id="138" name="直線コネクタ 137">
          <a:extLst>
            <a:ext uri="{FF2B5EF4-FFF2-40B4-BE49-F238E27FC236}">
              <a16:creationId xmlns:a16="http://schemas.microsoft.com/office/drawing/2014/main" id="{37ED4C5A-FC6E-4066-BB5F-49BE9AACEF80}"/>
            </a:ext>
          </a:extLst>
        </xdr:cNvPr>
        <xdr:cNvCxnSpPr/>
      </xdr:nvCxnSpPr>
      <xdr:spPr>
        <a:xfrm>
          <a:off x="6972300" y="6266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140987</xdr:rowOff>
    </xdr:from>
    <xdr:ext cx="469744" cy="259045"/>
    <xdr:sp macro="" textlink="">
      <xdr:nvSpPr>
        <xdr:cNvPr id="139" name="n_1aveValue【図書館】&#10;一人当たり面積">
          <a:extLst>
            <a:ext uri="{FF2B5EF4-FFF2-40B4-BE49-F238E27FC236}">
              <a16:creationId xmlns:a16="http://schemas.microsoft.com/office/drawing/2014/main" id="{127E50F0-6BD4-492B-B9B5-1E55EE5176E6}"/>
            </a:ext>
          </a:extLst>
        </xdr:cNvPr>
        <xdr:cNvSpPr txBox="1"/>
      </xdr:nvSpPr>
      <xdr:spPr>
        <a:xfrm>
          <a:off x="9391727" y="6656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159275</xdr:rowOff>
    </xdr:from>
    <xdr:ext cx="469744" cy="259045"/>
    <xdr:sp macro="" textlink="">
      <xdr:nvSpPr>
        <xdr:cNvPr id="140" name="n_2aveValue【図書館】&#10;一人当たり面積">
          <a:extLst>
            <a:ext uri="{FF2B5EF4-FFF2-40B4-BE49-F238E27FC236}">
              <a16:creationId xmlns:a16="http://schemas.microsoft.com/office/drawing/2014/main" id="{6991C8D4-A649-4337-B80B-38808785BECB}"/>
            </a:ext>
          </a:extLst>
        </xdr:cNvPr>
        <xdr:cNvSpPr txBox="1"/>
      </xdr:nvSpPr>
      <xdr:spPr>
        <a:xfrm>
          <a:off x="8515427" y="6674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6113</xdr:rowOff>
    </xdr:from>
    <xdr:ext cx="469744" cy="259045"/>
    <xdr:sp macro="" textlink="">
      <xdr:nvSpPr>
        <xdr:cNvPr id="141" name="n_3aveValue【図書館】&#10;一人当たり面積">
          <a:extLst>
            <a:ext uri="{FF2B5EF4-FFF2-40B4-BE49-F238E27FC236}">
              <a16:creationId xmlns:a16="http://schemas.microsoft.com/office/drawing/2014/main" id="{848E4517-DA8C-4029-843C-B0A39C43C922}"/>
            </a:ext>
          </a:extLst>
        </xdr:cNvPr>
        <xdr:cNvSpPr txBox="1"/>
      </xdr:nvSpPr>
      <xdr:spPr>
        <a:xfrm>
          <a:off x="7626427" y="66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131843</xdr:rowOff>
    </xdr:from>
    <xdr:ext cx="469744" cy="259045"/>
    <xdr:sp macro="" textlink="">
      <xdr:nvSpPr>
        <xdr:cNvPr id="142" name="n_4aveValue【図書館】&#10;一人当たり面積">
          <a:extLst>
            <a:ext uri="{FF2B5EF4-FFF2-40B4-BE49-F238E27FC236}">
              <a16:creationId xmlns:a16="http://schemas.microsoft.com/office/drawing/2014/main" id="{E9474356-3553-4FB4-A4DF-07D98C085864}"/>
            </a:ext>
          </a:extLst>
        </xdr:cNvPr>
        <xdr:cNvSpPr txBox="1"/>
      </xdr:nvSpPr>
      <xdr:spPr>
        <a:xfrm>
          <a:off x="6737427" y="6646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34</xdr:row>
      <xdr:rowOff>161815</xdr:rowOff>
    </xdr:from>
    <xdr:ext cx="469744" cy="259045"/>
    <xdr:sp macro="" textlink="">
      <xdr:nvSpPr>
        <xdr:cNvPr id="143" name="n_1mainValue【図書館】&#10;一人当たり面積">
          <a:extLst>
            <a:ext uri="{FF2B5EF4-FFF2-40B4-BE49-F238E27FC236}">
              <a16:creationId xmlns:a16="http://schemas.microsoft.com/office/drawing/2014/main" id="{BD4C0016-17BC-4256-888F-6CB0B5FE02A7}"/>
            </a:ext>
          </a:extLst>
        </xdr:cNvPr>
        <xdr:cNvSpPr txBox="1"/>
      </xdr:nvSpPr>
      <xdr:spPr>
        <a:xfrm>
          <a:off x="93917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34</xdr:row>
      <xdr:rowOff>161815</xdr:rowOff>
    </xdr:from>
    <xdr:ext cx="469744" cy="259045"/>
    <xdr:sp macro="" textlink="">
      <xdr:nvSpPr>
        <xdr:cNvPr id="144" name="n_2mainValue【図書館】&#10;一人当たり面積">
          <a:extLst>
            <a:ext uri="{FF2B5EF4-FFF2-40B4-BE49-F238E27FC236}">
              <a16:creationId xmlns:a16="http://schemas.microsoft.com/office/drawing/2014/main" id="{91C9FFC2-D5B3-4B0E-B4EA-E74534D193D1}"/>
            </a:ext>
          </a:extLst>
        </xdr:cNvPr>
        <xdr:cNvSpPr txBox="1"/>
      </xdr:nvSpPr>
      <xdr:spPr>
        <a:xfrm>
          <a:off x="8515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34</xdr:row>
      <xdr:rowOff>161815</xdr:rowOff>
    </xdr:from>
    <xdr:ext cx="469744" cy="259045"/>
    <xdr:sp macro="" textlink="">
      <xdr:nvSpPr>
        <xdr:cNvPr id="145" name="n_3mainValue【図書館】&#10;一人当たり面積">
          <a:extLst>
            <a:ext uri="{FF2B5EF4-FFF2-40B4-BE49-F238E27FC236}">
              <a16:creationId xmlns:a16="http://schemas.microsoft.com/office/drawing/2014/main" id="{A25C9C92-6938-40BF-BC0C-73B15BEF6C2F}"/>
            </a:ext>
          </a:extLst>
        </xdr:cNvPr>
        <xdr:cNvSpPr txBox="1"/>
      </xdr:nvSpPr>
      <xdr:spPr>
        <a:xfrm>
          <a:off x="7626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34</xdr:row>
      <xdr:rowOff>161815</xdr:rowOff>
    </xdr:from>
    <xdr:ext cx="469744" cy="259045"/>
    <xdr:sp macro="" textlink="">
      <xdr:nvSpPr>
        <xdr:cNvPr id="146" name="n_4mainValue【図書館】&#10;一人当たり面積">
          <a:extLst>
            <a:ext uri="{FF2B5EF4-FFF2-40B4-BE49-F238E27FC236}">
              <a16:creationId xmlns:a16="http://schemas.microsoft.com/office/drawing/2014/main" id="{22125921-69F9-4530-BC7C-C10C98C32A2D}"/>
            </a:ext>
          </a:extLst>
        </xdr:cNvPr>
        <xdr:cNvSpPr txBox="1"/>
      </xdr:nvSpPr>
      <xdr:spPr>
        <a:xfrm>
          <a:off x="6737427" y="599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5F50956E-13F3-485D-A5EB-7502541950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18B8228-F4BE-44BC-B905-F37A47461FA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BFA37160-C173-4BF1-AB73-D70D1402077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BDA7DA18-7B51-4C25-A711-34F723F5A2D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0C8D02B-AA1C-4102-9A56-C524F37EA9A3}"/>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0405813-0FC5-4E52-A9EE-5838FABF08B3}"/>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36F7F521-5FF9-491F-B844-0D11DB78331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C32F755C-E23C-4817-A201-A3888395C48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2913F404-6A20-4D6D-82FA-F7F698F260E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24049DE8-C599-4726-98AE-02C0FDD50D7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4928B17A-6D7A-4D1C-BB77-71AA1FD562F6}"/>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8FAEEF7A-BC6C-49AB-AA3E-69FE0563CD28}"/>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CEC511A2-E5E2-4D38-8A0E-0CA520DD611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05EE97F4-F53F-4997-9AA8-612E31BC5D64}"/>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10F1791A-C006-43F5-BA6B-21638B9310E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5202DD18-5F57-42F2-8EB3-D0E5E7F105A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91D8D9C1-6DF0-492E-97B0-816C814CA5CD}"/>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DD8DADCC-B923-4C5D-8B4D-144B9B66AD2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C8EBF1B4-B86A-44C1-8856-21D65E4F66E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E816176-A26B-4587-9B22-1FA26071959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15DD1C16-9A2D-47A5-BEB8-11DE96D14363}"/>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EB7A76D3-F3C3-4A1C-8305-E9AE8204E00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DDACED15-251A-42AB-B26F-C876005A7D19}"/>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CAB4EA6C-4831-44A6-854D-B567C81E212B}"/>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68580</xdr:rowOff>
    </xdr:to>
    <xdr:cxnSp macro="">
      <xdr:nvCxnSpPr>
        <xdr:cNvPr id="171" name="直線コネクタ 170">
          <a:extLst>
            <a:ext uri="{FF2B5EF4-FFF2-40B4-BE49-F238E27FC236}">
              <a16:creationId xmlns:a16="http://schemas.microsoft.com/office/drawing/2014/main" id="{277E03DE-39C6-4936-A660-8FB6EC7E18EB}"/>
            </a:ext>
          </a:extLst>
        </xdr:cNvPr>
        <xdr:cNvCxnSpPr/>
      </xdr:nvCxnSpPr>
      <xdr:spPr>
        <a:xfrm flipV="1">
          <a:off x="4634865" y="96012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A581A06F-6999-4059-B150-9CA54F6975E1}"/>
            </a:ext>
          </a:extLst>
        </xdr:cNvPr>
        <xdr:cNvSpPr txBox="1"/>
      </xdr:nvSpPr>
      <xdr:spPr>
        <a:xfrm>
          <a:off x="467360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3" name="直線コネクタ 172">
          <a:extLst>
            <a:ext uri="{FF2B5EF4-FFF2-40B4-BE49-F238E27FC236}">
              <a16:creationId xmlns:a16="http://schemas.microsoft.com/office/drawing/2014/main" id="{DA4DA4C1-ED45-4BB1-BFD8-65AFF984CACB}"/>
            </a:ext>
          </a:extLst>
        </xdr:cNvPr>
        <xdr:cNvCxnSpPr/>
      </xdr:nvCxnSpPr>
      <xdr:spPr>
        <a:xfrm>
          <a:off x="4546600" y="1104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880AE361-5F34-451A-AB9A-6243A9CE953A}"/>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5" name="直線コネクタ 174">
          <a:extLst>
            <a:ext uri="{FF2B5EF4-FFF2-40B4-BE49-F238E27FC236}">
              <a16:creationId xmlns:a16="http://schemas.microsoft.com/office/drawing/2014/main" id="{4FDDDC3C-9EB8-4E21-B33D-1514DA8B7834}"/>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95902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7E92551A-18A8-4CC3-BF16-9EE96B70AB4E}"/>
            </a:ext>
          </a:extLst>
        </xdr:cNvPr>
        <xdr:cNvSpPr txBox="1"/>
      </xdr:nvSpPr>
      <xdr:spPr>
        <a:xfrm>
          <a:off x="4673600" y="10211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73025</xdr:rowOff>
    </xdr:from>
    <xdr:to>
      <xdr:col>24</xdr:col>
      <xdr:colOff>114300</xdr:colOff>
      <xdr:row>61</xdr:row>
      <xdr:rowOff>3175</xdr:rowOff>
    </xdr:to>
    <xdr:sp macro="" textlink="">
      <xdr:nvSpPr>
        <xdr:cNvPr id="177" name="フローチャート: 判断 176">
          <a:extLst>
            <a:ext uri="{FF2B5EF4-FFF2-40B4-BE49-F238E27FC236}">
              <a16:creationId xmlns:a16="http://schemas.microsoft.com/office/drawing/2014/main" id="{37A0E2BA-94B4-4E21-AABE-E67F20923E28}"/>
            </a:ext>
          </a:extLst>
        </xdr:cNvPr>
        <xdr:cNvSpPr/>
      </xdr:nvSpPr>
      <xdr:spPr>
        <a:xfrm>
          <a:off x="45847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82550</xdr:rowOff>
    </xdr:from>
    <xdr:to>
      <xdr:col>20</xdr:col>
      <xdr:colOff>38100</xdr:colOff>
      <xdr:row>61</xdr:row>
      <xdr:rowOff>12700</xdr:rowOff>
    </xdr:to>
    <xdr:sp macro="" textlink="">
      <xdr:nvSpPr>
        <xdr:cNvPr id="178" name="フローチャート: 判断 177">
          <a:extLst>
            <a:ext uri="{FF2B5EF4-FFF2-40B4-BE49-F238E27FC236}">
              <a16:creationId xmlns:a16="http://schemas.microsoft.com/office/drawing/2014/main" id="{242B39CC-721D-4CE3-852F-7C42EF2F640E}"/>
            </a:ext>
          </a:extLst>
        </xdr:cNvPr>
        <xdr:cNvSpPr/>
      </xdr:nvSpPr>
      <xdr:spPr>
        <a:xfrm>
          <a:off x="3746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BAE426B8-9AF9-4FC0-B209-B01CE1321F8E}"/>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80" name="フローチャート: 判断 179">
          <a:extLst>
            <a:ext uri="{FF2B5EF4-FFF2-40B4-BE49-F238E27FC236}">
              <a16:creationId xmlns:a16="http://schemas.microsoft.com/office/drawing/2014/main" id="{30A2041F-5420-4335-AE98-277B3D952818}"/>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107315</xdr:rowOff>
    </xdr:from>
    <xdr:to>
      <xdr:col>6</xdr:col>
      <xdr:colOff>38100</xdr:colOff>
      <xdr:row>60</xdr:row>
      <xdr:rowOff>37465</xdr:rowOff>
    </xdr:to>
    <xdr:sp macro="" textlink="">
      <xdr:nvSpPr>
        <xdr:cNvPr id="181" name="フローチャート: 判断 180">
          <a:extLst>
            <a:ext uri="{FF2B5EF4-FFF2-40B4-BE49-F238E27FC236}">
              <a16:creationId xmlns:a16="http://schemas.microsoft.com/office/drawing/2014/main" id="{5AA4A243-A2F6-4BCD-A2AE-348595BCFF50}"/>
            </a:ext>
          </a:extLst>
        </xdr:cNvPr>
        <xdr:cNvSpPr/>
      </xdr:nvSpPr>
      <xdr:spPr>
        <a:xfrm>
          <a:off x="1079500" y="1022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AA762C6-3F47-42D5-9327-FB71C8196B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F0375282-8D6D-4B25-9A2F-F74692D49DC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A08A4F8-231E-40BE-8B7B-4855C826D87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90CBB12-EE4E-4240-97F0-377D00E5354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D966788-FC46-428A-A688-7B3855AF39CB}"/>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71120</xdr:rowOff>
    </xdr:from>
    <xdr:to>
      <xdr:col>24</xdr:col>
      <xdr:colOff>114300</xdr:colOff>
      <xdr:row>62</xdr:row>
      <xdr:rowOff>1270</xdr:rowOff>
    </xdr:to>
    <xdr:sp macro="" textlink="">
      <xdr:nvSpPr>
        <xdr:cNvPr id="187" name="楕円 186">
          <a:extLst>
            <a:ext uri="{FF2B5EF4-FFF2-40B4-BE49-F238E27FC236}">
              <a16:creationId xmlns:a16="http://schemas.microsoft.com/office/drawing/2014/main" id="{779306F2-BD6D-45C0-9992-9A9458276423}"/>
            </a:ext>
          </a:extLst>
        </xdr:cNvPr>
        <xdr:cNvSpPr/>
      </xdr:nvSpPr>
      <xdr:spPr>
        <a:xfrm>
          <a:off x="4584700" y="1052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49547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5E2B74C-8705-4C9C-846F-5E1B56C632AB}"/>
            </a:ext>
          </a:extLst>
        </xdr:cNvPr>
        <xdr:cNvSpPr txBox="1"/>
      </xdr:nvSpPr>
      <xdr:spPr>
        <a:xfrm>
          <a:off x="4673600" y="1050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133985</xdr:rowOff>
    </xdr:from>
    <xdr:to>
      <xdr:col>20</xdr:col>
      <xdr:colOff>38100</xdr:colOff>
      <xdr:row>62</xdr:row>
      <xdr:rowOff>64135</xdr:rowOff>
    </xdr:to>
    <xdr:sp macro="" textlink="">
      <xdr:nvSpPr>
        <xdr:cNvPr id="189" name="楕円 188">
          <a:extLst>
            <a:ext uri="{FF2B5EF4-FFF2-40B4-BE49-F238E27FC236}">
              <a16:creationId xmlns:a16="http://schemas.microsoft.com/office/drawing/2014/main" id="{59A67E87-AA31-47AA-B6C1-452704ADEE04}"/>
            </a:ext>
          </a:extLst>
        </xdr:cNvPr>
        <xdr:cNvSpPr/>
      </xdr:nvSpPr>
      <xdr:spPr>
        <a:xfrm>
          <a:off x="3746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121920</xdr:rowOff>
    </xdr:from>
    <xdr:to>
      <xdr:col>24</xdr:col>
      <xdr:colOff>63500</xdr:colOff>
      <xdr:row>62</xdr:row>
      <xdr:rowOff>13335</xdr:rowOff>
    </xdr:to>
    <xdr:cxnSp macro="">
      <xdr:nvCxnSpPr>
        <xdr:cNvPr id="190" name="直線コネクタ 189">
          <a:extLst>
            <a:ext uri="{FF2B5EF4-FFF2-40B4-BE49-F238E27FC236}">
              <a16:creationId xmlns:a16="http://schemas.microsoft.com/office/drawing/2014/main" id="{BB44DACB-83BD-4A8E-9E87-B7526650598E}"/>
            </a:ext>
          </a:extLst>
        </xdr:cNvPr>
        <xdr:cNvCxnSpPr/>
      </xdr:nvCxnSpPr>
      <xdr:spPr>
        <a:xfrm flipV="1">
          <a:off x="3797300" y="10580370"/>
          <a:ext cx="8382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132080</xdr:rowOff>
    </xdr:from>
    <xdr:to>
      <xdr:col>15</xdr:col>
      <xdr:colOff>101600</xdr:colOff>
      <xdr:row>62</xdr:row>
      <xdr:rowOff>62230</xdr:rowOff>
    </xdr:to>
    <xdr:sp macro="" textlink="">
      <xdr:nvSpPr>
        <xdr:cNvPr id="191" name="楕円 190">
          <a:extLst>
            <a:ext uri="{FF2B5EF4-FFF2-40B4-BE49-F238E27FC236}">
              <a16:creationId xmlns:a16="http://schemas.microsoft.com/office/drawing/2014/main" id="{707F3F61-59DA-4BC1-B817-3F3AC00ADC09}"/>
            </a:ext>
          </a:extLst>
        </xdr:cNvPr>
        <xdr:cNvSpPr/>
      </xdr:nvSpPr>
      <xdr:spPr>
        <a:xfrm>
          <a:off x="2857500" y="1059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11430</xdr:rowOff>
    </xdr:from>
    <xdr:to>
      <xdr:col>19</xdr:col>
      <xdr:colOff>177800</xdr:colOff>
      <xdr:row>62</xdr:row>
      <xdr:rowOff>13335</xdr:rowOff>
    </xdr:to>
    <xdr:cxnSp macro="">
      <xdr:nvCxnSpPr>
        <xdr:cNvPr id="192" name="直線コネクタ 191">
          <a:extLst>
            <a:ext uri="{FF2B5EF4-FFF2-40B4-BE49-F238E27FC236}">
              <a16:creationId xmlns:a16="http://schemas.microsoft.com/office/drawing/2014/main" id="{C9624281-1383-4130-AE95-481E8D25C589}"/>
            </a:ext>
          </a:extLst>
        </xdr:cNvPr>
        <xdr:cNvCxnSpPr/>
      </xdr:nvCxnSpPr>
      <xdr:spPr>
        <a:xfrm>
          <a:off x="2908300" y="1064133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17780</xdr:rowOff>
    </xdr:from>
    <xdr:to>
      <xdr:col>10</xdr:col>
      <xdr:colOff>165100</xdr:colOff>
      <xdr:row>61</xdr:row>
      <xdr:rowOff>119380</xdr:rowOff>
    </xdr:to>
    <xdr:sp macro="" textlink="">
      <xdr:nvSpPr>
        <xdr:cNvPr id="193" name="楕円 192">
          <a:extLst>
            <a:ext uri="{FF2B5EF4-FFF2-40B4-BE49-F238E27FC236}">
              <a16:creationId xmlns:a16="http://schemas.microsoft.com/office/drawing/2014/main" id="{443973DA-3C40-4C13-BECA-C65608456709}"/>
            </a:ext>
          </a:extLst>
        </xdr:cNvPr>
        <xdr:cNvSpPr/>
      </xdr:nvSpPr>
      <xdr:spPr>
        <a:xfrm>
          <a:off x="1968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68580</xdr:rowOff>
    </xdr:from>
    <xdr:to>
      <xdr:col>15</xdr:col>
      <xdr:colOff>50800</xdr:colOff>
      <xdr:row>62</xdr:row>
      <xdr:rowOff>11430</xdr:rowOff>
    </xdr:to>
    <xdr:cxnSp macro="">
      <xdr:nvCxnSpPr>
        <xdr:cNvPr id="194" name="直線コネクタ 193">
          <a:extLst>
            <a:ext uri="{FF2B5EF4-FFF2-40B4-BE49-F238E27FC236}">
              <a16:creationId xmlns:a16="http://schemas.microsoft.com/office/drawing/2014/main" id="{B22813AA-C330-456D-BB9F-86E7D26BF4A9}"/>
            </a:ext>
          </a:extLst>
        </xdr:cNvPr>
        <xdr:cNvCxnSpPr/>
      </xdr:nvCxnSpPr>
      <xdr:spPr>
        <a:xfrm>
          <a:off x="2019300" y="1052703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5" name="楕円 194">
          <a:extLst>
            <a:ext uri="{FF2B5EF4-FFF2-40B4-BE49-F238E27FC236}">
              <a16:creationId xmlns:a16="http://schemas.microsoft.com/office/drawing/2014/main" id="{8175F826-E9CF-4931-B576-7B723EEE9B65}"/>
            </a:ext>
          </a:extLst>
        </xdr:cNvPr>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68580</xdr:rowOff>
    </xdr:to>
    <xdr:cxnSp macro="">
      <xdr:nvCxnSpPr>
        <xdr:cNvPr id="196" name="直線コネクタ 195">
          <a:extLst>
            <a:ext uri="{FF2B5EF4-FFF2-40B4-BE49-F238E27FC236}">
              <a16:creationId xmlns:a16="http://schemas.microsoft.com/office/drawing/2014/main" id="{63D69B7F-FA8B-4935-A809-E58DA1134535}"/>
            </a:ext>
          </a:extLst>
        </xdr:cNvPr>
        <xdr:cNvCxnSpPr/>
      </xdr:nvCxnSpPr>
      <xdr:spPr>
        <a:xfrm>
          <a:off x="1130300" y="105156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29227</xdr:rowOff>
    </xdr:from>
    <xdr:ext cx="405111" cy="259045"/>
    <xdr:sp macro="" textlink="">
      <xdr:nvSpPr>
        <xdr:cNvPr id="197" name="n_1aveValue【体育館・プール】&#10;有形固定資産減価償却率">
          <a:extLst>
            <a:ext uri="{FF2B5EF4-FFF2-40B4-BE49-F238E27FC236}">
              <a16:creationId xmlns:a16="http://schemas.microsoft.com/office/drawing/2014/main" id="{2B3702B2-C6B5-4BCE-BD82-839264F382FB}"/>
            </a:ext>
          </a:extLst>
        </xdr:cNvPr>
        <xdr:cNvSpPr txBox="1"/>
      </xdr:nvSpPr>
      <xdr:spPr>
        <a:xfrm>
          <a:off x="35820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98" name="n_2aveValue【体育館・プール】&#10;有形固定資産減価償却率">
          <a:extLst>
            <a:ext uri="{FF2B5EF4-FFF2-40B4-BE49-F238E27FC236}">
              <a16:creationId xmlns:a16="http://schemas.microsoft.com/office/drawing/2014/main" id="{B2B00379-9D83-4E71-84BA-D4B6DFFB62A5}"/>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73042</xdr:rowOff>
    </xdr:from>
    <xdr:ext cx="405111" cy="259045"/>
    <xdr:sp macro="" textlink="">
      <xdr:nvSpPr>
        <xdr:cNvPr id="199" name="n_3aveValue【体育館・プール】&#10;有形固定資産減価償却率">
          <a:extLst>
            <a:ext uri="{FF2B5EF4-FFF2-40B4-BE49-F238E27FC236}">
              <a16:creationId xmlns:a16="http://schemas.microsoft.com/office/drawing/2014/main" id="{7B9B18EE-2B8D-4035-BAA4-F2C7BE5B60F0}"/>
            </a:ext>
          </a:extLst>
        </xdr:cNvPr>
        <xdr:cNvSpPr txBox="1"/>
      </xdr:nvSpPr>
      <xdr:spPr>
        <a:xfrm>
          <a:off x="1816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53992</xdr:rowOff>
    </xdr:from>
    <xdr:ext cx="405111" cy="259045"/>
    <xdr:sp macro="" textlink="">
      <xdr:nvSpPr>
        <xdr:cNvPr id="200" name="n_4aveValue【体育館・プール】&#10;有形固定資産減価償却率">
          <a:extLst>
            <a:ext uri="{FF2B5EF4-FFF2-40B4-BE49-F238E27FC236}">
              <a16:creationId xmlns:a16="http://schemas.microsoft.com/office/drawing/2014/main" id="{45F67620-1D0B-425E-A94E-2D687ECAA620}"/>
            </a:ext>
          </a:extLst>
        </xdr:cNvPr>
        <xdr:cNvSpPr txBox="1"/>
      </xdr:nvSpPr>
      <xdr:spPr>
        <a:xfrm>
          <a:off x="927744" y="9998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55262</xdr:rowOff>
    </xdr:from>
    <xdr:ext cx="405111" cy="259045"/>
    <xdr:sp macro="" textlink="">
      <xdr:nvSpPr>
        <xdr:cNvPr id="201" name="n_1mainValue【体育館・プール】&#10;有形固定資産減価償却率">
          <a:extLst>
            <a:ext uri="{FF2B5EF4-FFF2-40B4-BE49-F238E27FC236}">
              <a16:creationId xmlns:a16="http://schemas.microsoft.com/office/drawing/2014/main" id="{086031BF-4F42-41A1-9330-7E4973E0F3CF}"/>
            </a:ext>
          </a:extLst>
        </xdr:cNvPr>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53357</xdr:rowOff>
    </xdr:from>
    <xdr:ext cx="405111" cy="259045"/>
    <xdr:sp macro="" textlink="">
      <xdr:nvSpPr>
        <xdr:cNvPr id="202" name="n_2mainValue【体育館・プール】&#10;有形固定資産減価償却率">
          <a:extLst>
            <a:ext uri="{FF2B5EF4-FFF2-40B4-BE49-F238E27FC236}">
              <a16:creationId xmlns:a16="http://schemas.microsoft.com/office/drawing/2014/main" id="{5EAF06E6-A9ED-4969-92EF-3D1E09A59025}"/>
            </a:ext>
          </a:extLst>
        </xdr:cNvPr>
        <xdr:cNvSpPr txBox="1"/>
      </xdr:nvSpPr>
      <xdr:spPr>
        <a:xfrm>
          <a:off x="2705744" y="1068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110507</xdr:rowOff>
    </xdr:from>
    <xdr:ext cx="405111" cy="259045"/>
    <xdr:sp macro="" textlink="">
      <xdr:nvSpPr>
        <xdr:cNvPr id="203" name="n_3mainValue【体育館・プール】&#10;有形固定資産減価償却率">
          <a:extLst>
            <a:ext uri="{FF2B5EF4-FFF2-40B4-BE49-F238E27FC236}">
              <a16:creationId xmlns:a16="http://schemas.microsoft.com/office/drawing/2014/main" id="{03EA4E37-5844-4512-AA65-A84FB14BE082}"/>
            </a:ext>
          </a:extLst>
        </xdr:cNvPr>
        <xdr:cNvSpPr txBox="1"/>
      </xdr:nvSpPr>
      <xdr:spPr>
        <a:xfrm>
          <a:off x="1816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4" name="n_4mainValue【体育館・プール】&#10;有形固定資産減価償却率">
          <a:extLst>
            <a:ext uri="{FF2B5EF4-FFF2-40B4-BE49-F238E27FC236}">
              <a16:creationId xmlns:a16="http://schemas.microsoft.com/office/drawing/2014/main" id="{4EA30143-7FD7-43F2-B788-EE3A68C05A5D}"/>
            </a:ext>
          </a:extLst>
        </xdr:cNvPr>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54BF2AD-A65D-4E6B-8347-B76353B879F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4520C5EF-0536-408F-8B77-6EB3D56F945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D27DF6D-E64E-484F-BF6C-659979354E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6F332F5-177D-42FD-822C-34E3C915399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B7CEBA91-DA47-462A-BAFA-DEA651908CE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DC89662B-5427-4BFE-9B5F-F428E3CB176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EDB3933-6C08-4BED-9A7C-FCC0265D782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A87B698-9D15-4D08-BBE9-BB546CC2FA0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CC08F8A-AB80-4AA3-91EF-FA58125FBB8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A0CC6C7-7CC7-469E-909F-A1ECFD0BB35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5E17D090-E291-4A4A-A041-4358C2035D1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0BAF332F-6FEA-4552-BBAA-D938197A876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40E9E556-539F-4C3A-B3C2-EE7998D5218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27C622A4-BAC4-4A83-B3AF-32B9070B6720}"/>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2B1DB97-E4DF-40F4-8F3F-1135B91E9E3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A7DB8D7-541C-4B09-88F3-24438E3FC83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3799283-2E7C-46D2-98E2-0661857E6482}"/>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34F5AE13-3DE3-4323-8E61-B15E2F20A5B7}"/>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8A9A66B8-FE54-4D4A-A2AE-486CBED1386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19E07876-D2B3-406F-A26E-9C28CD00954A}"/>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2E173EE-F8A6-49A1-88D1-16346CC5D8CA}"/>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06AB9617-E9BA-43A6-BA36-48731C1B45B7}"/>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A0763B2-CED5-4E1D-9302-67208FD705A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139446</xdr:rowOff>
    </xdr:from>
    <xdr:to>
      <xdr:col>54</xdr:col>
      <xdr:colOff>189865</xdr:colOff>
      <xdr:row>64</xdr:row>
      <xdr:rowOff>61722</xdr:rowOff>
    </xdr:to>
    <xdr:cxnSp macro="">
      <xdr:nvCxnSpPr>
        <xdr:cNvPr id="228" name="直線コネクタ 227">
          <a:extLst>
            <a:ext uri="{FF2B5EF4-FFF2-40B4-BE49-F238E27FC236}">
              <a16:creationId xmlns:a16="http://schemas.microsoft.com/office/drawing/2014/main" id="{BC942067-2F90-4C60-9922-413FC84D629D}"/>
            </a:ext>
          </a:extLst>
        </xdr:cNvPr>
        <xdr:cNvCxnSpPr/>
      </xdr:nvCxnSpPr>
      <xdr:spPr>
        <a:xfrm flipV="1">
          <a:off x="10476865" y="9569196"/>
          <a:ext cx="0" cy="1465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65549</xdr:rowOff>
    </xdr:from>
    <xdr:ext cx="469744" cy="259045"/>
    <xdr:sp macro="" textlink="">
      <xdr:nvSpPr>
        <xdr:cNvPr id="229" name="【体育館・プール】&#10;一人当たり面積最小値テキスト">
          <a:extLst>
            <a:ext uri="{FF2B5EF4-FFF2-40B4-BE49-F238E27FC236}">
              <a16:creationId xmlns:a16="http://schemas.microsoft.com/office/drawing/2014/main" id="{5D5120B0-1065-42C5-978A-15B65BBF1809}"/>
            </a:ext>
          </a:extLst>
        </xdr:cNvPr>
        <xdr:cNvSpPr txBox="1"/>
      </xdr:nvSpPr>
      <xdr:spPr>
        <a:xfrm>
          <a:off x="10515600" y="1103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61722</xdr:rowOff>
    </xdr:from>
    <xdr:to>
      <xdr:col>55</xdr:col>
      <xdr:colOff>88900</xdr:colOff>
      <xdr:row>64</xdr:row>
      <xdr:rowOff>61722</xdr:rowOff>
    </xdr:to>
    <xdr:cxnSp macro="">
      <xdr:nvCxnSpPr>
        <xdr:cNvPr id="230" name="直線コネクタ 229">
          <a:extLst>
            <a:ext uri="{FF2B5EF4-FFF2-40B4-BE49-F238E27FC236}">
              <a16:creationId xmlns:a16="http://schemas.microsoft.com/office/drawing/2014/main" id="{F4BE00C8-C479-4198-BCE9-0D353E3C79AF}"/>
            </a:ext>
          </a:extLst>
        </xdr:cNvPr>
        <xdr:cNvCxnSpPr/>
      </xdr:nvCxnSpPr>
      <xdr:spPr>
        <a:xfrm>
          <a:off x="10388600" y="11034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86123</xdr:rowOff>
    </xdr:from>
    <xdr:ext cx="469744" cy="259045"/>
    <xdr:sp macro="" textlink="">
      <xdr:nvSpPr>
        <xdr:cNvPr id="231" name="【体育館・プール】&#10;一人当たり面積最大値テキスト">
          <a:extLst>
            <a:ext uri="{FF2B5EF4-FFF2-40B4-BE49-F238E27FC236}">
              <a16:creationId xmlns:a16="http://schemas.microsoft.com/office/drawing/2014/main" id="{4F3871FE-52C8-428D-8F3E-AFBA6D457327}"/>
            </a:ext>
          </a:extLst>
        </xdr:cNvPr>
        <xdr:cNvSpPr txBox="1"/>
      </xdr:nvSpPr>
      <xdr:spPr>
        <a:xfrm>
          <a:off x="10515600" y="934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139446</xdr:rowOff>
    </xdr:from>
    <xdr:to>
      <xdr:col>55</xdr:col>
      <xdr:colOff>88900</xdr:colOff>
      <xdr:row>55</xdr:row>
      <xdr:rowOff>139446</xdr:rowOff>
    </xdr:to>
    <xdr:cxnSp macro="">
      <xdr:nvCxnSpPr>
        <xdr:cNvPr id="232" name="直線コネクタ 231">
          <a:extLst>
            <a:ext uri="{FF2B5EF4-FFF2-40B4-BE49-F238E27FC236}">
              <a16:creationId xmlns:a16="http://schemas.microsoft.com/office/drawing/2014/main" id="{DF00C206-9738-43A7-B6C8-C221E701F683}"/>
            </a:ext>
          </a:extLst>
        </xdr:cNvPr>
        <xdr:cNvCxnSpPr/>
      </xdr:nvCxnSpPr>
      <xdr:spPr>
        <a:xfrm>
          <a:off x="10388600" y="956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145051</xdr:rowOff>
    </xdr:from>
    <xdr:ext cx="469744" cy="259045"/>
    <xdr:sp macro="" textlink="">
      <xdr:nvSpPr>
        <xdr:cNvPr id="233" name="【体育館・プール】&#10;一人当たり面積平均値テキスト">
          <a:extLst>
            <a:ext uri="{FF2B5EF4-FFF2-40B4-BE49-F238E27FC236}">
              <a16:creationId xmlns:a16="http://schemas.microsoft.com/office/drawing/2014/main" id="{42736F5E-F167-40C5-A197-C1D27D3C4D36}"/>
            </a:ext>
          </a:extLst>
        </xdr:cNvPr>
        <xdr:cNvSpPr txBox="1"/>
      </xdr:nvSpPr>
      <xdr:spPr>
        <a:xfrm>
          <a:off x="10515600" y="106035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122174</xdr:rowOff>
    </xdr:from>
    <xdr:to>
      <xdr:col>55</xdr:col>
      <xdr:colOff>50800</xdr:colOff>
      <xdr:row>63</xdr:row>
      <xdr:rowOff>52324</xdr:rowOff>
    </xdr:to>
    <xdr:sp macro="" textlink="">
      <xdr:nvSpPr>
        <xdr:cNvPr id="234" name="フローチャート: 判断 233">
          <a:extLst>
            <a:ext uri="{FF2B5EF4-FFF2-40B4-BE49-F238E27FC236}">
              <a16:creationId xmlns:a16="http://schemas.microsoft.com/office/drawing/2014/main" id="{0901FC5C-4C00-46FB-AD66-78AB5EE522E2}"/>
            </a:ext>
          </a:extLst>
        </xdr:cNvPr>
        <xdr:cNvSpPr/>
      </xdr:nvSpPr>
      <xdr:spPr>
        <a:xfrm>
          <a:off x="10426700" y="1075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147320</xdr:rowOff>
    </xdr:from>
    <xdr:to>
      <xdr:col>50</xdr:col>
      <xdr:colOff>165100</xdr:colOff>
      <xdr:row>63</xdr:row>
      <xdr:rowOff>77470</xdr:rowOff>
    </xdr:to>
    <xdr:sp macro="" textlink="">
      <xdr:nvSpPr>
        <xdr:cNvPr id="235" name="フローチャート: 判断 234">
          <a:extLst>
            <a:ext uri="{FF2B5EF4-FFF2-40B4-BE49-F238E27FC236}">
              <a16:creationId xmlns:a16="http://schemas.microsoft.com/office/drawing/2014/main" id="{395B89FD-603A-411B-947C-5D12DA4B6468}"/>
            </a:ext>
          </a:extLst>
        </xdr:cNvPr>
        <xdr:cNvSpPr/>
      </xdr:nvSpPr>
      <xdr:spPr>
        <a:xfrm>
          <a:off x="9588500" y="1077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154178</xdr:rowOff>
    </xdr:from>
    <xdr:to>
      <xdr:col>46</xdr:col>
      <xdr:colOff>38100</xdr:colOff>
      <xdr:row>63</xdr:row>
      <xdr:rowOff>84328</xdr:rowOff>
    </xdr:to>
    <xdr:sp macro="" textlink="">
      <xdr:nvSpPr>
        <xdr:cNvPr id="236" name="フローチャート: 判断 235">
          <a:extLst>
            <a:ext uri="{FF2B5EF4-FFF2-40B4-BE49-F238E27FC236}">
              <a16:creationId xmlns:a16="http://schemas.microsoft.com/office/drawing/2014/main" id="{4902720B-8C6B-4B5B-AC69-B1DEED9513A5}"/>
            </a:ext>
          </a:extLst>
        </xdr:cNvPr>
        <xdr:cNvSpPr/>
      </xdr:nvSpPr>
      <xdr:spPr>
        <a:xfrm>
          <a:off x="8699500" y="1078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153416</xdr:rowOff>
    </xdr:from>
    <xdr:to>
      <xdr:col>41</xdr:col>
      <xdr:colOff>101600</xdr:colOff>
      <xdr:row>63</xdr:row>
      <xdr:rowOff>83566</xdr:rowOff>
    </xdr:to>
    <xdr:sp macro="" textlink="">
      <xdr:nvSpPr>
        <xdr:cNvPr id="237" name="フローチャート: 判断 236">
          <a:extLst>
            <a:ext uri="{FF2B5EF4-FFF2-40B4-BE49-F238E27FC236}">
              <a16:creationId xmlns:a16="http://schemas.microsoft.com/office/drawing/2014/main" id="{255B2B13-7ED0-4C42-9532-810FACCCD4FA}"/>
            </a:ext>
          </a:extLst>
        </xdr:cNvPr>
        <xdr:cNvSpPr/>
      </xdr:nvSpPr>
      <xdr:spPr>
        <a:xfrm>
          <a:off x="7810500" y="10783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138938</xdr:rowOff>
    </xdr:from>
    <xdr:to>
      <xdr:col>36</xdr:col>
      <xdr:colOff>165100</xdr:colOff>
      <xdr:row>63</xdr:row>
      <xdr:rowOff>69088</xdr:rowOff>
    </xdr:to>
    <xdr:sp macro="" textlink="">
      <xdr:nvSpPr>
        <xdr:cNvPr id="238" name="フローチャート: 判断 237">
          <a:extLst>
            <a:ext uri="{FF2B5EF4-FFF2-40B4-BE49-F238E27FC236}">
              <a16:creationId xmlns:a16="http://schemas.microsoft.com/office/drawing/2014/main" id="{8CB685E2-0040-4421-83AC-4E6789C98071}"/>
            </a:ext>
          </a:extLst>
        </xdr:cNvPr>
        <xdr:cNvSpPr/>
      </xdr:nvSpPr>
      <xdr:spPr>
        <a:xfrm>
          <a:off x="6921500" y="10768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1E991C47-E5DD-4817-8653-D3E57CEAC8E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EA7FC327-6162-47BE-906B-BFBC505699E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B0AB55AE-F44D-44B9-8E8C-B897A56B80C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477A21E2-BAD1-4325-BE05-FC52E289E07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C15D8AC6-3DBC-4CE5-B1ED-181E786B75B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113030</xdr:rowOff>
    </xdr:from>
    <xdr:to>
      <xdr:col>55</xdr:col>
      <xdr:colOff>50800</xdr:colOff>
      <xdr:row>64</xdr:row>
      <xdr:rowOff>43180</xdr:rowOff>
    </xdr:to>
    <xdr:sp macro="" textlink="">
      <xdr:nvSpPr>
        <xdr:cNvPr id="244" name="楕円 243">
          <a:extLst>
            <a:ext uri="{FF2B5EF4-FFF2-40B4-BE49-F238E27FC236}">
              <a16:creationId xmlns:a16="http://schemas.microsoft.com/office/drawing/2014/main" id="{F7A91AA3-68EF-4B6C-8687-E12CF0D067DA}"/>
            </a:ext>
          </a:extLst>
        </xdr:cNvPr>
        <xdr:cNvSpPr/>
      </xdr:nvSpPr>
      <xdr:spPr>
        <a:xfrm>
          <a:off x="10426700" y="1091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27957</xdr:rowOff>
    </xdr:from>
    <xdr:ext cx="469744" cy="259045"/>
    <xdr:sp macro="" textlink="">
      <xdr:nvSpPr>
        <xdr:cNvPr id="245" name="【体育館・プール】&#10;一人当たり面積該当値テキスト">
          <a:extLst>
            <a:ext uri="{FF2B5EF4-FFF2-40B4-BE49-F238E27FC236}">
              <a16:creationId xmlns:a16="http://schemas.microsoft.com/office/drawing/2014/main" id="{BE0462F3-26EB-49BB-AAD0-5339632048EC}"/>
            </a:ext>
          </a:extLst>
        </xdr:cNvPr>
        <xdr:cNvSpPr txBox="1"/>
      </xdr:nvSpPr>
      <xdr:spPr>
        <a:xfrm>
          <a:off x="10515600" y="1082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113792</xdr:rowOff>
    </xdr:from>
    <xdr:to>
      <xdr:col>50</xdr:col>
      <xdr:colOff>165100</xdr:colOff>
      <xdr:row>64</xdr:row>
      <xdr:rowOff>43942</xdr:rowOff>
    </xdr:to>
    <xdr:sp macro="" textlink="">
      <xdr:nvSpPr>
        <xdr:cNvPr id="246" name="楕円 245">
          <a:extLst>
            <a:ext uri="{FF2B5EF4-FFF2-40B4-BE49-F238E27FC236}">
              <a16:creationId xmlns:a16="http://schemas.microsoft.com/office/drawing/2014/main" id="{D099DA51-D387-4FE9-977D-39E57E209465}"/>
            </a:ext>
          </a:extLst>
        </xdr:cNvPr>
        <xdr:cNvSpPr/>
      </xdr:nvSpPr>
      <xdr:spPr>
        <a:xfrm>
          <a:off x="9588500" y="1091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163830</xdr:rowOff>
    </xdr:from>
    <xdr:to>
      <xdr:col>55</xdr:col>
      <xdr:colOff>0</xdr:colOff>
      <xdr:row>63</xdr:row>
      <xdr:rowOff>164592</xdr:rowOff>
    </xdr:to>
    <xdr:cxnSp macro="">
      <xdr:nvCxnSpPr>
        <xdr:cNvPr id="247" name="直線コネクタ 246">
          <a:extLst>
            <a:ext uri="{FF2B5EF4-FFF2-40B4-BE49-F238E27FC236}">
              <a16:creationId xmlns:a16="http://schemas.microsoft.com/office/drawing/2014/main" id="{34F36F63-4681-4693-9C97-8F75DA730647}"/>
            </a:ext>
          </a:extLst>
        </xdr:cNvPr>
        <xdr:cNvCxnSpPr/>
      </xdr:nvCxnSpPr>
      <xdr:spPr>
        <a:xfrm flipV="1">
          <a:off x="9639300" y="10965180"/>
          <a:ext cx="8382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101600</xdr:rowOff>
    </xdr:from>
    <xdr:to>
      <xdr:col>46</xdr:col>
      <xdr:colOff>38100</xdr:colOff>
      <xdr:row>64</xdr:row>
      <xdr:rowOff>31750</xdr:rowOff>
    </xdr:to>
    <xdr:sp macro="" textlink="">
      <xdr:nvSpPr>
        <xdr:cNvPr id="248" name="楕円 247">
          <a:extLst>
            <a:ext uri="{FF2B5EF4-FFF2-40B4-BE49-F238E27FC236}">
              <a16:creationId xmlns:a16="http://schemas.microsoft.com/office/drawing/2014/main" id="{894E60B7-3E97-4AC5-9404-E495F7F0D3D8}"/>
            </a:ext>
          </a:extLst>
        </xdr:cNvPr>
        <xdr:cNvSpPr/>
      </xdr:nvSpPr>
      <xdr:spPr>
        <a:xfrm>
          <a:off x="8699500" y="1090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152400</xdr:rowOff>
    </xdr:from>
    <xdr:to>
      <xdr:col>50</xdr:col>
      <xdr:colOff>114300</xdr:colOff>
      <xdr:row>63</xdr:row>
      <xdr:rowOff>164592</xdr:rowOff>
    </xdr:to>
    <xdr:cxnSp macro="">
      <xdr:nvCxnSpPr>
        <xdr:cNvPr id="249" name="直線コネクタ 248">
          <a:extLst>
            <a:ext uri="{FF2B5EF4-FFF2-40B4-BE49-F238E27FC236}">
              <a16:creationId xmlns:a16="http://schemas.microsoft.com/office/drawing/2014/main" id="{582F01B9-6030-48B1-9FC9-899BC4B26B2F}"/>
            </a:ext>
          </a:extLst>
        </xdr:cNvPr>
        <xdr:cNvCxnSpPr/>
      </xdr:nvCxnSpPr>
      <xdr:spPr>
        <a:xfrm>
          <a:off x="8750300" y="1095375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99314</xdr:rowOff>
    </xdr:from>
    <xdr:to>
      <xdr:col>41</xdr:col>
      <xdr:colOff>101600</xdr:colOff>
      <xdr:row>64</xdr:row>
      <xdr:rowOff>29464</xdr:rowOff>
    </xdr:to>
    <xdr:sp macro="" textlink="">
      <xdr:nvSpPr>
        <xdr:cNvPr id="250" name="楕円 249">
          <a:extLst>
            <a:ext uri="{FF2B5EF4-FFF2-40B4-BE49-F238E27FC236}">
              <a16:creationId xmlns:a16="http://schemas.microsoft.com/office/drawing/2014/main" id="{53F8F309-EFE2-43EF-B968-0413299518C4}"/>
            </a:ext>
          </a:extLst>
        </xdr:cNvPr>
        <xdr:cNvSpPr/>
      </xdr:nvSpPr>
      <xdr:spPr>
        <a:xfrm>
          <a:off x="78105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150114</xdr:rowOff>
    </xdr:from>
    <xdr:to>
      <xdr:col>45</xdr:col>
      <xdr:colOff>177800</xdr:colOff>
      <xdr:row>63</xdr:row>
      <xdr:rowOff>152400</xdr:rowOff>
    </xdr:to>
    <xdr:cxnSp macro="">
      <xdr:nvCxnSpPr>
        <xdr:cNvPr id="251" name="直線コネクタ 250">
          <a:extLst>
            <a:ext uri="{FF2B5EF4-FFF2-40B4-BE49-F238E27FC236}">
              <a16:creationId xmlns:a16="http://schemas.microsoft.com/office/drawing/2014/main" id="{B123502A-83B2-4C8B-BE6F-1A6ACB46FFF5}"/>
            </a:ext>
          </a:extLst>
        </xdr:cNvPr>
        <xdr:cNvCxnSpPr/>
      </xdr:nvCxnSpPr>
      <xdr:spPr>
        <a:xfrm>
          <a:off x="7861300" y="1095146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99314</xdr:rowOff>
    </xdr:from>
    <xdr:to>
      <xdr:col>36</xdr:col>
      <xdr:colOff>165100</xdr:colOff>
      <xdr:row>64</xdr:row>
      <xdr:rowOff>29464</xdr:rowOff>
    </xdr:to>
    <xdr:sp macro="" textlink="">
      <xdr:nvSpPr>
        <xdr:cNvPr id="252" name="楕円 251">
          <a:extLst>
            <a:ext uri="{FF2B5EF4-FFF2-40B4-BE49-F238E27FC236}">
              <a16:creationId xmlns:a16="http://schemas.microsoft.com/office/drawing/2014/main" id="{E455EAEB-F22B-4730-8B9C-246957D3ADBF}"/>
            </a:ext>
          </a:extLst>
        </xdr:cNvPr>
        <xdr:cNvSpPr/>
      </xdr:nvSpPr>
      <xdr:spPr>
        <a:xfrm>
          <a:off x="6921500" y="10900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150114</xdr:rowOff>
    </xdr:from>
    <xdr:to>
      <xdr:col>41</xdr:col>
      <xdr:colOff>50800</xdr:colOff>
      <xdr:row>63</xdr:row>
      <xdr:rowOff>150114</xdr:rowOff>
    </xdr:to>
    <xdr:cxnSp macro="">
      <xdr:nvCxnSpPr>
        <xdr:cNvPr id="253" name="直線コネクタ 252">
          <a:extLst>
            <a:ext uri="{FF2B5EF4-FFF2-40B4-BE49-F238E27FC236}">
              <a16:creationId xmlns:a16="http://schemas.microsoft.com/office/drawing/2014/main" id="{CF439CE5-6BFE-4B74-ADC0-92CCC977AFB0}"/>
            </a:ext>
          </a:extLst>
        </xdr:cNvPr>
        <xdr:cNvCxnSpPr/>
      </xdr:nvCxnSpPr>
      <xdr:spPr>
        <a:xfrm>
          <a:off x="6972300" y="109514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93997</xdr:rowOff>
    </xdr:from>
    <xdr:ext cx="469744" cy="259045"/>
    <xdr:sp macro="" textlink="">
      <xdr:nvSpPr>
        <xdr:cNvPr id="254" name="n_1aveValue【体育館・プール】&#10;一人当たり面積">
          <a:extLst>
            <a:ext uri="{FF2B5EF4-FFF2-40B4-BE49-F238E27FC236}">
              <a16:creationId xmlns:a16="http://schemas.microsoft.com/office/drawing/2014/main" id="{4E8E4BCB-2294-4C58-8C54-EB08B19ABA70}"/>
            </a:ext>
          </a:extLst>
        </xdr:cNvPr>
        <xdr:cNvSpPr txBox="1"/>
      </xdr:nvSpPr>
      <xdr:spPr>
        <a:xfrm>
          <a:off x="9391727" y="1055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100855</xdr:rowOff>
    </xdr:from>
    <xdr:ext cx="469744" cy="259045"/>
    <xdr:sp macro="" textlink="">
      <xdr:nvSpPr>
        <xdr:cNvPr id="255" name="n_2aveValue【体育館・プール】&#10;一人当たり面積">
          <a:extLst>
            <a:ext uri="{FF2B5EF4-FFF2-40B4-BE49-F238E27FC236}">
              <a16:creationId xmlns:a16="http://schemas.microsoft.com/office/drawing/2014/main" id="{EE4845C7-7DA6-4ED9-AE75-F5441BC6CDC1}"/>
            </a:ext>
          </a:extLst>
        </xdr:cNvPr>
        <xdr:cNvSpPr txBox="1"/>
      </xdr:nvSpPr>
      <xdr:spPr>
        <a:xfrm>
          <a:off x="8515427" y="10559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100093</xdr:rowOff>
    </xdr:from>
    <xdr:ext cx="469744" cy="259045"/>
    <xdr:sp macro="" textlink="">
      <xdr:nvSpPr>
        <xdr:cNvPr id="256" name="n_3aveValue【体育館・プール】&#10;一人当たり面積">
          <a:extLst>
            <a:ext uri="{FF2B5EF4-FFF2-40B4-BE49-F238E27FC236}">
              <a16:creationId xmlns:a16="http://schemas.microsoft.com/office/drawing/2014/main" id="{B881A086-2201-44E8-B5D9-17ECA63C1F7E}"/>
            </a:ext>
          </a:extLst>
        </xdr:cNvPr>
        <xdr:cNvSpPr txBox="1"/>
      </xdr:nvSpPr>
      <xdr:spPr>
        <a:xfrm>
          <a:off x="7626427" y="10558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85615</xdr:rowOff>
    </xdr:from>
    <xdr:ext cx="469744" cy="259045"/>
    <xdr:sp macro="" textlink="">
      <xdr:nvSpPr>
        <xdr:cNvPr id="257" name="n_4aveValue【体育館・プール】&#10;一人当たり面積">
          <a:extLst>
            <a:ext uri="{FF2B5EF4-FFF2-40B4-BE49-F238E27FC236}">
              <a16:creationId xmlns:a16="http://schemas.microsoft.com/office/drawing/2014/main" id="{713FDB56-22EB-4F9B-99E9-AF85AA92A6F1}"/>
            </a:ext>
          </a:extLst>
        </xdr:cNvPr>
        <xdr:cNvSpPr txBox="1"/>
      </xdr:nvSpPr>
      <xdr:spPr>
        <a:xfrm>
          <a:off x="6737427" y="10544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35069</xdr:rowOff>
    </xdr:from>
    <xdr:ext cx="469744" cy="259045"/>
    <xdr:sp macro="" textlink="">
      <xdr:nvSpPr>
        <xdr:cNvPr id="258" name="n_1mainValue【体育館・プール】&#10;一人当たり面積">
          <a:extLst>
            <a:ext uri="{FF2B5EF4-FFF2-40B4-BE49-F238E27FC236}">
              <a16:creationId xmlns:a16="http://schemas.microsoft.com/office/drawing/2014/main" id="{E40CBEAF-281C-4AF7-96DF-EC6EF4865816}"/>
            </a:ext>
          </a:extLst>
        </xdr:cNvPr>
        <xdr:cNvSpPr txBox="1"/>
      </xdr:nvSpPr>
      <xdr:spPr>
        <a:xfrm>
          <a:off x="9391727" y="1100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22877</xdr:rowOff>
    </xdr:from>
    <xdr:ext cx="469744" cy="259045"/>
    <xdr:sp macro="" textlink="">
      <xdr:nvSpPr>
        <xdr:cNvPr id="259" name="n_2mainValue【体育館・プール】&#10;一人当たり面積">
          <a:extLst>
            <a:ext uri="{FF2B5EF4-FFF2-40B4-BE49-F238E27FC236}">
              <a16:creationId xmlns:a16="http://schemas.microsoft.com/office/drawing/2014/main" id="{AA69BB87-DF28-40B0-B988-A153FAE872EB}"/>
            </a:ext>
          </a:extLst>
        </xdr:cNvPr>
        <xdr:cNvSpPr txBox="1"/>
      </xdr:nvSpPr>
      <xdr:spPr>
        <a:xfrm>
          <a:off x="8515427"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20591</xdr:rowOff>
    </xdr:from>
    <xdr:ext cx="469744" cy="259045"/>
    <xdr:sp macro="" textlink="">
      <xdr:nvSpPr>
        <xdr:cNvPr id="260" name="n_3mainValue【体育館・プール】&#10;一人当たり面積">
          <a:extLst>
            <a:ext uri="{FF2B5EF4-FFF2-40B4-BE49-F238E27FC236}">
              <a16:creationId xmlns:a16="http://schemas.microsoft.com/office/drawing/2014/main" id="{61DCDE30-D578-416B-9A6E-9D535F91405F}"/>
            </a:ext>
          </a:extLst>
        </xdr:cNvPr>
        <xdr:cNvSpPr txBox="1"/>
      </xdr:nvSpPr>
      <xdr:spPr>
        <a:xfrm>
          <a:off x="7626427" y="109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20591</xdr:rowOff>
    </xdr:from>
    <xdr:ext cx="469744" cy="259045"/>
    <xdr:sp macro="" textlink="">
      <xdr:nvSpPr>
        <xdr:cNvPr id="261" name="n_4mainValue【体育館・プール】&#10;一人当たり面積">
          <a:extLst>
            <a:ext uri="{FF2B5EF4-FFF2-40B4-BE49-F238E27FC236}">
              <a16:creationId xmlns:a16="http://schemas.microsoft.com/office/drawing/2014/main" id="{7BA89659-891E-4296-A027-EE36C970C924}"/>
            </a:ext>
          </a:extLst>
        </xdr:cNvPr>
        <xdr:cNvSpPr txBox="1"/>
      </xdr:nvSpPr>
      <xdr:spPr>
        <a:xfrm>
          <a:off x="6737427" y="1099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A78D429-729F-4673-837C-C3B00AD7BB2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4125DE1-9094-42E8-8A3C-DE60AB74F29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846E201C-C517-424D-AABD-77992D499F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3C0AE684-9283-4193-87D2-72D5136F720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EC0BE9EB-B298-4547-A878-36B9C0BAA1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1B6C2A3-97E9-4AA3-B2B5-15CD6AC3866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CA3902B-9643-4535-9744-C394021B198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153381C-AE2A-4F3B-9B13-73AAD49FA979}"/>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41041910-68FF-4BB0-A70C-7A70E4113A8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FE20FFB8-D87C-40A2-957E-D305A9573CE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C2937471-1449-4CE6-B856-C56A07A5B6C8}"/>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F0982F06-3B5F-416C-B632-E665F61C8162}"/>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4450BEA6-A154-4544-810D-16F7836EFB4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ABB45D3-FF56-4395-89A6-7EE56848EB9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9E952CD4-A7AE-4D82-A956-64A4AA3AC842}"/>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A01D9249-FF24-4A47-AEE5-FC637B7226A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C618FA3-866B-4F4E-9A2A-66CC8CBBB752}"/>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8E736FAA-6A70-4316-AE8B-5E0998761E6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1B42CDB2-AF1A-4FB4-810A-843FF2708BF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24A3ACF5-A920-4771-8642-63E644AD7D5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180CA5E3-02C9-4DF9-A3EA-BFB93EBFF4E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7E43B1F2-AF28-456D-BCA5-EACBA01D76A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7E54D49-AD0C-4F29-B163-6781A64A9937}"/>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a:extLst>
            <a:ext uri="{FF2B5EF4-FFF2-40B4-BE49-F238E27FC236}">
              <a16:creationId xmlns:a16="http://schemas.microsoft.com/office/drawing/2014/main" id="{61C2FA29-37AB-47B4-B4AD-C74B60D7B95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66675</xdr:rowOff>
    </xdr:from>
    <xdr:to>
      <xdr:col>24</xdr:col>
      <xdr:colOff>62865</xdr:colOff>
      <xdr:row>86</xdr:row>
      <xdr:rowOff>108586</xdr:rowOff>
    </xdr:to>
    <xdr:cxnSp macro="">
      <xdr:nvCxnSpPr>
        <xdr:cNvPr id="286" name="直線コネクタ 285">
          <a:extLst>
            <a:ext uri="{FF2B5EF4-FFF2-40B4-BE49-F238E27FC236}">
              <a16:creationId xmlns:a16="http://schemas.microsoft.com/office/drawing/2014/main" id="{ACA76CCB-49C6-4C6D-A03D-0618EC22FBD5}"/>
            </a:ext>
          </a:extLst>
        </xdr:cNvPr>
        <xdr:cNvCxnSpPr/>
      </xdr:nvCxnSpPr>
      <xdr:spPr>
        <a:xfrm flipV="1">
          <a:off x="4634865" y="13268325"/>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112413</xdr:rowOff>
    </xdr:from>
    <xdr:ext cx="405111" cy="259045"/>
    <xdr:sp macro="" textlink="">
      <xdr:nvSpPr>
        <xdr:cNvPr id="287" name="【福祉施設】&#10;有形固定資産減価償却率最小値テキスト">
          <a:extLst>
            <a:ext uri="{FF2B5EF4-FFF2-40B4-BE49-F238E27FC236}">
              <a16:creationId xmlns:a16="http://schemas.microsoft.com/office/drawing/2014/main" id="{54B81715-E8F6-4FC2-A260-99A24696D029}"/>
            </a:ext>
          </a:extLst>
        </xdr:cNvPr>
        <xdr:cNvSpPr txBox="1"/>
      </xdr:nvSpPr>
      <xdr:spPr>
        <a:xfrm>
          <a:off x="4673600" y="1485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108586</xdr:rowOff>
    </xdr:from>
    <xdr:to>
      <xdr:col>24</xdr:col>
      <xdr:colOff>152400</xdr:colOff>
      <xdr:row>86</xdr:row>
      <xdr:rowOff>108586</xdr:rowOff>
    </xdr:to>
    <xdr:cxnSp macro="">
      <xdr:nvCxnSpPr>
        <xdr:cNvPr id="288" name="直線コネクタ 287">
          <a:extLst>
            <a:ext uri="{FF2B5EF4-FFF2-40B4-BE49-F238E27FC236}">
              <a16:creationId xmlns:a16="http://schemas.microsoft.com/office/drawing/2014/main" id="{E6258297-DCED-4E5F-976B-EDBA05AFD449}"/>
            </a:ext>
          </a:extLst>
        </xdr:cNvPr>
        <xdr:cNvCxnSpPr/>
      </xdr:nvCxnSpPr>
      <xdr:spPr>
        <a:xfrm>
          <a:off x="4546600" y="1485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13352</xdr:rowOff>
    </xdr:from>
    <xdr:ext cx="405111" cy="259045"/>
    <xdr:sp macro="" textlink="">
      <xdr:nvSpPr>
        <xdr:cNvPr id="289" name="【福祉施設】&#10;有形固定資産減価償却率最大値テキスト">
          <a:extLst>
            <a:ext uri="{FF2B5EF4-FFF2-40B4-BE49-F238E27FC236}">
              <a16:creationId xmlns:a16="http://schemas.microsoft.com/office/drawing/2014/main" id="{1A169704-CAFA-4D75-B408-17DE8609C46E}"/>
            </a:ext>
          </a:extLst>
        </xdr:cNvPr>
        <xdr:cNvSpPr txBox="1"/>
      </xdr:nvSpPr>
      <xdr:spPr>
        <a:xfrm>
          <a:off x="4673600" y="1304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66675</xdr:rowOff>
    </xdr:from>
    <xdr:to>
      <xdr:col>24</xdr:col>
      <xdr:colOff>152400</xdr:colOff>
      <xdr:row>77</xdr:row>
      <xdr:rowOff>66675</xdr:rowOff>
    </xdr:to>
    <xdr:cxnSp macro="">
      <xdr:nvCxnSpPr>
        <xdr:cNvPr id="290" name="直線コネクタ 289">
          <a:extLst>
            <a:ext uri="{FF2B5EF4-FFF2-40B4-BE49-F238E27FC236}">
              <a16:creationId xmlns:a16="http://schemas.microsoft.com/office/drawing/2014/main" id="{3FAF7FBC-5FAC-4A5E-900C-8116D84C5C4D}"/>
            </a:ext>
          </a:extLst>
        </xdr:cNvPr>
        <xdr:cNvCxnSpPr/>
      </xdr:nvCxnSpPr>
      <xdr:spPr>
        <a:xfrm>
          <a:off x="4546600" y="13268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68597</xdr:rowOff>
    </xdr:from>
    <xdr:ext cx="405111" cy="259045"/>
    <xdr:sp macro="" textlink="">
      <xdr:nvSpPr>
        <xdr:cNvPr id="291" name="【福祉施設】&#10;有形固定資産減価償却率平均値テキスト">
          <a:extLst>
            <a:ext uri="{FF2B5EF4-FFF2-40B4-BE49-F238E27FC236}">
              <a16:creationId xmlns:a16="http://schemas.microsoft.com/office/drawing/2014/main" id="{54F056C3-6A20-4065-BE56-C6F8589DE100}"/>
            </a:ext>
          </a:extLst>
        </xdr:cNvPr>
        <xdr:cNvSpPr txBox="1"/>
      </xdr:nvSpPr>
      <xdr:spPr>
        <a:xfrm>
          <a:off x="4673600" y="1395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90170</xdr:rowOff>
    </xdr:from>
    <xdr:to>
      <xdr:col>24</xdr:col>
      <xdr:colOff>114300</xdr:colOff>
      <xdr:row>82</xdr:row>
      <xdr:rowOff>20320</xdr:rowOff>
    </xdr:to>
    <xdr:sp macro="" textlink="">
      <xdr:nvSpPr>
        <xdr:cNvPr id="292" name="フローチャート: 判断 291">
          <a:extLst>
            <a:ext uri="{FF2B5EF4-FFF2-40B4-BE49-F238E27FC236}">
              <a16:creationId xmlns:a16="http://schemas.microsoft.com/office/drawing/2014/main" id="{069E9759-680D-409F-A97A-FC9A1C5425FB}"/>
            </a:ext>
          </a:extLst>
        </xdr:cNvPr>
        <xdr:cNvSpPr/>
      </xdr:nvSpPr>
      <xdr:spPr>
        <a:xfrm>
          <a:off x="45847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93980</xdr:rowOff>
    </xdr:from>
    <xdr:to>
      <xdr:col>20</xdr:col>
      <xdr:colOff>38100</xdr:colOff>
      <xdr:row>82</xdr:row>
      <xdr:rowOff>24130</xdr:rowOff>
    </xdr:to>
    <xdr:sp macro="" textlink="">
      <xdr:nvSpPr>
        <xdr:cNvPr id="293" name="フローチャート: 判断 292">
          <a:extLst>
            <a:ext uri="{FF2B5EF4-FFF2-40B4-BE49-F238E27FC236}">
              <a16:creationId xmlns:a16="http://schemas.microsoft.com/office/drawing/2014/main" id="{6152F4C8-41E4-499B-BC39-B61B84EC672D}"/>
            </a:ext>
          </a:extLst>
        </xdr:cNvPr>
        <xdr:cNvSpPr/>
      </xdr:nvSpPr>
      <xdr:spPr>
        <a:xfrm>
          <a:off x="3746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80645</xdr:rowOff>
    </xdr:from>
    <xdr:to>
      <xdr:col>15</xdr:col>
      <xdr:colOff>101600</xdr:colOff>
      <xdr:row>82</xdr:row>
      <xdr:rowOff>10795</xdr:rowOff>
    </xdr:to>
    <xdr:sp macro="" textlink="">
      <xdr:nvSpPr>
        <xdr:cNvPr id="294" name="フローチャート: 判断 293">
          <a:extLst>
            <a:ext uri="{FF2B5EF4-FFF2-40B4-BE49-F238E27FC236}">
              <a16:creationId xmlns:a16="http://schemas.microsoft.com/office/drawing/2014/main" id="{49651FE5-24CB-418E-A832-F4B2598174C5}"/>
            </a:ext>
          </a:extLst>
        </xdr:cNvPr>
        <xdr:cNvSpPr/>
      </xdr:nvSpPr>
      <xdr:spPr>
        <a:xfrm>
          <a:off x="2857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19686</xdr:rowOff>
    </xdr:from>
    <xdr:to>
      <xdr:col>10</xdr:col>
      <xdr:colOff>165100</xdr:colOff>
      <xdr:row>81</xdr:row>
      <xdr:rowOff>121286</xdr:rowOff>
    </xdr:to>
    <xdr:sp macro="" textlink="">
      <xdr:nvSpPr>
        <xdr:cNvPr id="295" name="フローチャート: 判断 294">
          <a:extLst>
            <a:ext uri="{FF2B5EF4-FFF2-40B4-BE49-F238E27FC236}">
              <a16:creationId xmlns:a16="http://schemas.microsoft.com/office/drawing/2014/main" id="{CDC87AEC-CC86-4757-959D-BD45109983CD}"/>
            </a:ext>
          </a:extLst>
        </xdr:cNvPr>
        <xdr:cNvSpPr/>
      </xdr:nvSpPr>
      <xdr:spPr>
        <a:xfrm>
          <a:off x="1968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636</xdr:rowOff>
    </xdr:from>
    <xdr:to>
      <xdr:col>6</xdr:col>
      <xdr:colOff>38100</xdr:colOff>
      <xdr:row>81</xdr:row>
      <xdr:rowOff>102236</xdr:rowOff>
    </xdr:to>
    <xdr:sp macro="" textlink="">
      <xdr:nvSpPr>
        <xdr:cNvPr id="296" name="フローチャート: 判断 295">
          <a:extLst>
            <a:ext uri="{FF2B5EF4-FFF2-40B4-BE49-F238E27FC236}">
              <a16:creationId xmlns:a16="http://schemas.microsoft.com/office/drawing/2014/main" id="{586FA60B-B0A4-4603-8132-729BCB5773DA}"/>
            </a:ext>
          </a:extLst>
        </xdr:cNvPr>
        <xdr:cNvSpPr/>
      </xdr:nvSpPr>
      <xdr:spPr>
        <a:xfrm>
          <a:off x="1079500" y="1388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05E5B5B-74A8-4C4C-A6B7-69472F024C1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F862C2A3-F5FE-4DE7-82EC-943C35D301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664C778-6E4B-47B7-9910-5AC25A491F0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670E58C-45CF-490B-96F6-62A0EBBF80F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2D64AF6-1068-4D40-B956-B42A38DE62A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302" name="楕円 301">
          <a:extLst>
            <a:ext uri="{FF2B5EF4-FFF2-40B4-BE49-F238E27FC236}">
              <a16:creationId xmlns:a16="http://schemas.microsoft.com/office/drawing/2014/main" id="{9862E0B5-7266-4673-A31D-D292045AF90C}"/>
            </a:ext>
          </a:extLst>
        </xdr:cNvPr>
        <xdr:cNvSpPr/>
      </xdr:nvSpPr>
      <xdr:spPr>
        <a:xfrm>
          <a:off x="4584700" y="1387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12082</xdr:rowOff>
    </xdr:from>
    <xdr:ext cx="405111" cy="259045"/>
    <xdr:sp macro="" textlink="">
      <xdr:nvSpPr>
        <xdr:cNvPr id="303" name="【福祉施設】&#10;有形固定資産減価償却率該当値テキスト">
          <a:extLst>
            <a:ext uri="{FF2B5EF4-FFF2-40B4-BE49-F238E27FC236}">
              <a16:creationId xmlns:a16="http://schemas.microsoft.com/office/drawing/2014/main" id="{2BD3E127-582B-411A-A405-70E2CD973445}"/>
            </a:ext>
          </a:extLst>
        </xdr:cNvPr>
        <xdr:cNvSpPr txBox="1"/>
      </xdr:nvSpPr>
      <xdr:spPr>
        <a:xfrm>
          <a:off x="4673600"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109220</xdr:rowOff>
    </xdr:from>
    <xdr:to>
      <xdr:col>20</xdr:col>
      <xdr:colOff>38100</xdr:colOff>
      <xdr:row>81</xdr:row>
      <xdr:rowOff>39370</xdr:rowOff>
    </xdr:to>
    <xdr:sp macro="" textlink="">
      <xdr:nvSpPr>
        <xdr:cNvPr id="304" name="楕円 303">
          <a:extLst>
            <a:ext uri="{FF2B5EF4-FFF2-40B4-BE49-F238E27FC236}">
              <a16:creationId xmlns:a16="http://schemas.microsoft.com/office/drawing/2014/main" id="{E5E33767-ACE5-4637-B070-DF1292038A40}"/>
            </a:ext>
          </a:extLst>
        </xdr:cNvPr>
        <xdr:cNvSpPr/>
      </xdr:nvSpPr>
      <xdr:spPr>
        <a:xfrm>
          <a:off x="3746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160020</xdr:rowOff>
    </xdr:from>
    <xdr:to>
      <xdr:col>24</xdr:col>
      <xdr:colOff>63500</xdr:colOff>
      <xdr:row>81</xdr:row>
      <xdr:rowOff>40005</xdr:rowOff>
    </xdr:to>
    <xdr:cxnSp macro="">
      <xdr:nvCxnSpPr>
        <xdr:cNvPr id="305" name="直線コネクタ 304">
          <a:extLst>
            <a:ext uri="{FF2B5EF4-FFF2-40B4-BE49-F238E27FC236}">
              <a16:creationId xmlns:a16="http://schemas.microsoft.com/office/drawing/2014/main" id="{982CE837-00DD-43B7-8AF1-94554664FF84}"/>
            </a:ext>
          </a:extLst>
        </xdr:cNvPr>
        <xdr:cNvCxnSpPr/>
      </xdr:nvCxnSpPr>
      <xdr:spPr>
        <a:xfrm>
          <a:off x="3797300" y="1387602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153036</xdr:rowOff>
    </xdr:from>
    <xdr:to>
      <xdr:col>15</xdr:col>
      <xdr:colOff>101600</xdr:colOff>
      <xdr:row>82</xdr:row>
      <xdr:rowOff>83186</xdr:rowOff>
    </xdr:to>
    <xdr:sp macro="" textlink="">
      <xdr:nvSpPr>
        <xdr:cNvPr id="306" name="楕円 305">
          <a:extLst>
            <a:ext uri="{FF2B5EF4-FFF2-40B4-BE49-F238E27FC236}">
              <a16:creationId xmlns:a16="http://schemas.microsoft.com/office/drawing/2014/main" id="{B19E2E10-2788-4906-A575-19FC3AC1A113}"/>
            </a:ext>
          </a:extLst>
        </xdr:cNvPr>
        <xdr:cNvSpPr/>
      </xdr:nvSpPr>
      <xdr:spPr>
        <a:xfrm>
          <a:off x="2857500" y="14040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160020</xdr:rowOff>
    </xdr:from>
    <xdr:to>
      <xdr:col>19</xdr:col>
      <xdr:colOff>177800</xdr:colOff>
      <xdr:row>82</xdr:row>
      <xdr:rowOff>32386</xdr:rowOff>
    </xdr:to>
    <xdr:cxnSp macro="">
      <xdr:nvCxnSpPr>
        <xdr:cNvPr id="307" name="直線コネクタ 306">
          <a:extLst>
            <a:ext uri="{FF2B5EF4-FFF2-40B4-BE49-F238E27FC236}">
              <a16:creationId xmlns:a16="http://schemas.microsoft.com/office/drawing/2014/main" id="{C63A04E6-5848-4DC9-AEA0-7DBF0A850583}"/>
            </a:ext>
          </a:extLst>
        </xdr:cNvPr>
        <xdr:cNvCxnSpPr/>
      </xdr:nvCxnSpPr>
      <xdr:spPr>
        <a:xfrm flipV="1">
          <a:off x="2908300" y="13876020"/>
          <a:ext cx="889000" cy="215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69214</xdr:rowOff>
    </xdr:from>
    <xdr:to>
      <xdr:col>10</xdr:col>
      <xdr:colOff>165100</xdr:colOff>
      <xdr:row>81</xdr:row>
      <xdr:rowOff>170814</xdr:rowOff>
    </xdr:to>
    <xdr:sp macro="" textlink="">
      <xdr:nvSpPr>
        <xdr:cNvPr id="308" name="楕円 307">
          <a:extLst>
            <a:ext uri="{FF2B5EF4-FFF2-40B4-BE49-F238E27FC236}">
              <a16:creationId xmlns:a16="http://schemas.microsoft.com/office/drawing/2014/main" id="{809FB9EC-D56A-44E9-98BD-DB33EF5B6E90}"/>
            </a:ext>
          </a:extLst>
        </xdr:cNvPr>
        <xdr:cNvSpPr/>
      </xdr:nvSpPr>
      <xdr:spPr>
        <a:xfrm>
          <a:off x="1968500" y="1395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120014</xdr:rowOff>
    </xdr:from>
    <xdr:to>
      <xdr:col>15</xdr:col>
      <xdr:colOff>50800</xdr:colOff>
      <xdr:row>82</xdr:row>
      <xdr:rowOff>32386</xdr:rowOff>
    </xdr:to>
    <xdr:cxnSp macro="">
      <xdr:nvCxnSpPr>
        <xdr:cNvPr id="309" name="直線コネクタ 308">
          <a:extLst>
            <a:ext uri="{FF2B5EF4-FFF2-40B4-BE49-F238E27FC236}">
              <a16:creationId xmlns:a16="http://schemas.microsoft.com/office/drawing/2014/main" id="{67FBFB27-0057-42DB-8D81-5AC751947E9F}"/>
            </a:ext>
          </a:extLst>
        </xdr:cNvPr>
        <xdr:cNvCxnSpPr/>
      </xdr:nvCxnSpPr>
      <xdr:spPr>
        <a:xfrm>
          <a:off x="2019300" y="14007464"/>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114936</xdr:rowOff>
    </xdr:from>
    <xdr:to>
      <xdr:col>6</xdr:col>
      <xdr:colOff>38100</xdr:colOff>
      <xdr:row>82</xdr:row>
      <xdr:rowOff>45086</xdr:rowOff>
    </xdr:to>
    <xdr:sp macro="" textlink="">
      <xdr:nvSpPr>
        <xdr:cNvPr id="310" name="楕円 309">
          <a:extLst>
            <a:ext uri="{FF2B5EF4-FFF2-40B4-BE49-F238E27FC236}">
              <a16:creationId xmlns:a16="http://schemas.microsoft.com/office/drawing/2014/main" id="{3E2B5C46-64B8-49A5-BA2C-38AE9FC7B8C5}"/>
            </a:ext>
          </a:extLst>
        </xdr:cNvPr>
        <xdr:cNvSpPr/>
      </xdr:nvSpPr>
      <xdr:spPr>
        <a:xfrm>
          <a:off x="1079500" y="14002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120014</xdr:rowOff>
    </xdr:from>
    <xdr:to>
      <xdr:col>10</xdr:col>
      <xdr:colOff>114300</xdr:colOff>
      <xdr:row>81</xdr:row>
      <xdr:rowOff>165736</xdr:rowOff>
    </xdr:to>
    <xdr:cxnSp macro="">
      <xdr:nvCxnSpPr>
        <xdr:cNvPr id="311" name="直線コネクタ 310">
          <a:extLst>
            <a:ext uri="{FF2B5EF4-FFF2-40B4-BE49-F238E27FC236}">
              <a16:creationId xmlns:a16="http://schemas.microsoft.com/office/drawing/2014/main" id="{3C9B24F4-A428-48BA-92B8-A098D92950CF}"/>
            </a:ext>
          </a:extLst>
        </xdr:cNvPr>
        <xdr:cNvCxnSpPr/>
      </xdr:nvCxnSpPr>
      <xdr:spPr>
        <a:xfrm flipV="1">
          <a:off x="1130300" y="14007464"/>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15257</xdr:rowOff>
    </xdr:from>
    <xdr:ext cx="405111" cy="259045"/>
    <xdr:sp macro="" textlink="">
      <xdr:nvSpPr>
        <xdr:cNvPr id="312" name="n_1aveValue【福祉施設】&#10;有形固定資産減価償却率">
          <a:extLst>
            <a:ext uri="{FF2B5EF4-FFF2-40B4-BE49-F238E27FC236}">
              <a16:creationId xmlns:a16="http://schemas.microsoft.com/office/drawing/2014/main" id="{73C149C9-B1B7-4627-B66E-74DCF5F0FD9C}"/>
            </a:ext>
          </a:extLst>
        </xdr:cNvPr>
        <xdr:cNvSpPr txBox="1"/>
      </xdr:nvSpPr>
      <xdr:spPr>
        <a:xfrm>
          <a:off x="3582044"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27322</xdr:rowOff>
    </xdr:from>
    <xdr:ext cx="405111" cy="259045"/>
    <xdr:sp macro="" textlink="">
      <xdr:nvSpPr>
        <xdr:cNvPr id="313" name="n_2aveValue【福祉施設】&#10;有形固定資産減価償却率">
          <a:extLst>
            <a:ext uri="{FF2B5EF4-FFF2-40B4-BE49-F238E27FC236}">
              <a16:creationId xmlns:a16="http://schemas.microsoft.com/office/drawing/2014/main" id="{E979950C-A4E8-46BE-ABC9-F4D8C37B858C}"/>
            </a:ext>
          </a:extLst>
        </xdr:cNvPr>
        <xdr:cNvSpPr txBox="1"/>
      </xdr:nvSpPr>
      <xdr:spPr>
        <a:xfrm>
          <a:off x="2705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137813</xdr:rowOff>
    </xdr:from>
    <xdr:ext cx="405111" cy="259045"/>
    <xdr:sp macro="" textlink="">
      <xdr:nvSpPr>
        <xdr:cNvPr id="314" name="n_3aveValue【福祉施設】&#10;有形固定資産減価償却率">
          <a:extLst>
            <a:ext uri="{FF2B5EF4-FFF2-40B4-BE49-F238E27FC236}">
              <a16:creationId xmlns:a16="http://schemas.microsoft.com/office/drawing/2014/main" id="{C279D8EF-8941-458F-B944-27F4B8C2EF53}"/>
            </a:ext>
          </a:extLst>
        </xdr:cNvPr>
        <xdr:cNvSpPr txBox="1"/>
      </xdr:nvSpPr>
      <xdr:spPr>
        <a:xfrm>
          <a:off x="1816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118763</xdr:rowOff>
    </xdr:from>
    <xdr:ext cx="405111" cy="259045"/>
    <xdr:sp macro="" textlink="">
      <xdr:nvSpPr>
        <xdr:cNvPr id="315" name="n_4aveValue【福祉施設】&#10;有形固定資産減価償却率">
          <a:extLst>
            <a:ext uri="{FF2B5EF4-FFF2-40B4-BE49-F238E27FC236}">
              <a16:creationId xmlns:a16="http://schemas.microsoft.com/office/drawing/2014/main" id="{87345117-AB67-4940-BB49-ED0AC5B7C669}"/>
            </a:ext>
          </a:extLst>
        </xdr:cNvPr>
        <xdr:cNvSpPr txBox="1"/>
      </xdr:nvSpPr>
      <xdr:spPr>
        <a:xfrm>
          <a:off x="927744" y="1366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55897</xdr:rowOff>
    </xdr:from>
    <xdr:ext cx="405111" cy="259045"/>
    <xdr:sp macro="" textlink="">
      <xdr:nvSpPr>
        <xdr:cNvPr id="316" name="n_1mainValue【福祉施設】&#10;有形固定資産減価償却率">
          <a:extLst>
            <a:ext uri="{FF2B5EF4-FFF2-40B4-BE49-F238E27FC236}">
              <a16:creationId xmlns:a16="http://schemas.microsoft.com/office/drawing/2014/main" id="{3D69F1A9-4E64-476B-866A-8656F47E5925}"/>
            </a:ext>
          </a:extLst>
        </xdr:cNvPr>
        <xdr:cNvSpPr txBox="1"/>
      </xdr:nvSpPr>
      <xdr:spPr>
        <a:xfrm>
          <a:off x="35820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74313</xdr:rowOff>
    </xdr:from>
    <xdr:ext cx="405111" cy="259045"/>
    <xdr:sp macro="" textlink="">
      <xdr:nvSpPr>
        <xdr:cNvPr id="317" name="n_2mainValue【福祉施設】&#10;有形固定資産減価償却率">
          <a:extLst>
            <a:ext uri="{FF2B5EF4-FFF2-40B4-BE49-F238E27FC236}">
              <a16:creationId xmlns:a16="http://schemas.microsoft.com/office/drawing/2014/main" id="{2453D8E1-82A8-4958-BAFF-CEF7FAB8188E}"/>
            </a:ext>
          </a:extLst>
        </xdr:cNvPr>
        <xdr:cNvSpPr txBox="1"/>
      </xdr:nvSpPr>
      <xdr:spPr>
        <a:xfrm>
          <a:off x="2705744" y="1413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161941</xdr:rowOff>
    </xdr:from>
    <xdr:ext cx="405111" cy="259045"/>
    <xdr:sp macro="" textlink="">
      <xdr:nvSpPr>
        <xdr:cNvPr id="318" name="n_3mainValue【福祉施設】&#10;有形固定資産減価償却率">
          <a:extLst>
            <a:ext uri="{FF2B5EF4-FFF2-40B4-BE49-F238E27FC236}">
              <a16:creationId xmlns:a16="http://schemas.microsoft.com/office/drawing/2014/main" id="{FD224962-07D0-4F10-AB0C-2296647EAC7F}"/>
            </a:ext>
          </a:extLst>
        </xdr:cNvPr>
        <xdr:cNvSpPr txBox="1"/>
      </xdr:nvSpPr>
      <xdr:spPr>
        <a:xfrm>
          <a:off x="1816744" y="1404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36213</xdr:rowOff>
    </xdr:from>
    <xdr:ext cx="405111" cy="259045"/>
    <xdr:sp macro="" textlink="">
      <xdr:nvSpPr>
        <xdr:cNvPr id="319" name="n_4mainValue【福祉施設】&#10;有形固定資産減価償却率">
          <a:extLst>
            <a:ext uri="{FF2B5EF4-FFF2-40B4-BE49-F238E27FC236}">
              <a16:creationId xmlns:a16="http://schemas.microsoft.com/office/drawing/2014/main" id="{BC96AAFC-DCAE-49F1-837C-EB985D58D384}"/>
            </a:ext>
          </a:extLst>
        </xdr:cNvPr>
        <xdr:cNvSpPr txBox="1"/>
      </xdr:nvSpPr>
      <xdr:spPr>
        <a:xfrm>
          <a:off x="927744" y="1409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28326DF4-B20F-4DAA-8DB3-ADCDDE5C5F1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B1AB9FAE-5650-4752-9294-2F24BE92D7A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DAC2123E-9272-439B-9C33-8EF14D91E8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5D8A3237-08BF-4057-84AD-2EB19B40941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F445E53-C88A-4192-9385-930DED0FD59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C9CA7019-C9CD-4EFE-8402-00318DD1981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724313F-12FC-4B09-8D94-4A075D149D2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01B0306A-D416-496E-84B2-71E50BE70C4B}"/>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BD3BC9DA-26A9-469F-878D-DFCCEBC1CE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33F70760-6322-45B6-A762-E873F80B8D14}"/>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CCA611AA-C189-4CCE-ADE4-E481761F5C7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C3FEE542-0307-4992-872C-04393DC9F49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7910220B-EBC9-4767-9BE9-49A0B91A114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6504871E-7E13-4479-BDE7-FF4BA9E9D1DB}"/>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8C8E2C2A-A220-4095-A433-F23D22CF9FEC}"/>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A74C3D2D-3CAB-4AB6-A364-59D87AFA981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035AD8EA-5E45-4525-BA34-CD4C82DFFA81}"/>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AAE9ED71-37FE-4111-B7F6-E0105513383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4BACC8BE-CE96-4D89-A7C2-6B666076A33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0D489DE-7404-4C8E-95BC-BE43F940121C}"/>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1A6906CD-49D0-4DB7-92A3-5AF1546BC08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170687</xdr:rowOff>
    </xdr:from>
    <xdr:to>
      <xdr:col>54</xdr:col>
      <xdr:colOff>189865</xdr:colOff>
      <xdr:row>86</xdr:row>
      <xdr:rowOff>36728</xdr:rowOff>
    </xdr:to>
    <xdr:cxnSp macro="">
      <xdr:nvCxnSpPr>
        <xdr:cNvPr id="341" name="直線コネクタ 340">
          <a:extLst>
            <a:ext uri="{FF2B5EF4-FFF2-40B4-BE49-F238E27FC236}">
              <a16:creationId xmlns:a16="http://schemas.microsoft.com/office/drawing/2014/main" id="{75D3B9DC-2E03-47D8-89DE-E56C984273CD}"/>
            </a:ext>
          </a:extLst>
        </xdr:cNvPr>
        <xdr:cNvCxnSpPr/>
      </xdr:nvCxnSpPr>
      <xdr:spPr>
        <a:xfrm flipV="1">
          <a:off x="10476865" y="13715237"/>
          <a:ext cx="0" cy="1066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40555</xdr:rowOff>
    </xdr:from>
    <xdr:ext cx="469744" cy="259045"/>
    <xdr:sp macro="" textlink="">
      <xdr:nvSpPr>
        <xdr:cNvPr id="342" name="【福祉施設】&#10;一人当たり面積最小値テキスト">
          <a:extLst>
            <a:ext uri="{FF2B5EF4-FFF2-40B4-BE49-F238E27FC236}">
              <a16:creationId xmlns:a16="http://schemas.microsoft.com/office/drawing/2014/main" id="{B75254C4-9F44-40E1-A056-8FD86A1C872A}"/>
            </a:ext>
          </a:extLst>
        </xdr:cNvPr>
        <xdr:cNvSpPr txBox="1"/>
      </xdr:nvSpPr>
      <xdr:spPr>
        <a:xfrm>
          <a:off x="10515600" y="14785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36728</xdr:rowOff>
    </xdr:from>
    <xdr:to>
      <xdr:col>55</xdr:col>
      <xdr:colOff>88900</xdr:colOff>
      <xdr:row>86</xdr:row>
      <xdr:rowOff>36728</xdr:rowOff>
    </xdr:to>
    <xdr:cxnSp macro="">
      <xdr:nvCxnSpPr>
        <xdr:cNvPr id="343" name="直線コネクタ 342">
          <a:extLst>
            <a:ext uri="{FF2B5EF4-FFF2-40B4-BE49-F238E27FC236}">
              <a16:creationId xmlns:a16="http://schemas.microsoft.com/office/drawing/2014/main" id="{E4478F0E-8A16-4111-9901-4305FA0CB75B}"/>
            </a:ext>
          </a:extLst>
        </xdr:cNvPr>
        <xdr:cNvCxnSpPr/>
      </xdr:nvCxnSpPr>
      <xdr:spPr>
        <a:xfrm>
          <a:off x="10388600" y="1478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117364</xdr:rowOff>
    </xdr:from>
    <xdr:ext cx="469744" cy="259045"/>
    <xdr:sp macro="" textlink="">
      <xdr:nvSpPr>
        <xdr:cNvPr id="344" name="【福祉施設】&#10;一人当たり面積最大値テキスト">
          <a:extLst>
            <a:ext uri="{FF2B5EF4-FFF2-40B4-BE49-F238E27FC236}">
              <a16:creationId xmlns:a16="http://schemas.microsoft.com/office/drawing/2014/main" id="{C7DA98BD-5898-483D-AB54-55FBA2FCB855}"/>
            </a:ext>
          </a:extLst>
        </xdr:cNvPr>
        <xdr:cNvSpPr txBox="1"/>
      </xdr:nvSpPr>
      <xdr:spPr>
        <a:xfrm>
          <a:off x="10515600" y="13490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170687</xdr:rowOff>
    </xdr:from>
    <xdr:to>
      <xdr:col>55</xdr:col>
      <xdr:colOff>88900</xdr:colOff>
      <xdr:row>79</xdr:row>
      <xdr:rowOff>170687</xdr:rowOff>
    </xdr:to>
    <xdr:cxnSp macro="">
      <xdr:nvCxnSpPr>
        <xdr:cNvPr id="345" name="直線コネクタ 344">
          <a:extLst>
            <a:ext uri="{FF2B5EF4-FFF2-40B4-BE49-F238E27FC236}">
              <a16:creationId xmlns:a16="http://schemas.microsoft.com/office/drawing/2014/main" id="{9A638F54-63F9-451A-BDFE-1C9C4834B286}"/>
            </a:ext>
          </a:extLst>
        </xdr:cNvPr>
        <xdr:cNvCxnSpPr/>
      </xdr:nvCxnSpPr>
      <xdr:spPr>
        <a:xfrm>
          <a:off x="10388600" y="13715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51224</xdr:rowOff>
    </xdr:from>
    <xdr:ext cx="469744" cy="259045"/>
    <xdr:sp macro="" textlink="">
      <xdr:nvSpPr>
        <xdr:cNvPr id="346" name="【福祉施設】&#10;一人当たり面積平均値テキスト">
          <a:extLst>
            <a:ext uri="{FF2B5EF4-FFF2-40B4-BE49-F238E27FC236}">
              <a16:creationId xmlns:a16="http://schemas.microsoft.com/office/drawing/2014/main" id="{819C92E1-3DE8-4113-A681-C00AA59C1890}"/>
            </a:ext>
          </a:extLst>
        </xdr:cNvPr>
        <xdr:cNvSpPr txBox="1"/>
      </xdr:nvSpPr>
      <xdr:spPr>
        <a:xfrm>
          <a:off x="10515600" y="146244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72797</xdr:rowOff>
    </xdr:from>
    <xdr:to>
      <xdr:col>55</xdr:col>
      <xdr:colOff>50800</xdr:colOff>
      <xdr:row>86</xdr:row>
      <xdr:rowOff>2947</xdr:rowOff>
    </xdr:to>
    <xdr:sp macro="" textlink="">
      <xdr:nvSpPr>
        <xdr:cNvPr id="347" name="フローチャート: 判断 346">
          <a:extLst>
            <a:ext uri="{FF2B5EF4-FFF2-40B4-BE49-F238E27FC236}">
              <a16:creationId xmlns:a16="http://schemas.microsoft.com/office/drawing/2014/main" id="{6A4E7DEC-8149-4673-B5E6-3EC12F3969B4}"/>
            </a:ext>
          </a:extLst>
        </xdr:cNvPr>
        <xdr:cNvSpPr/>
      </xdr:nvSpPr>
      <xdr:spPr>
        <a:xfrm>
          <a:off x="10426700" y="1464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90170</xdr:rowOff>
    </xdr:from>
    <xdr:to>
      <xdr:col>50</xdr:col>
      <xdr:colOff>165100</xdr:colOff>
      <xdr:row>86</xdr:row>
      <xdr:rowOff>20320</xdr:rowOff>
    </xdr:to>
    <xdr:sp macro="" textlink="">
      <xdr:nvSpPr>
        <xdr:cNvPr id="348" name="フローチャート: 判断 347">
          <a:extLst>
            <a:ext uri="{FF2B5EF4-FFF2-40B4-BE49-F238E27FC236}">
              <a16:creationId xmlns:a16="http://schemas.microsoft.com/office/drawing/2014/main" id="{4A8F28EE-50DF-4DC1-AC3C-8006B6D1078A}"/>
            </a:ext>
          </a:extLst>
        </xdr:cNvPr>
        <xdr:cNvSpPr/>
      </xdr:nvSpPr>
      <xdr:spPr>
        <a:xfrm>
          <a:off x="9588500" y="1466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98858</xdr:rowOff>
    </xdr:from>
    <xdr:to>
      <xdr:col>46</xdr:col>
      <xdr:colOff>38100</xdr:colOff>
      <xdr:row>86</xdr:row>
      <xdr:rowOff>29008</xdr:rowOff>
    </xdr:to>
    <xdr:sp macro="" textlink="">
      <xdr:nvSpPr>
        <xdr:cNvPr id="349" name="フローチャート: 判断 348">
          <a:extLst>
            <a:ext uri="{FF2B5EF4-FFF2-40B4-BE49-F238E27FC236}">
              <a16:creationId xmlns:a16="http://schemas.microsoft.com/office/drawing/2014/main" id="{0ABE1743-1BCC-48B2-9116-E18B27EA444E}"/>
            </a:ext>
          </a:extLst>
        </xdr:cNvPr>
        <xdr:cNvSpPr/>
      </xdr:nvSpPr>
      <xdr:spPr>
        <a:xfrm>
          <a:off x="8699500" y="14672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96571</xdr:rowOff>
    </xdr:from>
    <xdr:to>
      <xdr:col>41</xdr:col>
      <xdr:colOff>101600</xdr:colOff>
      <xdr:row>86</xdr:row>
      <xdr:rowOff>26721</xdr:rowOff>
    </xdr:to>
    <xdr:sp macro="" textlink="">
      <xdr:nvSpPr>
        <xdr:cNvPr id="350" name="フローチャート: 判断 349">
          <a:extLst>
            <a:ext uri="{FF2B5EF4-FFF2-40B4-BE49-F238E27FC236}">
              <a16:creationId xmlns:a16="http://schemas.microsoft.com/office/drawing/2014/main" id="{3742F7A0-9882-402A-9025-B4BF2717F76F}"/>
            </a:ext>
          </a:extLst>
        </xdr:cNvPr>
        <xdr:cNvSpPr/>
      </xdr:nvSpPr>
      <xdr:spPr>
        <a:xfrm>
          <a:off x="7810500" y="1466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83769</xdr:rowOff>
    </xdr:from>
    <xdr:to>
      <xdr:col>36</xdr:col>
      <xdr:colOff>165100</xdr:colOff>
      <xdr:row>86</xdr:row>
      <xdr:rowOff>13919</xdr:rowOff>
    </xdr:to>
    <xdr:sp macro="" textlink="">
      <xdr:nvSpPr>
        <xdr:cNvPr id="351" name="フローチャート: 判断 350">
          <a:extLst>
            <a:ext uri="{FF2B5EF4-FFF2-40B4-BE49-F238E27FC236}">
              <a16:creationId xmlns:a16="http://schemas.microsoft.com/office/drawing/2014/main" id="{3E1CDFC0-D1CD-48E0-A6CD-2AD3E8DB0A17}"/>
            </a:ext>
          </a:extLst>
        </xdr:cNvPr>
        <xdr:cNvSpPr/>
      </xdr:nvSpPr>
      <xdr:spPr>
        <a:xfrm>
          <a:off x="6921500" y="1465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9E5B57DF-1FF5-46B5-9579-857F1CA0A2A6}"/>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A8AF0CC1-0314-403E-80B8-D24C1CA9CB0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228B5E7B-9713-48CC-9A1D-9DA05EC77F8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E3B9BD6-B450-48F1-9030-6E621811023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D433B63-E61C-4168-A2C4-BDC0048C83E5}"/>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31192</xdr:rowOff>
    </xdr:from>
    <xdr:to>
      <xdr:col>55</xdr:col>
      <xdr:colOff>50800</xdr:colOff>
      <xdr:row>85</xdr:row>
      <xdr:rowOff>132792</xdr:rowOff>
    </xdr:to>
    <xdr:sp macro="" textlink="">
      <xdr:nvSpPr>
        <xdr:cNvPr id="357" name="楕円 356">
          <a:extLst>
            <a:ext uri="{FF2B5EF4-FFF2-40B4-BE49-F238E27FC236}">
              <a16:creationId xmlns:a16="http://schemas.microsoft.com/office/drawing/2014/main" id="{F7CECDF2-C219-4058-9F22-3184345FA8A8}"/>
            </a:ext>
          </a:extLst>
        </xdr:cNvPr>
        <xdr:cNvSpPr/>
      </xdr:nvSpPr>
      <xdr:spPr>
        <a:xfrm>
          <a:off x="10426700" y="1460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162019</xdr:rowOff>
    </xdr:from>
    <xdr:ext cx="469744" cy="259045"/>
    <xdr:sp macro="" textlink="">
      <xdr:nvSpPr>
        <xdr:cNvPr id="358" name="【福祉施設】&#10;一人当たり面積該当値テキスト">
          <a:extLst>
            <a:ext uri="{FF2B5EF4-FFF2-40B4-BE49-F238E27FC236}">
              <a16:creationId xmlns:a16="http://schemas.microsoft.com/office/drawing/2014/main" id="{0A09A52E-7DC5-44EE-8BA5-343EF805464D}"/>
            </a:ext>
          </a:extLst>
        </xdr:cNvPr>
        <xdr:cNvSpPr txBox="1"/>
      </xdr:nvSpPr>
      <xdr:spPr>
        <a:xfrm>
          <a:off x="10515600" y="14392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31648</xdr:rowOff>
    </xdr:from>
    <xdr:to>
      <xdr:col>50</xdr:col>
      <xdr:colOff>165100</xdr:colOff>
      <xdr:row>85</xdr:row>
      <xdr:rowOff>133248</xdr:rowOff>
    </xdr:to>
    <xdr:sp macro="" textlink="">
      <xdr:nvSpPr>
        <xdr:cNvPr id="359" name="楕円 358">
          <a:extLst>
            <a:ext uri="{FF2B5EF4-FFF2-40B4-BE49-F238E27FC236}">
              <a16:creationId xmlns:a16="http://schemas.microsoft.com/office/drawing/2014/main" id="{45BD61CF-3903-47EC-8198-FD3DBB618446}"/>
            </a:ext>
          </a:extLst>
        </xdr:cNvPr>
        <xdr:cNvSpPr/>
      </xdr:nvSpPr>
      <xdr:spPr>
        <a:xfrm>
          <a:off x="9588500" y="1460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81992</xdr:rowOff>
    </xdr:from>
    <xdr:to>
      <xdr:col>55</xdr:col>
      <xdr:colOff>0</xdr:colOff>
      <xdr:row>85</xdr:row>
      <xdr:rowOff>82448</xdr:rowOff>
    </xdr:to>
    <xdr:cxnSp macro="">
      <xdr:nvCxnSpPr>
        <xdr:cNvPr id="360" name="直線コネクタ 359">
          <a:extLst>
            <a:ext uri="{FF2B5EF4-FFF2-40B4-BE49-F238E27FC236}">
              <a16:creationId xmlns:a16="http://schemas.microsoft.com/office/drawing/2014/main" id="{058215B5-F2C1-4ACC-8A51-E3679F9AB33D}"/>
            </a:ext>
          </a:extLst>
        </xdr:cNvPr>
        <xdr:cNvCxnSpPr/>
      </xdr:nvCxnSpPr>
      <xdr:spPr>
        <a:xfrm flipV="1">
          <a:off x="9639300" y="14655242"/>
          <a:ext cx="838200" cy="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123089</xdr:rowOff>
    </xdr:from>
    <xdr:to>
      <xdr:col>46</xdr:col>
      <xdr:colOff>38100</xdr:colOff>
      <xdr:row>85</xdr:row>
      <xdr:rowOff>53239</xdr:rowOff>
    </xdr:to>
    <xdr:sp macro="" textlink="">
      <xdr:nvSpPr>
        <xdr:cNvPr id="361" name="楕円 360">
          <a:extLst>
            <a:ext uri="{FF2B5EF4-FFF2-40B4-BE49-F238E27FC236}">
              <a16:creationId xmlns:a16="http://schemas.microsoft.com/office/drawing/2014/main" id="{708C857C-D874-45F9-A4C3-3A437EE07672}"/>
            </a:ext>
          </a:extLst>
        </xdr:cNvPr>
        <xdr:cNvSpPr/>
      </xdr:nvSpPr>
      <xdr:spPr>
        <a:xfrm>
          <a:off x="8699500" y="145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2439</xdr:rowOff>
    </xdr:from>
    <xdr:to>
      <xdr:col>50</xdr:col>
      <xdr:colOff>114300</xdr:colOff>
      <xdr:row>85</xdr:row>
      <xdr:rowOff>82448</xdr:rowOff>
    </xdr:to>
    <xdr:cxnSp macro="">
      <xdr:nvCxnSpPr>
        <xdr:cNvPr id="362" name="直線コネクタ 361">
          <a:extLst>
            <a:ext uri="{FF2B5EF4-FFF2-40B4-BE49-F238E27FC236}">
              <a16:creationId xmlns:a16="http://schemas.microsoft.com/office/drawing/2014/main" id="{9960B946-0781-4BE1-947C-962D88AAE1B7}"/>
            </a:ext>
          </a:extLst>
        </xdr:cNvPr>
        <xdr:cNvCxnSpPr/>
      </xdr:nvCxnSpPr>
      <xdr:spPr>
        <a:xfrm>
          <a:off x="8750300" y="14575689"/>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130403</xdr:rowOff>
    </xdr:from>
    <xdr:to>
      <xdr:col>41</xdr:col>
      <xdr:colOff>101600</xdr:colOff>
      <xdr:row>85</xdr:row>
      <xdr:rowOff>60553</xdr:rowOff>
    </xdr:to>
    <xdr:sp macro="" textlink="">
      <xdr:nvSpPr>
        <xdr:cNvPr id="363" name="楕円 362">
          <a:extLst>
            <a:ext uri="{FF2B5EF4-FFF2-40B4-BE49-F238E27FC236}">
              <a16:creationId xmlns:a16="http://schemas.microsoft.com/office/drawing/2014/main" id="{DBF9CDAE-9BA8-40AA-902F-5668AF5E371D}"/>
            </a:ext>
          </a:extLst>
        </xdr:cNvPr>
        <xdr:cNvSpPr/>
      </xdr:nvSpPr>
      <xdr:spPr>
        <a:xfrm>
          <a:off x="7810500" y="1453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2439</xdr:rowOff>
    </xdr:from>
    <xdr:to>
      <xdr:col>45</xdr:col>
      <xdr:colOff>177800</xdr:colOff>
      <xdr:row>85</xdr:row>
      <xdr:rowOff>9753</xdr:rowOff>
    </xdr:to>
    <xdr:cxnSp macro="">
      <xdr:nvCxnSpPr>
        <xdr:cNvPr id="364" name="直線コネクタ 363">
          <a:extLst>
            <a:ext uri="{FF2B5EF4-FFF2-40B4-BE49-F238E27FC236}">
              <a16:creationId xmlns:a16="http://schemas.microsoft.com/office/drawing/2014/main" id="{DD19FC54-B5FF-4C3C-8B44-A8FB8A44AA56}"/>
            </a:ext>
          </a:extLst>
        </xdr:cNvPr>
        <xdr:cNvCxnSpPr/>
      </xdr:nvCxnSpPr>
      <xdr:spPr>
        <a:xfrm flipV="1">
          <a:off x="7861300" y="14575689"/>
          <a:ext cx="889000" cy="7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148234</xdr:rowOff>
    </xdr:from>
    <xdr:to>
      <xdr:col>36</xdr:col>
      <xdr:colOff>165100</xdr:colOff>
      <xdr:row>85</xdr:row>
      <xdr:rowOff>78384</xdr:rowOff>
    </xdr:to>
    <xdr:sp macro="" textlink="">
      <xdr:nvSpPr>
        <xdr:cNvPr id="365" name="楕円 364">
          <a:extLst>
            <a:ext uri="{FF2B5EF4-FFF2-40B4-BE49-F238E27FC236}">
              <a16:creationId xmlns:a16="http://schemas.microsoft.com/office/drawing/2014/main" id="{A62274BD-FD75-44A4-BB81-CD42414E3729}"/>
            </a:ext>
          </a:extLst>
        </xdr:cNvPr>
        <xdr:cNvSpPr/>
      </xdr:nvSpPr>
      <xdr:spPr>
        <a:xfrm>
          <a:off x="6921500" y="1455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9753</xdr:rowOff>
    </xdr:from>
    <xdr:to>
      <xdr:col>41</xdr:col>
      <xdr:colOff>50800</xdr:colOff>
      <xdr:row>85</xdr:row>
      <xdr:rowOff>27584</xdr:rowOff>
    </xdr:to>
    <xdr:cxnSp macro="">
      <xdr:nvCxnSpPr>
        <xdr:cNvPr id="366" name="直線コネクタ 365">
          <a:extLst>
            <a:ext uri="{FF2B5EF4-FFF2-40B4-BE49-F238E27FC236}">
              <a16:creationId xmlns:a16="http://schemas.microsoft.com/office/drawing/2014/main" id="{308363BA-D339-4851-813C-8EC21F6A1FDD}"/>
            </a:ext>
          </a:extLst>
        </xdr:cNvPr>
        <xdr:cNvCxnSpPr/>
      </xdr:nvCxnSpPr>
      <xdr:spPr>
        <a:xfrm flipV="1">
          <a:off x="6972300" y="14583003"/>
          <a:ext cx="889000" cy="17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11447</xdr:rowOff>
    </xdr:from>
    <xdr:ext cx="469744" cy="259045"/>
    <xdr:sp macro="" textlink="">
      <xdr:nvSpPr>
        <xdr:cNvPr id="367" name="n_1aveValue【福祉施設】&#10;一人当たり面積">
          <a:extLst>
            <a:ext uri="{FF2B5EF4-FFF2-40B4-BE49-F238E27FC236}">
              <a16:creationId xmlns:a16="http://schemas.microsoft.com/office/drawing/2014/main" id="{D23D8C6C-8A4F-4AE4-AB16-2C08AAAFCF7E}"/>
            </a:ext>
          </a:extLst>
        </xdr:cNvPr>
        <xdr:cNvSpPr txBox="1"/>
      </xdr:nvSpPr>
      <xdr:spPr>
        <a:xfrm>
          <a:off x="9391727" y="1475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20135</xdr:rowOff>
    </xdr:from>
    <xdr:ext cx="469744" cy="259045"/>
    <xdr:sp macro="" textlink="">
      <xdr:nvSpPr>
        <xdr:cNvPr id="368" name="n_2aveValue【福祉施設】&#10;一人当たり面積">
          <a:extLst>
            <a:ext uri="{FF2B5EF4-FFF2-40B4-BE49-F238E27FC236}">
              <a16:creationId xmlns:a16="http://schemas.microsoft.com/office/drawing/2014/main" id="{8EAD7DF1-69CB-4AC2-9DD0-D92A5A62A848}"/>
            </a:ext>
          </a:extLst>
        </xdr:cNvPr>
        <xdr:cNvSpPr txBox="1"/>
      </xdr:nvSpPr>
      <xdr:spPr>
        <a:xfrm>
          <a:off x="8515427" y="14764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17848</xdr:rowOff>
    </xdr:from>
    <xdr:ext cx="469744" cy="259045"/>
    <xdr:sp macro="" textlink="">
      <xdr:nvSpPr>
        <xdr:cNvPr id="369" name="n_3aveValue【福祉施設】&#10;一人当たり面積">
          <a:extLst>
            <a:ext uri="{FF2B5EF4-FFF2-40B4-BE49-F238E27FC236}">
              <a16:creationId xmlns:a16="http://schemas.microsoft.com/office/drawing/2014/main" id="{E5DC2118-C88F-439A-846C-76CCBA38E355}"/>
            </a:ext>
          </a:extLst>
        </xdr:cNvPr>
        <xdr:cNvSpPr txBox="1"/>
      </xdr:nvSpPr>
      <xdr:spPr>
        <a:xfrm>
          <a:off x="7626427" y="14762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5046</xdr:rowOff>
    </xdr:from>
    <xdr:ext cx="469744" cy="259045"/>
    <xdr:sp macro="" textlink="">
      <xdr:nvSpPr>
        <xdr:cNvPr id="370" name="n_4aveValue【福祉施設】&#10;一人当たり面積">
          <a:extLst>
            <a:ext uri="{FF2B5EF4-FFF2-40B4-BE49-F238E27FC236}">
              <a16:creationId xmlns:a16="http://schemas.microsoft.com/office/drawing/2014/main" id="{C5379B0B-D5E1-4DEF-82A1-93D51D7B0526}"/>
            </a:ext>
          </a:extLst>
        </xdr:cNvPr>
        <xdr:cNvSpPr txBox="1"/>
      </xdr:nvSpPr>
      <xdr:spPr>
        <a:xfrm>
          <a:off x="6737427" y="1474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149775</xdr:rowOff>
    </xdr:from>
    <xdr:ext cx="469744" cy="259045"/>
    <xdr:sp macro="" textlink="">
      <xdr:nvSpPr>
        <xdr:cNvPr id="371" name="n_1mainValue【福祉施設】&#10;一人当たり面積">
          <a:extLst>
            <a:ext uri="{FF2B5EF4-FFF2-40B4-BE49-F238E27FC236}">
              <a16:creationId xmlns:a16="http://schemas.microsoft.com/office/drawing/2014/main" id="{7BCC18D2-F3B0-47A4-AF9B-3D6257F86E4E}"/>
            </a:ext>
          </a:extLst>
        </xdr:cNvPr>
        <xdr:cNvSpPr txBox="1"/>
      </xdr:nvSpPr>
      <xdr:spPr>
        <a:xfrm>
          <a:off x="9391727" y="143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69766</xdr:rowOff>
    </xdr:from>
    <xdr:ext cx="469744" cy="259045"/>
    <xdr:sp macro="" textlink="">
      <xdr:nvSpPr>
        <xdr:cNvPr id="372" name="n_2mainValue【福祉施設】&#10;一人当たり面積">
          <a:extLst>
            <a:ext uri="{FF2B5EF4-FFF2-40B4-BE49-F238E27FC236}">
              <a16:creationId xmlns:a16="http://schemas.microsoft.com/office/drawing/2014/main" id="{4F909686-C718-4DEA-A61F-D56CE1625226}"/>
            </a:ext>
          </a:extLst>
        </xdr:cNvPr>
        <xdr:cNvSpPr txBox="1"/>
      </xdr:nvSpPr>
      <xdr:spPr>
        <a:xfrm>
          <a:off x="8515427" y="1430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77080</xdr:rowOff>
    </xdr:from>
    <xdr:ext cx="469744" cy="259045"/>
    <xdr:sp macro="" textlink="">
      <xdr:nvSpPr>
        <xdr:cNvPr id="373" name="n_3mainValue【福祉施設】&#10;一人当たり面積">
          <a:extLst>
            <a:ext uri="{FF2B5EF4-FFF2-40B4-BE49-F238E27FC236}">
              <a16:creationId xmlns:a16="http://schemas.microsoft.com/office/drawing/2014/main" id="{D76C9784-E871-48A1-BB88-7601C654F8B1}"/>
            </a:ext>
          </a:extLst>
        </xdr:cNvPr>
        <xdr:cNvSpPr txBox="1"/>
      </xdr:nvSpPr>
      <xdr:spPr>
        <a:xfrm>
          <a:off x="7626427" y="1430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94911</xdr:rowOff>
    </xdr:from>
    <xdr:ext cx="469744" cy="259045"/>
    <xdr:sp macro="" textlink="">
      <xdr:nvSpPr>
        <xdr:cNvPr id="374" name="n_4mainValue【福祉施設】&#10;一人当たり面積">
          <a:extLst>
            <a:ext uri="{FF2B5EF4-FFF2-40B4-BE49-F238E27FC236}">
              <a16:creationId xmlns:a16="http://schemas.microsoft.com/office/drawing/2014/main" id="{AE588FF5-20A8-4CE6-A593-9A5EE7B05C9D}"/>
            </a:ext>
          </a:extLst>
        </xdr:cNvPr>
        <xdr:cNvSpPr txBox="1"/>
      </xdr:nvSpPr>
      <xdr:spPr>
        <a:xfrm>
          <a:off x="6737427" y="1432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58A66B7B-2E78-4FC2-92EE-6D62D8E6ECA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6F355954-1D6D-4EF7-B4D7-D6CB7953948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74865FE-8F95-423B-985B-54A78053FD9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A8819BF9-C7FF-4CD3-8862-CD7FFDFD878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440577F2-2130-48B4-BC8F-F4FB41FA9AD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4594E56-5878-45D8-A312-24F0A4F1F43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4ADC2B3C-7F41-4F05-B64B-34EDBAB706D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D11E359D-0969-49CF-9CBC-06EB56F17A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45BF6F0F-B628-4C01-B3BB-ED76BB32ECB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293D18BE-4F6B-4E1D-881E-61C3646712F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E5A3FDD8-C376-4C6B-A19E-61CDD54ACE58}"/>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a:extLst>
            <a:ext uri="{FF2B5EF4-FFF2-40B4-BE49-F238E27FC236}">
              <a16:creationId xmlns:a16="http://schemas.microsoft.com/office/drawing/2014/main" id="{8D58DA21-AA78-45BD-B791-B9800F58570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a:extLst>
            <a:ext uri="{FF2B5EF4-FFF2-40B4-BE49-F238E27FC236}">
              <a16:creationId xmlns:a16="http://schemas.microsoft.com/office/drawing/2014/main" id="{D445E203-ED14-4955-B7A2-6CA8CD0BD2CB}"/>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a:extLst>
            <a:ext uri="{FF2B5EF4-FFF2-40B4-BE49-F238E27FC236}">
              <a16:creationId xmlns:a16="http://schemas.microsoft.com/office/drawing/2014/main" id="{6D094AAC-A741-4CD8-9B96-E0C92A8BEC4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a:extLst>
            <a:ext uri="{FF2B5EF4-FFF2-40B4-BE49-F238E27FC236}">
              <a16:creationId xmlns:a16="http://schemas.microsoft.com/office/drawing/2014/main" id="{CEDA6B59-DDB5-4EA8-BF62-7E1E20B2DB6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a:extLst>
            <a:ext uri="{FF2B5EF4-FFF2-40B4-BE49-F238E27FC236}">
              <a16:creationId xmlns:a16="http://schemas.microsoft.com/office/drawing/2014/main" id="{AF5EB082-DB62-4123-960A-B34E6F538DF9}"/>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a:extLst>
            <a:ext uri="{FF2B5EF4-FFF2-40B4-BE49-F238E27FC236}">
              <a16:creationId xmlns:a16="http://schemas.microsoft.com/office/drawing/2014/main" id="{E176CAC1-5728-43D0-9A9E-CCABFC73961F}"/>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a:extLst>
            <a:ext uri="{FF2B5EF4-FFF2-40B4-BE49-F238E27FC236}">
              <a16:creationId xmlns:a16="http://schemas.microsoft.com/office/drawing/2014/main" id="{CD3B08EC-DBFF-4565-95A1-EF6A0302A6B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a:extLst>
            <a:ext uri="{FF2B5EF4-FFF2-40B4-BE49-F238E27FC236}">
              <a16:creationId xmlns:a16="http://schemas.microsoft.com/office/drawing/2014/main" id="{C64F3D64-37C6-4EE9-BF88-31DF3251917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a:extLst>
            <a:ext uri="{FF2B5EF4-FFF2-40B4-BE49-F238E27FC236}">
              <a16:creationId xmlns:a16="http://schemas.microsoft.com/office/drawing/2014/main" id="{84C1EBD2-A5AE-4533-B1AE-4755AB539D16}"/>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a:extLst>
            <a:ext uri="{FF2B5EF4-FFF2-40B4-BE49-F238E27FC236}">
              <a16:creationId xmlns:a16="http://schemas.microsoft.com/office/drawing/2014/main" id="{C61B6925-1BDC-4A82-8639-8348EB1C06D9}"/>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a:extLst>
            <a:ext uri="{FF2B5EF4-FFF2-40B4-BE49-F238E27FC236}">
              <a16:creationId xmlns:a16="http://schemas.microsoft.com/office/drawing/2014/main" id="{BCD3BF73-D67B-4F68-BE01-CBBA9F76DF53}"/>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a:extLst>
            <a:ext uri="{FF2B5EF4-FFF2-40B4-BE49-F238E27FC236}">
              <a16:creationId xmlns:a16="http://schemas.microsoft.com/office/drawing/2014/main" id="{61CB239D-C837-4F83-AB9A-AE06F04C1AEA}"/>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DAE8C006-730D-4825-A6D5-562AB74F908B}"/>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a:extLst>
            <a:ext uri="{FF2B5EF4-FFF2-40B4-BE49-F238E27FC236}">
              <a16:creationId xmlns:a16="http://schemas.microsoft.com/office/drawing/2014/main" id="{A19F8758-9798-4A77-85DB-46963203989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53339</xdr:rowOff>
    </xdr:from>
    <xdr:to>
      <xdr:col>24</xdr:col>
      <xdr:colOff>62865</xdr:colOff>
      <xdr:row>108</xdr:row>
      <xdr:rowOff>95794</xdr:rowOff>
    </xdr:to>
    <xdr:cxnSp macro="">
      <xdr:nvCxnSpPr>
        <xdr:cNvPr id="400" name="直線コネクタ 399">
          <a:extLst>
            <a:ext uri="{FF2B5EF4-FFF2-40B4-BE49-F238E27FC236}">
              <a16:creationId xmlns:a16="http://schemas.microsoft.com/office/drawing/2014/main" id="{41648F3E-AB60-46ED-8852-24CB94BF0B40}"/>
            </a:ext>
          </a:extLst>
        </xdr:cNvPr>
        <xdr:cNvCxnSpPr/>
      </xdr:nvCxnSpPr>
      <xdr:spPr>
        <a:xfrm flipV="1">
          <a:off x="4634865" y="17198339"/>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99621</xdr:rowOff>
    </xdr:from>
    <xdr:ext cx="405111" cy="259045"/>
    <xdr:sp macro="" textlink="">
      <xdr:nvSpPr>
        <xdr:cNvPr id="401" name="【市民会館】&#10;有形固定資産減価償却率最小値テキスト">
          <a:extLst>
            <a:ext uri="{FF2B5EF4-FFF2-40B4-BE49-F238E27FC236}">
              <a16:creationId xmlns:a16="http://schemas.microsoft.com/office/drawing/2014/main" id="{E47EA67D-5F44-4393-A9EF-699E978CD6F6}"/>
            </a:ext>
          </a:extLst>
        </xdr:cNvPr>
        <xdr:cNvSpPr txBox="1"/>
      </xdr:nvSpPr>
      <xdr:spPr>
        <a:xfrm>
          <a:off x="4673600" y="18616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95794</xdr:rowOff>
    </xdr:from>
    <xdr:to>
      <xdr:col>24</xdr:col>
      <xdr:colOff>152400</xdr:colOff>
      <xdr:row>108</xdr:row>
      <xdr:rowOff>95794</xdr:rowOff>
    </xdr:to>
    <xdr:cxnSp macro="">
      <xdr:nvCxnSpPr>
        <xdr:cNvPr id="402" name="直線コネクタ 401">
          <a:extLst>
            <a:ext uri="{FF2B5EF4-FFF2-40B4-BE49-F238E27FC236}">
              <a16:creationId xmlns:a16="http://schemas.microsoft.com/office/drawing/2014/main" id="{F8347EFB-403F-4601-A348-8177BCD74159}"/>
            </a:ext>
          </a:extLst>
        </xdr:cNvPr>
        <xdr:cNvCxnSpPr/>
      </xdr:nvCxnSpPr>
      <xdr:spPr>
        <a:xfrm>
          <a:off x="4546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xdr:rowOff>
    </xdr:from>
    <xdr:ext cx="340478" cy="259045"/>
    <xdr:sp macro="" textlink="">
      <xdr:nvSpPr>
        <xdr:cNvPr id="403" name="【市民会館】&#10;有形固定資産減価償却率最大値テキスト">
          <a:extLst>
            <a:ext uri="{FF2B5EF4-FFF2-40B4-BE49-F238E27FC236}">
              <a16:creationId xmlns:a16="http://schemas.microsoft.com/office/drawing/2014/main" id="{9C1896EB-3684-43A1-B0B4-C3782F7834A5}"/>
            </a:ext>
          </a:extLst>
        </xdr:cNvPr>
        <xdr:cNvSpPr txBox="1"/>
      </xdr:nvSpPr>
      <xdr:spPr>
        <a:xfrm>
          <a:off x="4673600" y="169735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53339</xdr:rowOff>
    </xdr:from>
    <xdr:to>
      <xdr:col>24</xdr:col>
      <xdr:colOff>152400</xdr:colOff>
      <xdr:row>100</xdr:row>
      <xdr:rowOff>53339</xdr:rowOff>
    </xdr:to>
    <xdr:cxnSp macro="">
      <xdr:nvCxnSpPr>
        <xdr:cNvPr id="404" name="直線コネクタ 403">
          <a:extLst>
            <a:ext uri="{FF2B5EF4-FFF2-40B4-BE49-F238E27FC236}">
              <a16:creationId xmlns:a16="http://schemas.microsoft.com/office/drawing/2014/main" id="{7F61FAE1-E6F9-4C61-A430-E5A60A84B807}"/>
            </a:ext>
          </a:extLst>
        </xdr:cNvPr>
        <xdr:cNvCxnSpPr/>
      </xdr:nvCxnSpPr>
      <xdr:spPr>
        <a:xfrm>
          <a:off x="4546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123389</xdr:rowOff>
    </xdr:from>
    <xdr:ext cx="405111" cy="259045"/>
    <xdr:sp macro="" textlink="">
      <xdr:nvSpPr>
        <xdr:cNvPr id="405" name="【市民会館】&#10;有形固定資産減価償却率平均値テキスト">
          <a:extLst>
            <a:ext uri="{FF2B5EF4-FFF2-40B4-BE49-F238E27FC236}">
              <a16:creationId xmlns:a16="http://schemas.microsoft.com/office/drawing/2014/main" id="{1CE8999B-DEEE-46BC-AE97-694B39232A6B}"/>
            </a:ext>
          </a:extLst>
        </xdr:cNvPr>
        <xdr:cNvSpPr txBox="1"/>
      </xdr:nvSpPr>
      <xdr:spPr>
        <a:xfrm>
          <a:off x="4673600" y="177827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100512</xdr:rowOff>
    </xdr:from>
    <xdr:to>
      <xdr:col>24</xdr:col>
      <xdr:colOff>114300</xdr:colOff>
      <xdr:row>105</xdr:row>
      <xdr:rowOff>30662</xdr:rowOff>
    </xdr:to>
    <xdr:sp macro="" textlink="">
      <xdr:nvSpPr>
        <xdr:cNvPr id="406" name="フローチャート: 判断 405">
          <a:extLst>
            <a:ext uri="{FF2B5EF4-FFF2-40B4-BE49-F238E27FC236}">
              <a16:creationId xmlns:a16="http://schemas.microsoft.com/office/drawing/2014/main" id="{5A7320D3-46FC-4E70-B73F-8F577E1F7215}"/>
            </a:ext>
          </a:extLst>
        </xdr:cNvPr>
        <xdr:cNvSpPr/>
      </xdr:nvSpPr>
      <xdr:spPr>
        <a:xfrm>
          <a:off x="4584700" y="1793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111942</xdr:rowOff>
    </xdr:from>
    <xdr:to>
      <xdr:col>20</xdr:col>
      <xdr:colOff>38100</xdr:colOff>
      <xdr:row>105</xdr:row>
      <xdr:rowOff>42092</xdr:rowOff>
    </xdr:to>
    <xdr:sp macro="" textlink="">
      <xdr:nvSpPr>
        <xdr:cNvPr id="407" name="フローチャート: 判断 406">
          <a:extLst>
            <a:ext uri="{FF2B5EF4-FFF2-40B4-BE49-F238E27FC236}">
              <a16:creationId xmlns:a16="http://schemas.microsoft.com/office/drawing/2014/main" id="{08CE2FB4-0988-42D9-9135-5440B17AA4AE}"/>
            </a:ext>
          </a:extLst>
        </xdr:cNvPr>
        <xdr:cNvSpPr/>
      </xdr:nvSpPr>
      <xdr:spPr>
        <a:xfrm>
          <a:off x="3746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58057</xdr:rowOff>
    </xdr:from>
    <xdr:to>
      <xdr:col>15</xdr:col>
      <xdr:colOff>101600</xdr:colOff>
      <xdr:row>104</xdr:row>
      <xdr:rowOff>159657</xdr:rowOff>
    </xdr:to>
    <xdr:sp macro="" textlink="">
      <xdr:nvSpPr>
        <xdr:cNvPr id="408" name="フローチャート: 判断 407">
          <a:extLst>
            <a:ext uri="{FF2B5EF4-FFF2-40B4-BE49-F238E27FC236}">
              <a16:creationId xmlns:a16="http://schemas.microsoft.com/office/drawing/2014/main" id="{7A56E917-AA9B-4F27-9015-7A1C235FB851}"/>
            </a:ext>
          </a:extLst>
        </xdr:cNvPr>
        <xdr:cNvSpPr/>
      </xdr:nvSpPr>
      <xdr:spPr>
        <a:xfrm>
          <a:off x="2857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67855</xdr:rowOff>
    </xdr:from>
    <xdr:to>
      <xdr:col>10</xdr:col>
      <xdr:colOff>165100</xdr:colOff>
      <xdr:row>104</xdr:row>
      <xdr:rowOff>169455</xdr:rowOff>
    </xdr:to>
    <xdr:sp macro="" textlink="">
      <xdr:nvSpPr>
        <xdr:cNvPr id="409" name="フローチャート: 判断 408">
          <a:extLst>
            <a:ext uri="{FF2B5EF4-FFF2-40B4-BE49-F238E27FC236}">
              <a16:creationId xmlns:a16="http://schemas.microsoft.com/office/drawing/2014/main" id="{70D56393-E815-40C2-94C7-033AE4E8FB53}"/>
            </a:ext>
          </a:extLst>
        </xdr:cNvPr>
        <xdr:cNvSpPr/>
      </xdr:nvSpPr>
      <xdr:spPr>
        <a:xfrm>
          <a:off x="1968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66221</xdr:rowOff>
    </xdr:from>
    <xdr:to>
      <xdr:col>6</xdr:col>
      <xdr:colOff>38100</xdr:colOff>
      <xdr:row>104</xdr:row>
      <xdr:rowOff>167821</xdr:rowOff>
    </xdr:to>
    <xdr:sp macro="" textlink="">
      <xdr:nvSpPr>
        <xdr:cNvPr id="410" name="フローチャート: 判断 409">
          <a:extLst>
            <a:ext uri="{FF2B5EF4-FFF2-40B4-BE49-F238E27FC236}">
              <a16:creationId xmlns:a16="http://schemas.microsoft.com/office/drawing/2014/main" id="{ED28DF2D-BB95-4EAD-8BDE-4BD9DD249779}"/>
            </a:ext>
          </a:extLst>
        </xdr:cNvPr>
        <xdr:cNvSpPr/>
      </xdr:nvSpPr>
      <xdr:spPr>
        <a:xfrm>
          <a:off x="1079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A9E87058-4534-4F4C-A3F0-C0555C4280D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A9BCCBA-488A-48AD-B149-3DF0E101286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27DE8B86-60D1-43DE-B5DA-5B2D535FB5A9}"/>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8FA93B9-4471-4F94-8FFB-97AC8B3D2AE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8BFA7316-B30C-4FC9-AB49-0BA3332E99D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38463</xdr:rowOff>
    </xdr:from>
    <xdr:to>
      <xdr:col>24</xdr:col>
      <xdr:colOff>114300</xdr:colOff>
      <xdr:row>105</xdr:row>
      <xdr:rowOff>140063</xdr:rowOff>
    </xdr:to>
    <xdr:sp macro="" textlink="">
      <xdr:nvSpPr>
        <xdr:cNvPr id="416" name="楕円 415">
          <a:extLst>
            <a:ext uri="{FF2B5EF4-FFF2-40B4-BE49-F238E27FC236}">
              <a16:creationId xmlns:a16="http://schemas.microsoft.com/office/drawing/2014/main" id="{56826910-CC70-4A17-AE74-4EDFA9294477}"/>
            </a:ext>
          </a:extLst>
        </xdr:cNvPr>
        <xdr:cNvSpPr/>
      </xdr:nvSpPr>
      <xdr:spPr>
        <a:xfrm>
          <a:off x="45847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16890</xdr:rowOff>
    </xdr:from>
    <xdr:ext cx="405111" cy="259045"/>
    <xdr:sp macro="" textlink="">
      <xdr:nvSpPr>
        <xdr:cNvPr id="417" name="【市民会館】&#10;有形固定資産減価償却率該当値テキスト">
          <a:extLst>
            <a:ext uri="{FF2B5EF4-FFF2-40B4-BE49-F238E27FC236}">
              <a16:creationId xmlns:a16="http://schemas.microsoft.com/office/drawing/2014/main" id="{D0C88262-3F6B-445F-AE15-731B1A92C2E5}"/>
            </a:ext>
          </a:extLst>
        </xdr:cNvPr>
        <xdr:cNvSpPr txBox="1"/>
      </xdr:nvSpPr>
      <xdr:spPr>
        <a:xfrm>
          <a:off x="4673600"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907</xdr:rowOff>
    </xdr:from>
    <xdr:to>
      <xdr:col>20</xdr:col>
      <xdr:colOff>38100</xdr:colOff>
      <xdr:row>105</xdr:row>
      <xdr:rowOff>102507</xdr:rowOff>
    </xdr:to>
    <xdr:sp macro="" textlink="">
      <xdr:nvSpPr>
        <xdr:cNvPr id="418" name="楕円 417">
          <a:extLst>
            <a:ext uri="{FF2B5EF4-FFF2-40B4-BE49-F238E27FC236}">
              <a16:creationId xmlns:a16="http://schemas.microsoft.com/office/drawing/2014/main" id="{E3F8DB05-C7FD-427A-BC6E-71B04831C7FE}"/>
            </a:ext>
          </a:extLst>
        </xdr:cNvPr>
        <xdr:cNvSpPr/>
      </xdr:nvSpPr>
      <xdr:spPr>
        <a:xfrm>
          <a:off x="3746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51707</xdr:rowOff>
    </xdr:from>
    <xdr:to>
      <xdr:col>24</xdr:col>
      <xdr:colOff>63500</xdr:colOff>
      <xdr:row>105</xdr:row>
      <xdr:rowOff>89263</xdr:rowOff>
    </xdr:to>
    <xdr:cxnSp macro="">
      <xdr:nvCxnSpPr>
        <xdr:cNvPr id="419" name="直線コネクタ 418">
          <a:extLst>
            <a:ext uri="{FF2B5EF4-FFF2-40B4-BE49-F238E27FC236}">
              <a16:creationId xmlns:a16="http://schemas.microsoft.com/office/drawing/2014/main" id="{D9B2B582-8257-4577-9363-CE71F02C6B9C}"/>
            </a:ext>
          </a:extLst>
        </xdr:cNvPr>
        <xdr:cNvCxnSpPr/>
      </xdr:nvCxnSpPr>
      <xdr:spPr>
        <a:xfrm>
          <a:off x="3797300" y="18053957"/>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142966</xdr:rowOff>
    </xdr:from>
    <xdr:to>
      <xdr:col>15</xdr:col>
      <xdr:colOff>101600</xdr:colOff>
      <xdr:row>105</xdr:row>
      <xdr:rowOff>73116</xdr:rowOff>
    </xdr:to>
    <xdr:sp macro="" textlink="">
      <xdr:nvSpPr>
        <xdr:cNvPr id="420" name="楕円 419">
          <a:extLst>
            <a:ext uri="{FF2B5EF4-FFF2-40B4-BE49-F238E27FC236}">
              <a16:creationId xmlns:a16="http://schemas.microsoft.com/office/drawing/2014/main" id="{A7E81824-61AB-4DE5-9BC1-D46FD0309EF6}"/>
            </a:ext>
          </a:extLst>
        </xdr:cNvPr>
        <xdr:cNvSpPr/>
      </xdr:nvSpPr>
      <xdr:spPr>
        <a:xfrm>
          <a:off x="2857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22316</xdr:rowOff>
    </xdr:from>
    <xdr:to>
      <xdr:col>19</xdr:col>
      <xdr:colOff>177800</xdr:colOff>
      <xdr:row>105</xdr:row>
      <xdr:rowOff>51707</xdr:rowOff>
    </xdr:to>
    <xdr:cxnSp macro="">
      <xdr:nvCxnSpPr>
        <xdr:cNvPr id="421" name="直線コネクタ 420">
          <a:extLst>
            <a:ext uri="{FF2B5EF4-FFF2-40B4-BE49-F238E27FC236}">
              <a16:creationId xmlns:a16="http://schemas.microsoft.com/office/drawing/2014/main" id="{FFABC8EC-D81D-4044-8A1F-6D260FF996B7}"/>
            </a:ext>
          </a:extLst>
        </xdr:cNvPr>
        <xdr:cNvCxnSpPr/>
      </xdr:nvCxnSpPr>
      <xdr:spPr>
        <a:xfrm>
          <a:off x="2908300" y="1802456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64588</xdr:rowOff>
    </xdr:from>
    <xdr:to>
      <xdr:col>10</xdr:col>
      <xdr:colOff>165100</xdr:colOff>
      <xdr:row>104</xdr:row>
      <xdr:rowOff>166188</xdr:rowOff>
    </xdr:to>
    <xdr:sp macro="" textlink="">
      <xdr:nvSpPr>
        <xdr:cNvPr id="422" name="楕円 421">
          <a:extLst>
            <a:ext uri="{FF2B5EF4-FFF2-40B4-BE49-F238E27FC236}">
              <a16:creationId xmlns:a16="http://schemas.microsoft.com/office/drawing/2014/main" id="{0F3033AD-6786-4E91-983B-1D391EB9FCBF}"/>
            </a:ext>
          </a:extLst>
        </xdr:cNvPr>
        <xdr:cNvSpPr/>
      </xdr:nvSpPr>
      <xdr:spPr>
        <a:xfrm>
          <a:off x="1968500" y="1789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115388</xdr:rowOff>
    </xdr:from>
    <xdr:to>
      <xdr:col>15</xdr:col>
      <xdr:colOff>50800</xdr:colOff>
      <xdr:row>105</xdr:row>
      <xdr:rowOff>22316</xdr:rowOff>
    </xdr:to>
    <xdr:cxnSp macro="">
      <xdr:nvCxnSpPr>
        <xdr:cNvPr id="423" name="直線コネクタ 422">
          <a:extLst>
            <a:ext uri="{FF2B5EF4-FFF2-40B4-BE49-F238E27FC236}">
              <a16:creationId xmlns:a16="http://schemas.microsoft.com/office/drawing/2014/main" id="{A46032E3-B630-4A8D-B6DA-97BDAFC62382}"/>
            </a:ext>
          </a:extLst>
        </xdr:cNvPr>
        <xdr:cNvCxnSpPr/>
      </xdr:nvCxnSpPr>
      <xdr:spPr>
        <a:xfrm>
          <a:off x="2019300" y="179461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142966</xdr:rowOff>
    </xdr:from>
    <xdr:to>
      <xdr:col>6</xdr:col>
      <xdr:colOff>38100</xdr:colOff>
      <xdr:row>105</xdr:row>
      <xdr:rowOff>73116</xdr:rowOff>
    </xdr:to>
    <xdr:sp macro="" textlink="">
      <xdr:nvSpPr>
        <xdr:cNvPr id="424" name="楕円 423">
          <a:extLst>
            <a:ext uri="{FF2B5EF4-FFF2-40B4-BE49-F238E27FC236}">
              <a16:creationId xmlns:a16="http://schemas.microsoft.com/office/drawing/2014/main" id="{FA716234-E493-4497-9BC4-07921BE44251}"/>
            </a:ext>
          </a:extLst>
        </xdr:cNvPr>
        <xdr:cNvSpPr/>
      </xdr:nvSpPr>
      <xdr:spPr>
        <a:xfrm>
          <a:off x="1079500" y="179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115388</xdr:rowOff>
    </xdr:from>
    <xdr:to>
      <xdr:col>10</xdr:col>
      <xdr:colOff>114300</xdr:colOff>
      <xdr:row>105</xdr:row>
      <xdr:rowOff>22316</xdr:rowOff>
    </xdr:to>
    <xdr:cxnSp macro="">
      <xdr:nvCxnSpPr>
        <xdr:cNvPr id="425" name="直線コネクタ 424">
          <a:extLst>
            <a:ext uri="{FF2B5EF4-FFF2-40B4-BE49-F238E27FC236}">
              <a16:creationId xmlns:a16="http://schemas.microsoft.com/office/drawing/2014/main" id="{5E3626EF-0178-4E0B-8E82-19F866391568}"/>
            </a:ext>
          </a:extLst>
        </xdr:cNvPr>
        <xdr:cNvCxnSpPr/>
      </xdr:nvCxnSpPr>
      <xdr:spPr>
        <a:xfrm flipV="1">
          <a:off x="1130300" y="17946188"/>
          <a:ext cx="889000" cy="7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58619</xdr:rowOff>
    </xdr:from>
    <xdr:ext cx="405111" cy="259045"/>
    <xdr:sp macro="" textlink="">
      <xdr:nvSpPr>
        <xdr:cNvPr id="426" name="n_1aveValue【市民会館】&#10;有形固定資産減価償却率">
          <a:extLst>
            <a:ext uri="{FF2B5EF4-FFF2-40B4-BE49-F238E27FC236}">
              <a16:creationId xmlns:a16="http://schemas.microsoft.com/office/drawing/2014/main" id="{E6F1C302-8230-47D4-8E04-509042168327}"/>
            </a:ext>
          </a:extLst>
        </xdr:cNvPr>
        <xdr:cNvSpPr txBox="1"/>
      </xdr:nvSpPr>
      <xdr:spPr>
        <a:xfrm>
          <a:off x="3582044" y="1771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4734</xdr:rowOff>
    </xdr:from>
    <xdr:ext cx="405111" cy="259045"/>
    <xdr:sp macro="" textlink="">
      <xdr:nvSpPr>
        <xdr:cNvPr id="427" name="n_2aveValue【市民会館】&#10;有形固定資産減価償却率">
          <a:extLst>
            <a:ext uri="{FF2B5EF4-FFF2-40B4-BE49-F238E27FC236}">
              <a16:creationId xmlns:a16="http://schemas.microsoft.com/office/drawing/2014/main" id="{06F0841C-56E6-4C61-9E52-4768E8E91B8F}"/>
            </a:ext>
          </a:extLst>
        </xdr:cNvPr>
        <xdr:cNvSpPr txBox="1"/>
      </xdr:nvSpPr>
      <xdr:spPr>
        <a:xfrm>
          <a:off x="27057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160582</xdr:rowOff>
    </xdr:from>
    <xdr:ext cx="405111" cy="259045"/>
    <xdr:sp macro="" textlink="">
      <xdr:nvSpPr>
        <xdr:cNvPr id="428" name="n_3aveValue【市民会館】&#10;有形固定資産減価償却率">
          <a:extLst>
            <a:ext uri="{FF2B5EF4-FFF2-40B4-BE49-F238E27FC236}">
              <a16:creationId xmlns:a16="http://schemas.microsoft.com/office/drawing/2014/main" id="{AF9DDFD1-F1E5-4C19-ABB9-8EBDABD5C247}"/>
            </a:ext>
          </a:extLst>
        </xdr:cNvPr>
        <xdr:cNvSpPr txBox="1"/>
      </xdr:nvSpPr>
      <xdr:spPr>
        <a:xfrm>
          <a:off x="1816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12898</xdr:rowOff>
    </xdr:from>
    <xdr:ext cx="405111" cy="259045"/>
    <xdr:sp macro="" textlink="">
      <xdr:nvSpPr>
        <xdr:cNvPr id="429" name="n_4aveValue【市民会館】&#10;有形固定資産減価償却率">
          <a:extLst>
            <a:ext uri="{FF2B5EF4-FFF2-40B4-BE49-F238E27FC236}">
              <a16:creationId xmlns:a16="http://schemas.microsoft.com/office/drawing/2014/main" id="{F94782BF-1F37-4105-B971-67E90AE71BCE}"/>
            </a:ext>
          </a:extLst>
        </xdr:cNvPr>
        <xdr:cNvSpPr txBox="1"/>
      </xdr:nvSpPr>
      <xdr:spPr>
        <a:xfrm>
          <a:off x="9277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93634</xdr:rowOff>
    </xdr:from>
    <xdr:ext cx="405111" cy="259045"/>
    <xdr:sp macro="" textlink="">
      <xdr:nvSpPr>
        <xdr:cNvPr id="430" name="n_1mainValue【市民会館】&#10;有形固定資産減価償却率">
          <a:extLst>
            <a:ext uri="{FF2B5EF4-FFF2-40B4-BE49-F238E27FC236}">
              <a16:creationId xmlns:a16="http://schemas.microsoft.com/office/drawing/2014/main" id="{44A85A24-FAEB-474D-88B8-B5A7456D39F0}"/>
            </a:ext>
          </a:extLst>
        </xdr:cNvPr>
        <xdr:cNvSpPr txBox="1"/>
      </xdr:nvSpPr>
      <xdr:spPr>
        <a:xfrm>
          <a:off x="35820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64243</xdr:rowOff>
    </xdr:from>
    <xdr:ext cx="405111" cy="259045"/>
    <xdr:sp macro="" textlink="">
      <xdr:nvSpPr>
        <xdr:cNvPr id="431" name="n_2mainValue【市民会館】&#10;有形固定資産減価償却率">
          <a:extLst>
            <a:ext uri="{FF2B5EF4-FFF2-40B4-BE49-F238E27FC236}">
              <a16:creationId xmlns:a16="http://schemas.microsoft.com/office/drawing/2014/main" id="{413B0F5C-9D6F-4CE2-90F7-9F3A037EBC75}"/>
            </a:ext>
          </a:extLst>
        </xdr:cNvPr>
        <xdr:cNvSpPr txBox="1"/>
      </xdr:nvSpPr>
      <xdr:spPr>
        <a:xfrm>
          <a:off x="2705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11265</xdr:rowOff>
    </xdr:from>
    <xdr:ext cx="405111" cy="259045"/>
    <xdr:sp macro="" textlink="">
      <xdr:nvSpPr>
        <xdr:cNvPr id="432" name="n_3mainValue【市民会館】&#10;有形固定資産減価償却率">
          <a:extLst>
            <a:ext uri="{FF2B5EF4-FFF2-40B4-BE49-F238E27FC236}">
              <a16:creationId xmlns:a16="http://schemas.microsoft.com/office/drawing/2014/main" id="{4C9E6E13-EE79-4A92-B1A4-483B6B4CEC18}"/>
            </a:ext>
          </a:extLst>
        </xdr:cNvPr>
        <xdr:cNvSpPr txBox="1"/>
      </xdr:nvSpPr>
      <xdr:spPr>
        <a:xfrm>
          <a:off x="1816744" y="1767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64243</xdr:rowOff>
    </xdr:from>
    <xdr:ext cx="405111" cy="259045"/>
    <xdr:sp macro="" textlink="">
      <xdr:nvSpPr>
        <xdr:cNvPr id="433" name="n_4mainValue【市民会館】&#10;有形固定資産減価償却率">
          <a:extLst>
            <a:ext uri="{FF2B5EF4-FFF2-40B4-BE49-F238E27FC236}">
              <a16:creationId xmlns:a16="http://schemas.microsoft.com/office/drawing/2014/main" id="{9EBDC0AC-AE98-42D7-BEE3-9D90A469DE98}"/>
            </a:ext>
          </a:extLst>
        </xdr:cNvPr>
        <xdr:cNvSpPr txBox="1"/>
      </xdr:nvSpPr>
      <xdr:spPr>
        <a:xfrm>
          <a:off x="927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a:extLst>
            <a:ext uri="{FF2B5EF4-FFF2-40B4-BE49-F238E27FC236}">
              <a16:creationId xmlns:a16="http://schemas.microsoft.com/office/drawing/2014/main" id="{6029935F-0C5F-44C0-8946-2D8A733D683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a:extLst>
            <a:ext uri="{FF2B5EF4-FFF2-40B4-BE49-F238E27FC236}">
              <a16:creationId xmlns:a16="http://schemas.microsoft.com/office/drawing/2014/main" id="{8FEE1848-DAE0-4CCD-8A01-C0605BBBDC8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a:extLst>
            <a:ext uri="{FF2B5EF4-FFF2-40B4-BE49-F238E27FC236}">
              <a16:creationId xmlns:a16="http://schemas.microsoft.com/office/drawing/2014/main" id="{368BDC9A-C313-4632-AB0A-A3CF01FD553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a:extLst>
            <a:ext uri="{FF2B5EF4-FFF2-40B4-BE49-F238E27FC236}">
              <a16:creationId xmlns:a16="http://schemas.microsoft.com/office/drawing/2014/main" id="{97B6705A-33FB-4336-96BA-128C117BDDF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a:extLst>
            <a:ext uri="{FF2B5EF4-FFF2-40B4-BE49-F238E27FC236}">
              <a16:creationId xmlns:a16="http://schemas.microsoft.com/office/drawing/2014/main" id="{D53AE2C2-D91B-4BFE-B87B-68A9887DC7C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a:extLst>
            <a:ext uri="{FF2B5EF4-FFF2-40B4-BE49-F238E27FC236}">
              <a16:creationId xmlns:a16="http://schemas.microsoft.com/office/drawing/2014/main" id="{254522BE-F299-4C39-991D-E1E1787BAB2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a:extLst>
            <a:ext uri="{FF2B5EF4-FFF2-40B4-BE49-F238E27FC236}">
              <a16:creationId xmlns:a16="http://schemas.microsoft.com/office/drawing/2014/main" id="{87CD6273-9AC9-4387-94A4-A05C18876F4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a:extLst>
            <a:ext uri="{FF2B5EF4-FFF2-40B4-BE49-F238E27FC236}">
              <a16:creationId xmlns:a16="http://schemas.microsoft.com/office/drawing/2014/main" id="{6E88827A-32A5-4006-BCBE-481EE05645E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a:extLst>
            <a:ext uri="{FF2B5EF4-FFF2-40B4-BE49-F238E27FC236}">
              <a16:creationId xmlns:a16="http://schemas.microsoft.com/office/drawing/2014/main" id="{17A8A7F6-2990-4CD3-8BED-4296C5C59F18}"/>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a:extLst>
            <a:ext uri="{FF2B5EF4-FFF2-40B4-BE49-F238E27FC236}">
              <a16:creationId xmlns:a16="http://schemas.microsoft.com/office/drawing/2014/main" id="{30DBF7AC-DF76-4F30-BCEF-0CB02C5E86F3}"/>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a:extLst>
            <a:ext uri="{FF2B5EF4-FFF2-40B4-BE49-F238E27FC236}">
              <a16:creationId xmlns:a16="http://schemas.microsoft.com/office/drawing/2014/main" id="{17180FDC-9AFE-4AF9-820F-0C54225DF734}"/>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45" name="テキスト ボックス 444">
          <a:extLst>
            <a:ext uri="{FF2B5EF4-FFF2-40B4-BE49-F238E27FC236}">
              <a16:creationId xmlns:a16="http://schemas.microsoft.com/office/drawing/2014/main" id="{8A70EB68-28A6-4CFD-9BFC-0D942321624B}"/>
            </a:ext>
          </a:extLst>
        </xdr:cNvPr>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a:extLst>
            <a:ext uri="{FF2B5EF4-FFF2-40B4-BE49-F238E27FC236}">
              <a16:creationId xmlns:a16="http://schemas.microsoft.com/office/drawing/2014/main" id="{9DD0FACA-8D21-410E-A385-76D5A69EB565}"/>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47" name="テキスト ボックス 446">
          <a:extLst>
            <a:ext uri="{FF2B5EF4-FFF2-40B4-BE49-F238E27FC236}">
              <a16:creationId xmlns:a16="http://schemas.microsoft.com/office/drawing/2014/main" id="{9CD06F2D-9859-4E0D-9F25-4972CDD51F3F}"/>
            </a:ext>
          </a:extLst>
        </xdr:cNvPr>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a:extLst>
            <a:ext uri="{FF2B5EF4-FFF2-40B4-BE49-F238E27FC236}">
              <a16:creationId xmlns:a16="http://schemas.microsoft.com/office/drawing/2014/main" id="{D5CBA790-36CD-4494-BAA0-B72843F31A6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49" name="テキスト ボックス 448">
          <a:extLst>
            <a:ext uri="{FF2B5EF4-FFF2-40B4-BE49-F238E27FC236}">
              <a16:creationId xmlns:a16="http://schemas.microsoft.com/office/drawing/2014/main" id="{DBC64E31-7BFF-4DC1-8C2F-228873F8EB09}"/>
            </a:ext>
          </a:extLst>
        </xdr:cNvPr>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a:extLst>
            <a:ext uri="{FF2B5EF4-FFF2-40B4-BE49-F238E27FC236}">
              <a16:creationId xmlns:a16="http://schemas.microsoft.com/office/drawing/2014/main" id="{BADCDC4F-2635-4DE1-AB58-2555E9AAB61F}"/>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51" name="テキスト ボックス 450">
          <a:extLst>
            <a:ext uri="{FF2B5EF4-FFF2-40B4-BE49-F238E27FC236}">
              <a16:creationId xmlns:a16="http://schemas.microsoft.com/office/drawing/2014/main" id="{C0BD6CFE-3D2A-492D-8328-23A39AABC049}"/>
            </a:ext>
          </a:extLst>
        </xdr:cNvPr>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a:extLst>
            <a:ext uri="{FF2B5EF4-FFF2-40B4-BE49-F238E27FC236}">
              <a16:creationId xmlns:a16="http://schemas.microsoft.com/office/drawing/2014/main" id="{CC9198CC-CDC8-4851-899B-C519801B1E7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3" name="テキスト ボックス 452">
          <a:extLst>
            <a:ext uri="{FF2B5EF4-FFF2-40B4-BE49-F238E27FC236}">
              <a16:creationId xmlns:a16="http://schemas.microsoft.com/office/drawing/2014/main" id="{C42446D3-B93C-4B98-A173-53E5C413E6F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市民会館】&#10;一人当たり面積グラフ枠">
          <a:extLst>
            <a:ext uri="{FF2B5EF4-FFF2-40B4-BE49-F238E27FC236}">
              <a16:creationId xmlns:a16="http://schemas.microsoft.com/office/drawing/2014/main" id="{7E6903BE-F1D8-4083-AAAD-328DB3A7A185}"/>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11277</xdr:rowOff>
    </xdr:from>
    <xdr:to>
      <xdr:col>54</xdr:col>
      <xdr:colOff>189865</xdr:colOff>
      <xdr:row>108</xdr:row>
      <xdr:rowOff>68884</xdr:rowOff>
    </xdr:to>
    <xdr:cxnSp macro="">
      <xdr:nvCxnSpPr>
        <xdr:cNvPr id="455" name="直線コネクタ 454">
          <a:extLst>
            <a:ext uri="{FF2B5EF4-FFF2-40B4-BE49-F238E27FC236}">
              <a16:creationId xmlns:a16="http://schemas.microsoft.com/office/drawing/2014/main" id="{615E7201-B1A7-4A63-BCB0-C44AABC96B59}"/>
            </a:ext>
          </a:extLst>
        </xdr:cNvPr>
        <xdr:cNvCxnSpPr/>
      </xdr:nvCxnSpPr>
      <xdr:spPr>
        <a:xfrm flipV="1">
          <a:off x="10476865" y="17499177"/>
          <a:ext cx="0" cy="10863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72711</xdr:rowOff>
    </xdr:from>
    <xdr:ext cx="469744" cy="259045"/>
    <xdr:sp macro="" textlink="">
      <xdr:nvSpPr>
        <xdr:cNvPr id="456" name="【市民会館】&#10;一人当たり面積最小値テキスト">
          <a:extLst>
            <a:ext uri="{FF2B5EF4-FFF2-40B4-BE49-F238E27FC236}">
              <a16:creationId xmlns:a16="http://schemas.microsoft.com/office/drawing/2014/main" id="{E749985C-C12F-4480-8C61-E34BC2D24F6E}"/>
            </a:ext>
          </a:extLst>
        </xdr:cNvPr>
        <xdr:cNvSpPr txBox="1"/>
      </xdr:nvSpPr>
      <xdr:spPr>
        <a:xfrm>
          <a:off x="10515600" y="1858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68884</xdr:rowOff>
    </xdr:from>
    <xdr:to>
      <xdr:col>55</xdr:col>
      <xdr:colOff>88900</xdr:colOff>
      <xdr:row>108</xdr:row>
      <xdr:rowOff>68884</xdr:rowOff>
    </xdr:to>
    <xdr:cxnSp macro="">
      <xdr:nvCxnSpPr>
        <xdr:cNvPr id="457" name="直線コネクタ 456">
          <a:extLst>
            <a:ext uri="{FF2B5EF4-FFF2-40B4-BE49-F238E27FC236}">
              <a16:creationId xmlns:a16="http://schemas.microsoft.com/office/drawing/2014/main" id="{DA1A2CD9-CDE3-4859-9ADE-721149DAD151}"/>
            </a:ext>
          </a:extLst>
        </xdr:cNvPr>
        <xdr:cNvCxnSpPr/>
      </xdr:nvCxnSpPr>
      <xdr:spPr>
        <a:xfrm>
          <a:off x="10388600" y="18585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129404</xdr:rowOff>
    </xdr:from>
    <xdr:ext cx="469744" cy="259045"/>
    <xdr:sp macro="" textlink="">
      <xdr:nvSpPr>
        <xdr:cNvPr id="458" name="【市民会館】&#10;一人当たり面積最大値テキスト">
          <a:extLst>
            <a:ext uri="{FF2B5EF4-FFF2-40B4-BE49-F238E27FC236}">
              <a16:creationId xmlns:a16="http://schemas.microsoft.com/office/drawing/2014/main" id="{2B536D2B-6499-4350-84CB-F97F9BD75329}"/>
            </a:ext>
          </a:extLst>
        </xdr:cNvPr>
        <xdr:cNvSpPr txBox="1"/>
      </xdr:nvSpPr>
      <xdr:spPr>
        <a:xfrm>
          <a:off x="10515600" y="17274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11277</xdr:rowOff>
    </xdr:from>
    <xdr:to>
      <xdr:col>55</xdr:col>
      <xdr:colOff>88900</xdr:colOff>
      <xdr:row>102</xdr:row>
      <xdr:rowOff>11277</xdr:rowOff>
    </xdr:to>
    <xdr:cxnSp macro="">
      <xdr:nvCxnSpPr>
        <xdr:cNvPr id="459" name="直線コネクタ 458">
          <a:extLst>
            <a:ext uri="{FF2B5EF4-FFF2-40B4-BE49-F238E27FC236}">
              <a16:creationId xmlns:a16="http://schemas.microsoft.com/office/drawing/2014/main" id="{0A66A4A0-BA85-4704-B3A7-E1BE8760F842}"/>
            </a:ext>
          </a:extLst>
        </xdr:cNvPr>
        <xdr:cNvCxnSpPr/>
      </xdr:nvCxnSpPr>
      <xdr:spPr>
        <a:xfrm>
          <a:off x="10388600" y="17499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76064</xdr:rowOff>
    </xdr:from>
    <xdr:ext cx="469744" cy="259045"/>
    <xdr:sp macro="" textlink="">
      <xdr:nvSpPr>
        <xdr:cNvPr id="460" name="【市民会館】&#10;一人当たり面積平均値テキスト">
          <a:extLst>
            <a:ext uri="{FF2B5EF4-FFF2-40B4-BE49-F238E27FC236}">
              <a16:creationId xmlns:a16="http://schemas.microsoft.com/office/drawing/2014/main" id="{EFFA999B-53F9-482B-A92D-0B2EFC2237DC}"/>
            </a:ext>
          </a:extLst>
        </xdr:cNvPr>
        <xdr:cNvSpPr txBox="1"/>
      </xdr:nvSpPr>
      <xdr:spPr>
        <a:xfrm>
          <a:off x="10515600" y="184212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97637</xdr:rowOff>
    </xdr:from>
    <xdr:to>
      <xdr:col>55</xdr:col>
      <xdr:colOff>50800</xdr:colOff>
      <xdr:row>108</xdr:row>
      <xdr:rowOff>27787</xdr:rowOff>
    </xdr:to>
    <xdr:sp macro="" textlink="">
      <xdr:nvSpPr>
        <xdr:cNvPr id="461" name="フローチャート: 判断 460">
          <a:extLst>
            <a:ext uri="{FF2B5EF4-FFF2-40B4-BE49-F238E27FC236}">
              <a16:creationId xmlns:a16="http://schemas.microsoft.com/office/drawing/2014/main" id="{A0D395A5-60C3-4C68-9F41-FCC8E2CDF709}"/>
            </a:ext>
          </a:extLst>
        </xdr:cNvPr>
        <xdr:cNvSpPr/>
      </xdr:nvSpPr>
      <xdr:spPr>
        <a:xfrm>
          <a:off x="10426700" y="1844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114554</xdr:rowOff>
    </xdr:from>
    <xdr:to>
      <xdr:col>50</xdr:col>
      <xdr:colOff>165100</xdr:colOff>
      <xdr:row>108</xdr:row>
      <xdr:rowOff>44704</xdr:rowOff>
    </xdr:to>
    <xdr:sp macro="" textlink="">
      <xdr:nvSpPr>
        <xdr:cNvPr id="462" name="フローチャート: 判断 461">
          <a:extLst>
            <a:ext uri="{FF2B5EF4-FFF2-40B4-BE49-F238E27FC236}">
              <a16:creationId xmlns:a16="http://schemas.microsoft.com/office/drawing/2014/main" id="{B66C87E3-0714-4D8B-9320-E6081FA2C577}"/>
            </a:ext>
          </a:extLst>
        </xdr:cNvPr>
        <xdr:cNvSpPr/>
      </xdr:nvSpPr>
      <xdr:spPr>
        <a:xfrm>
          <a:off x="9588500" y="18459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111810</xdr:rowOff>
    </xdr:from>
    <xdr:to>
      <xdr:col>46</xdr:col>
      <xdr:colOff>38100</xdr:colOff>
      <xdr:row>108</xdr:row>
      <xdr:rowOff>41960</xdr:rowOff>
    </xdr:to>
    <xdr:sp macro="" textlink="">
      <xdr:nvSpPr>
        <xdr:cNvPr id="463" name="フローチャート: 判断 462">
          <a:extLst>
            <a:ext uri="{FF2B5EF4-FFF2-40B4-BE49-F238E27FC236}">
              <a16:creationId xmlns:a16="http://schemas.microsoft.com/office/drawing/2014/main" id="{F8FC8061-067D-4512-B6D8-785691C10A45}"/>
            </a:ext>
          </a:extLst>
        </xdr:cNvPr>
        <xdr:cNvSpPr/>
      </xdr:nvSpPr>
      <xdr:spPr>
        <a:xfrm>
          <a:off x="8699500" y="184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112268</xdr:rowOff>
    </xdr:from>
    <xdr:to>
      <xdr:col>41</xdr:col>
      <xdr:colOff>101600</xdr:colOff>
      <xdr:row>108</xdr:row>
      <xdr:rowOff>42418</xdr:rowOff>
    </xdr:to>
    <xdr:sp macro="" textlink="">
      <xdr:nvSpPr>
        <xdr:cNvPr id="464" name="フローチャート: 判断 463">
          <a:extLst>
            <a:ext uri="{FF2B5EF4-FFF2-40B4-BE49-F238E27FC236}">
              <a16:creationId xmlns:a16="http://schemas.microsoft.com/office/drawing/2014/main" id="{502CCC5D-4F11-4241-A947-689BFAECD789}"/>
            </a:ext>
          </a:extLst>
        </xdr:cNvPr>
        <xdr:cNvSpPr/>
      </xdr:nvSpPr>
      <xdr:spPr>
        <a:xfrm>
          <a:off x="7810500" y="1845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115469</xdr:rowOff>
    </xdr:from>
    <xdr:to>
      <xdr:col>36</xdr:col>
      <xdr:colOff>165100</xdr:colOff>
      <xdr:row>108</xdr:row>
      <xdr:rowOff>45619</xdr:rowOff>
    </xdr:to>
    <xdr:sp macro="" textlink="">
      <xdr:nvSpPr>
        <xdr:cNvPr id="465" name="フローチャート: 判断 464">
          <a:extLst>
            <a:ext uri="{FF2B5EF4-FFF2-40B4-BE49-F238E27FC236}">
              <a16:creationId xmlns:a16="http://schemas.microsoft.com/office/drawing/2014/main" id="{553687B4-4492-4CBF-8D49-716DC3EE180F}"/>
            </a:ext>
          </a:extLst>
        </xdr:cNvPr>
        <xdr:cNvSpPr/>
      </xdr:nvSpPr>
      <xdr:spPr>
        <a:xfrm>
          <a:off x="6921500" y="18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E72FE06F-D877-44AB-938C-92FBC79B01FE}"/>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22C6384F-7CF7-4B16-BD95-4778E7C4102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03959A56-D5EE-425B-9BC4-5953EB7FDB9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91778B75-2F0B-4CB6-96EA-D8196CD5E5D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C51D89E-65D5-403A-8DE8-5550AB0D671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83007</xdr:rowOff>
    </xdr:from>
    <xdr:to>
      <xdr:col>55</xdr:col>
      <xdr:colOff>50800</xdr:colOff>
      <xdr:row>108</xdr:row>
      <xdr:rowOff>13157</xdr:rowOff>
    </xdr:to>
    <xdr:sp macro="" textlink="">
      <xdr:nvSpPr>
        <xdr:cNvPr id="471" name="楕円 470">
          <a:extLst>
            <a:ext uri="{FF2B5EF4-FFF2-40B4-BE49-F238E27FC236}">
              <a16:creationId xmlns:a16="http://schemas.microsoft.com/office/drawing/2014/main" id="{4795FC19-4CF1-48E5-B1C8-C245C5B3D9F1}"/>
            </a:ext>
          </a:extLst>
        </xdr:cNvPr>
        <xdr:cNvSpPr/>
      </xdr:nvSpPr>
      <xdr:spPr>
        <a:xfrm>
          <a:off x="10426700" y="184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42384</xdr:rowOff>
    </xdr:from>
    <xdr:ext cx="469744" cy="259045"/>
    <xdr:sp macro="" textlink="">
      <xdr:nvSpPr>
        <xdr:cNvPr id="472" name="【市民会館】&#10;一人当たり面積該当値テキスト">
          <a:extLst>
            <a:ext uri="{FF2B5EF4-FFF2-40B4-BE49-F238E27FC236}">
              <a16:creationId xmlns:a16="http://schemas.microsoft.com/office/drawing/2014/main" id="{27E32C61-0629-464C-9B0C-DAB3CDB135D9}"/>
            </a:ext>
          </a:extLst>
        </xdr:cNvPr>
        <xdr:cNvSpPr txBox="1"/>
      </xdr:nvSpPr>
      <xdr:spPr>
        <a:xfrm>
          <a:off x="10515600" y="18216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83465</xdr:rowOff>
    </xdr:from>
    <xdr:to>
      <xdr:col>50</xdr:col>
      <xdr:colOff>165100</xdr:colOff>
      <xdr:row>108</xdr:row>
      <xdr:rowOff>13615</xdr:rowOff>
    </xdr:to>
    <xdr:sp macro="" textlink="">
      <xdr:nvSpPr>
        <xdr:cNvPr id="473" name="楕円 472">
          <a:extLst>
            <a:ext uri="{FF2B5EF4-FFF2-40B4-BE49-F238E27FC236}">
              <a16:creationId xmlns:a16="http://schemas.microsoft.com/office/drawing/2014/main" id="{E9D0A167-09A0-43A5-980D-9FA22E4AAAF3}"/>
            </a:ext>
          </a:extLst>
        </xdr:cNvPr>
        <xdr:cNvSpPr/>
      </xdr:nvSpPr>
      <xdr:spPr>
        <a:xfrm>
          <a:off x="95885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133807</xdr:rowOff>
    </xdr:from>
    <xdr:to>
      <xdr:col>55</xdr:col>
      <xdr:colOff>0</xdr:colOff>
      <xdr:row>107</xdr:row>
      <xdr:rowOff>134265</xdr:rowOff>
    </xdr:to>
    <xdr:cxnSp macro="">
      <xdr:nvCxnSpPr>
        <xdr:cNvPr id="474" name="直線コネクタ 473">
          <a:extLst>
            <a:ext uri="{FF2B5EF4-FFF2-40B4-BE49-F238E27FC236}">
              <a16:creationId xmlns:a16="http://schemas.microsoft.com/office/drawing/2014/main" id="{8021451B-501A-4A94-871A-6BB6169E689B}"/>
            </a:ext>
          </a:extLst>
        </xdr:cNvPr>
        <xdr:cNvCxnSpPr/>
      </xdr:nvCxnSpPr>
      <xdr:spPr>
        <a:xfrm flipV="1">
          <a:off x="9639300" y="18478957"/>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83007</xdr:rowOff>
    </xdr:from>
    <xdr:to>
      <xdr:col>46</xdr:col>
      <xdr:colOff>38100</xdr:colOff>
      <xdr:row>108</xdr:row>
      <xdr:rowOff>13157</xdr:rowOff>
    </xdr:to>
    <xdr:sp macro="" textlink="">
      <xdr:nvSpPr>
        <xdr:cNvPr id="475" name="楕円 474">
          <a:extLst>
            <a:ext uri="{FF2B5EF4-FFF2-40B4-BE49-F238E27FC236}">
              <a16:creationId xmlns:a16="http://schemas.microsoft.com/office/drawing/2014/main" id="{80F68431-7FDD-4D8B-899B-D3B47418723B}"/>
            </a:ext>
          </a:extLst>
        </xdr:cNvPr>
        <xdr:cNvSpPr/>
      </xdr:nvSpPr>
      <xdr:spPr>
        <a:xfrm>
          <a:off x="8699500" y="184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133807</xdr:rowOff>
    </xdr:from>
    <xdr:to>
      <xdr:col>50</xdr:col>
      <xdr:colOff>114300</xdr:colOff>
      <xdr:row>107</xdr:row>
      <xdr:rowOff>134265</xdr:rowOff>
    </xdr:to>
    <xdr:cxnSp macro="">
      <xdr:nvCxnSpPr>
        <xdr:cNvPr id="476" name="直線コネクタ 475">
          <a:extLst>
            <a:ext uri="{FF2B5EF4-FFF2-40B4-BE49-F238E27FC236}">
              <a16:creationId xmlns:a16="http://schemas.microsoft.com/office/drawing/2014/main" id="{5A40412A-0002-4E17-8B07-5717FFD975D0}"/>
            </a:ext>
          </a:extLst>
        </xdr:cNvPr>
        <xdr:cNvCxnSpPr/>
      </xdr:nvCxnSpPr>
      <xdr:spPr>
        <a:xfrm>
          <a:off x="8750300" y="184789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83465</xdr:rowOff>
    </xdr:from>
    <xdr:to>
      <xdr:col>41</xdr:col>
      <xdr:colOff>101600</xdr:colOff>
      <xdr:row>108</xdr:row>
      <xdr:rowOff>13615</xdr:rowOff>
    </xdr:to>
    <xdr:sp macro="" textlink="">
      <xdr:nvSpPr>
        <xdr:cNvPr id="477" name="楕円 476">
          <a:extLst>
            <a:ext uri="{FF2B5EF4-FFF2-40B4-BE49-F238E27FC236}">
              <a16:creationId xmlns:a16="http://schemas.microsoft.com/office/drawing/2014/main" id="{D31C2226-8B85-4E3C-8B09-B6848A81CD9C}"/>
            </a:ext>
          </a:extLst>
        </xdr:cNvPr>
        <xdr:cNvSpPr/>
      </xdr:nvSpPr>
      <xdr:spPr>
        <a:xfrm>
          <a:off x="78105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133807</xdr:rowOff>
    </xdr:from>
    <xdr:to>
      <xdr:col>45</xdr:col>
      <xdr:colOff>177800</xdr:colOff>
      <xdr:row>107</xdr:row>
      <xdr:rowOff>134265</xdr:rowOff>
    </xdr:to>
    <xdr:cxnSp macro="">
      <xdr:nvCxnSpPr>
        <xdr:cNvPr id="478" name="直線コネクタ 477">
          <a:extLst>
            <a:ext uri="{FF2B5EF4-FFF2-40B4-BE49-F238E27FC236}">
              <a16:creationId xmlns:a16="http://schemas.microsoft.com/office/drawing/2014/main" id="{75E7FF8D-4EF2-47D6-B2AE-447E9F24CC0D}"/>
            </a:ext>
          </a:extLst>
        </xdr:cNvPr>
        <xdr:cNvCxnSpPr/>
      </xdr:nvCxnSpPr>
      <xdr:spPr>
        <a:xfrm flipV="1">
          <a:off x="7861300" y="18478957"/>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83465</xdr:rowOff>
    </xdr:from>
    <xdr:to>
      <xdr:col>36</xdr:col>
      <xdr:colOff>165100</xdr:colOff>
      <xdr:row>108</xdr:row>
      <xdr:rowOff>13615</xdr:rowOff>
    </xdr:to>
    <xdr:sp macro="" textlink="">
      <xdr:nvSpPr>
        <xdr:cNvPr id="479" name="楕円 478">
          <a:extLst>
            <a:ext uri="{FF2B5EF4-FFF2-40B4-BE49-F238E27FC236}">
              <a16:creationId xmlns:a16="http://schemas.microsoft.com/office/drawing/2014/main" id="{3233C000-C2FB-4C63-948F-37946A25D3E1}"/>
            </a:ext>
          </a:extLst>
        </xdr:cNvPr>
        <xdr:cNvSpPr/>
      </xdr:nvSpPr>
      <xdr:spPr>
        <a:xfrm>
          <a:off x="6921500" y="1842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134265</xdr:rowOff>
    </xdr:from>
    <xdr:to>
      <xdr:col>41</xdr:col>
      <xdr:colOff>50800</xdr:colOff>
      <xdr:row>107</xdr:row>
      <xdr:rowOff>134265</xdr:rowOff>
    </xdr:to>
    <xdr:cxnSp macro="">
      <xdr:nvCxnSpPr>
        <xdr:cNvPr id="480" name="直線コネクタ 479">
          <a:extLst>
            <a:ext uri="{FF2B5EF4-FFF2-40B4-BE49-F238E27FC236}">
              <a16:creationId xmlns:a16="http://schemas.microsoft.com/office/drawing/2014/main" id="{C938EF1B-534A-45CD-9015-B45663952E9C}"/>
            </a:ext>
          </a:extLst>
        </xdr:cNvPr>
        <xdr:cNvCxnSpPr/>
      </xdr:nvCxnSpPr>
      <xdr:spPr>
        <a:xfrm>
          <a:off x="6972300" y="184794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108</xdr:row>
      <xdr:rowOff>35831</xdr:rowOff>
    </xdr:from>
    <xdr:ext cx="469744" cy="259045"/>
    <xdr:sp macro="" textlink="">
      <xdr:nvSpPr>
        <xdr:cNvPr id="481" name="n_1aveValue【市民会館】&#10;一人当たり面積">
          <a:extLst>
            <a:ext uri="{FF2B5EF4-FFF2-40B4-BE49-F238E27FC236}">
              <a16:creationId xmlns:a16="http://schemas.microsoft.com/office/drawing/2014/main" id="{3D8F7878-0849-4E95-87EC-C3F38CDA3B3C}"/>
            </a:ext>
          </a:extLst>
        </xdr:cNvPr>
        <xdr:cNvSpPr txBox="1"/>
      </xdr:nvSpPr>
      <xdr:spPr>
        <a:xfrm>
          <a:off x="9391727" y="185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33087</xdr:rowOff>
    </xdr:from>
    <xdr:ext cx="469744" cy="259045"/>
    <xdr:sp macro="" textlink="">
      <xdr:nvSpPr>
        <xdr:cNvPr id="482" name="n_2aveValue【市民会館】&#10;一人当たり面積">
          <a:extLst>
            <a:ext uri="{FF2B5EF4-FFF2-40B4-BE49-F238E27FC236}">
              <a16:creationId xmlns:a16="http://schemas.microsoft.com/office/drawing/2014/main" id="{1B5D3914-4F63-4F2D-9DAB-F08B2E24A8A4}"/>
            </a:ext>
          </a:extLst>
        </xdr:cNvPr>
        <xdr:cNvSpPr txBox="1"/>
      </xdr:nvSpPr>
      <xdr:spPr>
        <a:xfrm>
          <a:off x="8515427" y="18549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33545</xdr:rowOff>
    </xdr:from>
    <xdr:ext cx="469744" cy="259045"/>
    <xdr:sp macro="" textlink="">
      <xdr:nvSpPr>
        <xdr:cNvPr id="483" name="n_3aveValue【市民会館】&#10;一人当たり面積">
          <a:extLst>
            <a:ext uri="{FF2B5EF4-FFF2-40B4-BE49-F238E27FC236}">
              <a16:creationId xmlns:a16="http://schemas.microsoft.com/office/drawing/2014/main" id="{4A63C750-2CD9-4AD1-82F9-82C70B77F756}"/>
            </a:ext>
          </a:extLst>
        </xdr:cNvPr>
        <xdr:cNvSpPr txBox="1"/>
      </xdr:nvSpPr>
      <xdr:spPr>
        <a:xfrm>
          <a:off x="7626427" y="1855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36746</xdr:rowOff>
    </xdr:from>
    <xdr:ext cx="469744" cy="259045"/>
    <xdr:sp macro="" textlink="">
      <xdr:nvSpPr>
        <xdr:cNvPr id="484" name="n_4aveValue【市民会館】&#10;一人当たり面積">
          <a:extLst>
            <a:ext uri="{FF2B5EF4-FFF2-40B4-BE49-F238E27FC236}">
              <a16:creationId xmlns:a16="http://schemas.microsoft.com/office/drawing/2014/main" id="{08E77D36-4B08-43F8-B8F0-7A8BCF9E8486}"/>
            </a:ext>
          </a:extLst>
        </xdr:cNvPr>
        <xdr:cNvSpPr txBox="1"/>
      </xdr:nvSpPr>
      <xdr:spPr>
        <a:xfrm>
          <a:off x="6737427" y="18553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30142</xdr:rowOff>
    </xdr:from>
    <xdr:ext cx="469744" cy="259045"/>
    <xdr:sp macro="" textlink="">
      <xdr:nvSpPr>
        <xdr:cNvPr id="485" name="n_1mainValue【市民会館】&#10;一人当たり面積">
          <a:extLst>
            <a:ext uri="{FF2B5EF4-FFF2-40B4-BE49-F238E27FC236}">
              <a16:creationId xmlns:a16="http://schemas.microsoft.com/office/drawing/2014/main" id="{36648EA4-F44C-4512-AE5D-04F09FA64842}"/>
            </a:ext>
          </a:extLst>
        </xdr:cNvPr>
        <xdr:cNvSpPr txBox="1"/>
      </xdr:nvSpPr>
      <xdr:spPr>
        <a:xfrm>
          <a:off x="9391727" y="182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29684</xdr:rowOff>
    </xdr:from>
    <xdr:ext cx="469744" cy="259045"/>
    <xdr:sp macro="" textlink="">
      <xdr:nvSpPr>
        <xdr:cNvPr id="486" name="n_2mainValue【市民会館】&#10;一人当たり面積">
          <a:extLst>
            <a:ext uri="{FF2B5EF4-FFF2-40B4-BE49-F238E27FC236}">
              <a16:creationId xmlns:a16="http://schemas.microsoft.com/office/drawing/2014/main" id="{0619E1ED-F2E5-4E7C-AD48-47E2F5A303A8}"/>
            </a:ext>
          </a:extLst>
        </xdr:cNvPr>
        <xdr:cNvSpPr txBox="1"/>
      </xdr:nvSpPr>
      <xdr:spPr>
        <a:xfrm>
          <a:off x="8515427" y="1820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30142</xdr:rowOff>
    </xdr:from>
    <xdr:ext cx="469744" cy="259045"/>
    <xdr:sp macro="" textlink="">
      <xdr:nvSpPr>
        <xdr:cNvPr id="487" name="n_3mainValue【市民会館】&#10;一人当たり面積">
          <a:extLst>
            <a:ext uri="{FF2B5EF4-FFF2-40B4-BE49-F238E27FC236}">
              <a16:creationId xmlns:a16="http://schemas.microsoft.com/office/drawing/2014/main" id="{18AAC9CC-0AB3-4967-A300-E27A7FF814BE}"/>
            </a:ext>
          </a:extLst>
        </xdr:cNvPr>
        <xdr:cNvSpPr txBox="1"/>
      </xdr:nvSpPr>
      <xdr:spPr>
        <a:xfrm>
          <a:off x="7626427" y="182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30142</xdr:rowOff>
    </xdr:from>
    <xdr:ext cx="469744" cy="259045"/>
    <xdr:sp macro="" textlink="">
      <xdr:nvSpPr>
        <xdr:cNvPr id="488" name="n_4mainValue【市民会館】&#10;一人当たり面積">
          <a:extLst>
            <a:ext uri="{FF2B5EF4-FFF2-40B4-BE49-F238E27FC236}">
              <a16:creationId xmlns:a16="http://schemas.microsoft.com/office/drawing/2014/main" id="{5DC0F28A-F96B-4592-AC15-4E0616F467EB}"/>
            </a:ext>
          </a:extLst>
        </xdr:cNvPr>
        <xdr:cNvSpPr txBox="1"/>
      </xdr:nvSpPr>
      <xdr:spPr>
        <a:xfrm>
          <a:off x="6737427" y="18203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a:extLst>
            <a:ext uri="{FF2B5EF4-FFF2-40B4-BE49-F238E27FC236}">
              <a16:creationId xmlns:a16="http://schemas.microsoft.com/office/drawing/2014/main" id="{8472BC81-49E5-49A7-A645-C9D8A530D4D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a:extLst>
            <a:ext uri="{FF2B5EF4-FFF2-40B4-BE49-F238E27FC236}">
              <a16:creationId xmlns:a16="http://schemas.microsoft.com/office/drawing/2014/main" id="{45955CFF-1C26-48E9-A8E6-164B2E0D443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a:extLst>
            <a:ext uri="{FF2B5EF4-FFF2-40B4-BE49-F238E27FC236}">
              <a16:creationId xmlns:a16="http://schemas.microsoft.com/office/drawing/2014/main" id="{5B5E0FFC-C0F0-4AC4-916C-DA5FA039142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a:extLst>
            <a:ext uri="{FF2B5EF4-FFF2-40B4-BE49-F238E27FC236}">
              <a16:creationId xmlns:a16="http://schemas.microsoft.com/office/drawing/2014/main" id="{CB38B84E-F127-4949-AFC3-11515D74073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a:extLst>
            <a:ext uri="{FF2B5EF4-FFF2-40B4-BE49-F238E27FC236}">
              <a16:creationId xmlns:a16="http://schemas.microsoft.com/office/drawing/2014/main" id="{AA1E0388-FC5D-40AA-8061-6B57E38DE46F}"/>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a:extLst>
            <a:ext uri="{FF2B5EF4-FFF2-40B4-BE49-F238E27FC236}">
              <a16:creationId xmlns:a16="http://schemas.microsoft.com/office/drawing/2014/main" id="{7259B0D2-CBE4-486B-B15D-3267925D4DE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a:extLst>
            <a:ext uri="{FF2B5EF4-FFF2-40B4-BE49-F238E27FC236}">
              <a16:creationId xmlns:a16="http://schemas.microsoft.com/office/drawing/2014/main" id="{FE277A88-BE2B-48B7-8F6A-981F6AB30D5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a:extLst>
            <a:ext uri="{FF2B5EF4-FFF2-40B4-BE49-F238E27FC236}">
              <a16:creationId xmlns:a16="http://schemas.microsoft.com/office/drawing/2014/main" id="{D50B5D08-5B0E-4729-943F-61876C336FEF}"/>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a:extLst>
            <a:ext uri="{FF2B5EF4-FFF2-40B4-BE49-F238E27FC236}">
              <a16:creationId xmlns:a16="http://schemas.microsoft.com/office/drawing/2014/main" id="{FDEE6142-3166-4A25-AD8F-7775928B539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a:extLst>
            <a:ext uri="{FF2B5EF4-FFF2-40B4-BE49-F238E27FC236}">
              <a16:creationId xmlns:a16="http://schemas.microsoft.com/office/drawing/2014/main" id="{8BA85BB6-448A-43D3-B7A5-537640382611}"/>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a:extLst>
            <a:ext uri="{FF2B5EF4-FFF2-40B4-BE49-F238E27FC236}">
              <a16:creationId xmlns:a16="http://schemas.microsoft.com/office/drawing/2014/main" id="{2692C807-9472-4645-8F2F-4BF0B01A155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0" name="直線コネクタ 499">
          <a:extLst>
            <a:ext uri="{FF2B5EF4-FFF2-40B4-BE49-F238E27FC236}">
              <a16:creationId xmlns:a16="http://schemas.microsoft.com/office/drawing/2014/main" id="{39C79BA5-D939-406B-8178-D31A51F5661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1" name="テキスト ボックス 500">
          <a:extLst>
            <a:ext uri="{FF2B5EF4-FFF2-40B4-BE49-F238E27FC236}">
              <a16:creationId xmlns:a16="http://schemas.microsoft.com/office/drawing/2014/main" id="{458615D5-A33D-4C78-BA75-A787E67BE99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2" name="直線コネクタ 501">
          <a:extLst>
            <a:ext uri="{FF2B5EF4-FFF2-40B4-BE49-F238E27FC236}">
              <a16:creationId xmlns:a16="http://schemas.microsoft.com/office/drawing/2014/main" id="{0C3A5FCB-DD9A-400B-845C-8069E00B285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3" name="テキスト ボックス 502">
          <a:extLst>
            <a:ext uri="{FF2B5EF4-FFF2-40B4-BE49-F238E27FC236}">
              <a16:creationId xmlns:a16="http://schemas.microsoft.com/office/drawing/2014/main" id="{C8D5139E-C675-4DD8-A4C2-247C6C0D17F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4" name="直線コネクタ 503">
          <a:extLst>
            <a:ext uri="{FF2B5EF4-FFF2-40B4-BE49-F238E27FC236}">
              <a16:creationId xmlns:a16="http://schemas.microsoft.com/office/drawing/2014/main" id="{19533F2E-E952-461F-A287-2852C855114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5" name="テキスト ボックス 504">
          <a:extLst>
            <a:ext uri="{FF2B5EF4-FFF2-40B4-BE49-F238E27FC236}">
              <a16:creationId xmlns:a16="http://schemas.microsoft.com/office/drawing/2014/main" id="{4899A998-2F6C-4798-9AB2-0ABE7146EC9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6" name="直線コネクタ 505">
          <a:extLst>
            <a:ext uri="{FF2B5EF4-FFF2-40B4-BE49-F238E27FC236}">
              <a16:creationId xmlns:a16="http://schemas.microsoft.com/office/drawing/2014/main" id="{F7BB3B94-559C-46D2-AF19-1B9994E71522}"/>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7" name="テキスト ボックス 506">
          <a:extLst>
            <a:ext uri="{FF2B5EF4-FFF2-40B4-BE49-F238E27FC236}">
              <a16:creationId xmlns:a16="http://schemas.microsoft.com/office/drawing/2014/main" id="{2129AEEF-C5FE-4C87-A8A2-0520424AACE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8" name="直線コネクタ 507">
          <a:extLst>
            <a:ext uri="{FF2B5EF4-FFF2-40B4-BE49-F238E27FC236}">
              <a16:creationId xmlns:a16="http://schemas.microsoft.com/office/drawing/2014/main" id="{42D06604-4FA5-4908-8E14-71B24E0A5515}"/>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9" name="テキスト ボックス 508">
          <a:extLst>
            <a:ext uri="{FF2B5EF4-FFF2-40B4-BE49-F238E27FC236}">
              <a16:creationId xmlns:a16="http://schemas.microsoft.com/office/drawing/2014/main" id="{13C233C5-33E2-4C91-9A2D-FA9034FE723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0" name="直線コネクタ 509">
          <a:extLst>
            <a:ext uri="{FF2B5EF4-FFF2-40B4-BE49-F238E27FC236}">
              <a16:creationId xmlns:a16="http://schemas.microsoft.com/office/drawing/2014/main" id="{6D9265EB-AC85-4032-8450-8980D5756909}"/>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1" name="テキスト ボックス 510">
          <a:extLst>
            <a:ext uri="{FF2B5EF4-FFF2-40B4-BE49-F238E27FC236}">
              <a16:creationId xmlns:a16="http://schemas.microsoft.com/office/drawing/2014/main" id="{86C87292-6B08-44E6-821F-5ABD107D5472}"/>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2" name="直線コネクタ 511">
          <a:extLst>
            <a:ext uri="{FF2B5EF4-FFF2-40B4-BE49-F238E27FC236}">
              <a16:creationId xmlns:a16="http://schemas.microsoft.com/office/drawing/2014/main" id="{EC3FB784-7C4B-483F-90E8-872B7E22A86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3" name="【一般廃棄物処理施設】&#10;有形固定資産減価償却率グラフ枠">
          <a:extLst>
            <a:ext uri="{FF2B5EF4-FFF2-40B4-BE49-F238E27FC236}">
              <a16:creationId xmlns:a16="http://schemas.microsoft.com/office/drawing/2014/main" id="{5543D601-FF76-49EB-94DF-7300BE34095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37011</xdr:rowOff>
    </xdr:from>
    <xdr:to>
      <xdr:col>85</xdr:col>
      <xdr:colOff>126364</xdr:colOff>
      <xdr:row>42</xdr:row>
      <xdr:rowOff>14151</xdr:rowOff>
    </xdr:to>
    <xdr:cxnSp macro="">
      <xdr:nvCxnSpPr>
        <xdr:cNvPr id="514" name="直線コネクタ 513">
          <a:extLst>
            <a:ext uri="{FF2B5EF4-FFF2-40B4-BE49-F238E27FC236}">
              <a16:creationId xmlns:a16="http://schemas.microsoft.com/office/drawing/2014/main" id="{E10B908A-C142-4D33-A760-8D1A10342B5F}"/>
            </a:ext>
          </a:extLst>
        </xdr:cNvPr>
        <xdr:cNvCxnSpPr/>
      </xdr:nvCxnSpPr>
      <xdr:spPr>
        <a:xfrm flipV="1">
          <a:off x="16318864" y="5866311"/>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17978</xdr:rowOff>
    </xdr:from>
    <xdr:ext cx="405111" cy="259045"/>
    <xdr:sp macro="" textlink="">
      <xdr:nvSpPr>
        <xdr:cNvPr id="515" name="【一般廃棄物処理施設】&#10;有形固定資産減価償却率最小値テキスト">
          <a:extLst>
            <a:ext uri="{FF2B5EF4-FFF2-40B4-BE49-F238E27FC236}">
              <a16:creationId xmlns:a16="http://schemas.microsoft.com/office/drawing/2014/main" id="{78BD68E9-8D1D-4BC8-900B-4FE31E0BCC05}"/>
            </a:ext>
          </a:extLst>
        </xdr:cNvPr>
        <xdr:cNvSpPr txBox="1"/>
      </xdr:nvSpPr>
      <xdr:spPr>
        <a:xfrm>
          <a:off x="16357600" y="7218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14151</xdr:rowOff>
    </xdr:from>
    <xdr:to>
      <xdr:col>86</xdr:col>
      <xdr:colOff>25400</xdr:colOff>
      <xdr:row>42</xdr:row>
      <xdr:rowOff>14151</xdr:rowOff>
    </xdr:to>
    <xdr:cxnSp macro="">
      <xdr:nvCxnSpPr>
        <xdr:cNvPr id="516" name="直線コネクタ 515">
          <a:extLst>
            <a:ext uri="{FF2B5EF4-FFF2-40B4-BE49-F238E27FC236}">
              <a16:creationId xmlns:a16="http://schemas.microsoft.com/office/drawing/2014/main" id="{DD84A32C-41A0-4D58-A08E-276ABEAE6E88}"/>
            </a:ext>
          </a:extLst>
        </xdr:cNvPr>
        <xdr:cNvCxnSpPr/>
      </xdr:nvCxnSpPr>
      <xdr:spPr>
        <a:xfrm>
          <a:off x="16230600" y="7215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155138</xdr:rowOff>
    </xdr:from>
    <xdr:ext cx="405111" cy="259045"/>
    <xdr:sp macro="" textlink="">
      <xdr:nvSpPr>
        <xdr:cNvPr id="517" name="【一般廃棄物処理施設】&#10;有形固定資産減価償却率最大値テキスト">
          <a:extLst>
            <a:ext uri="{FF2B5EF4-FFF2-40B4-BE49-F238E27FC236}">
              <a16:creationId xmlns:a16="http://schemas.microsoft.com/office/drawing/2014/main" id="{ECE74DD3-92A0-4508-B995-ED07B2BB879F}"/>
            </a:ext>
          </a:extLst>
        </xdr:cNvPr>
        <xdr:cNvSpPr txBox="1"/>
      </xdr:nvSpPr>
      <xdr:spPr>
        <a:xfrm>
          <a:off x="16357600" y="5641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37011</xdr:rowOff>
    </xdr:from>
    <xdr:to>
      <xdr:col>86</xdr:col>
      <xdr:colOff>25400</xdr:colOff>
      <xdr:row>34</xdr:row>
      <xdr:rowOff>37011</xdr:rowOff>
    </xdr:to>
    <xdr:cxnSp macro="">
      <xdr:nvCxnSpPr>
        <xdr:cNvPr id="518" name="直線コネクタ 517">
          <a:extLst>
            <a:ext uri="{FF2B5EF4-FFF2-40B4-BE49-F238E27FC236}">
              <a16:creationId xmlns:a16="http://schemas.microsoft.com/office/drawing/2014/main" id="{4B90663A-F0E6-496E-9175-4732E0666051}"/>
            </a:ext>
          </a:extLst>
        </xdr:cNvPr>
        <xdr:cNvCxnSpPr/>
      </xdr:nvCxnSpPr>
      <xdr:spPr>
        <a:xfrm>
          <a:off x="16230600" y="586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111958</xdr:rowOff>
    </xdr:from>
    <xdr:ext cx="405111" cy="259045"/>
    <xdr:sp macro="" textlink="">
      <xdr:nvSpPr>
        <xdr:cNvPr id="519" name="【一般廃棄物処理施設】&#10;有形固定資産減価償却率平均値テキスト">
          <a:extLst>
            <a:ext uri="{FF2B5EF4-FFF2-40B4-BE49-F238E27FC236}">
              <a16:creationId xmlns:a16="http://schemas.microsoft.com/office/drawing/2014/main" id="{82759B2E-36E7-4AC7-99DA-C4DE15E90138}"/>
            </a:ext>
          </a:extLst>
        </xdr:cNvPr>
        <xdr:cNvSpPr txBox="1"/>
      </xdr:nvSpPr>
      <xdr:spPr>
        <a:xfrm>
          <a:off x="16357600" y="6455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89081</xdr:rowOff>
    </xdr:from>
    <xdr:to>
      <xdr:col>85</xdr:col>
      <xdr:colOff>177800</xdr:colOff>
      <xdr:row>39</xdr:row>
      <xdr:rowOff>19231</xdr:rowOff>
    </xdr:to>
    <xdr:sp macro="" textlink="">
      <xdr:nvSpPr>
        <xdr:cNvPr id="520" name="フローチャート: 判断 519">
          <a:extLst>
            <a:ext uri="{FF2B5EF4-FFF2-40B4-BE49-F238E27FC236}">
              <a16:creationId xmlns:a16="http://schemas.microsoft.com/office/drawing/2014/main" id="{B64CBBF8-543A-4353-AA20-4E55EC05C7F1}"/>
            </a:ext>
          </a:extLst>
        </xdr:cNvPr>
        <xdr:cNvSpPr/>
      </xdr:nvSpPr>
      <xdr:spPr>
        <a:xfrm>
          <a:off x="16268700" y="660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138067</xdr:rowOff>
    </xdr:from>
    <xdr:to>
      <xdr:col>81</xdr:col>
      <xdr:colOff>101600</xdr:colOff>
      <xdr:row>38</xdr:row>
      <xdr:rowOff>68218</xdr:rowOff>
    </xdr:to>
    <xdr:sp macro="" textlink="">
      <xdr:nvSpPr>
        <xdr:cNvPr id="521" name="フローチャート: 判断 520">
          <a:extLst>
            <a:ext uri="{FF2B5EF4-FFF2-40B4-BE49-F238E27FC236}">
              <a16:creationId xmlns:a16="http://schemas.microsoft.com/office/drawing/2014/main" id="{8E1C2CAA-4F03-459A-8062-ED97BDDAFBFF}"/>
            </a:ext>
          </a:extLst>
        </xdr:cNvPr>
        <xdr:cNvSpPr/>
      </xdr:nvSpPr>
      <xdr:spPr>
        <a:xfrm>
          <a:off x="15430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22" name="フローチャート: 判断 521">
          <a:extLst>
            <a:ext uri="{FF2B5EF4-FFF2-40B4-BE49-F238E27FC236}">
              <a16:creationId xmlns:a16="http://schemas.microsoft.com/office/drawing/2014/main" id="{267AF33E-8A22-4792-9F60-59BDD6D12CB0}"/>
            </a:ext>
          </a:extLst>
        </xdr:cNvPr>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23" name="フローチャート: 判断 522">
          <a:extLst>
            <a:ext uri="{FF2B5EF4-FFF2-40B4-BE49-F238E27FC236}">
              <a16:creationId xmlns:a16="http://schemas.microsoft.com/office/drawing/2014/main" id="{FB94317A-9FFF-4316-925B-1C2D5014B307}"/>
            </a:ext>
          </a:extLst>
        </xdr:cNvPr>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77651</xdr:rowOff>
    </xdr:from>
    <xdr:to>
      <xdr:col>67</xdr:col>
      <xdr:colOff>101600</xdr:colOff>
      <xdr:row>38</xdr:row>
      <xdr:rowOff>7801</xdr:rowOff>
    </xdr:to>
    <xdr:sp macro="" textlink="">
      <xdr:nvSpPr>
        <xdr:cNvPr id="524" name="フローチャート: 判断 523">
          <a:extLst>
            <a:ext uri="{FF2B5EF4-FFF2-40B4-BE49-F238E27FC236}">
              <a16:creationId xmlns:a16="http://schemas.microsoft.com/office/drawing/2014/main" id="{2414FC86-B3F3-4CC3-89D5-E5A97854E60A}"/>
            </a:ext>
          </a:extLst>
        </xdr:cNvPr>
        <xdr:cNvSpPr/>
      </xdr:nvSpPr>
      <xdr:spPr>
        <a:xfrm>
          <a:off x="12763500" y="642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3B509BE3-0482-48E8-9B1D-1485D9DF32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E5D7BA14-6956-41EE-8D63-416EE991DB8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8307903-3919-4B43-A235-791AD4477DD3}"/>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BD4D1897-208A-4B97-B9FA-9ADE25CE0B8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51797A3-B7F3-44ED-8675-E3D77EDD13D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85816</xdr:rowOff>
    </xdr:from>
    <xdr:to>
      <xdr:col>85</xdr:col>
      <xdr:colOff>177800</xdr:colOff>
      <xdr:row>42</xdr:row>
      <xdr:rowOff>15966</xdr:rowOff>
    </xdr:to>
    <xdr:sp macro="" textlink="">
      <xdr:nvSpPr>
        <xdr:cNvPr id="530" name="楕円 529">
          <a:extLst>
            <a:ext uri="{FF2B5EF4-FFF2-40B4-BE49-F238E27FC236}">
              <a16:creationId xmlns:a16="http://schemas.microsoft.com/office/drawing/2014/main" id="{EB8B3D95-D2D6-49AB-8E2A-5DE2190F1A77}"/>
            </a:ext>
          </a:extLst>
        </xdr:cNvPr>
        <xdr:cNvSpPr/>
      </xdr:nvSpPr>
      <xdr:spPr>
        <a:xfrm>
          <a:off x="16268700" y="711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743</xdr:rowOff>
    </xdr:from>
    <xdr:ext cx="405111" cy="259045"/>
    <xdr:sp macro="" textlink="">
      <xdr:nvSpPr>
        <xdr:cNvPr id="531" name="【一般廃棄物処理施設】&#10;有形固定資産減価償却率該当値テキスト">
          <a:extLst>
            <a:ext uri="{FF2B5EF4-FFF2-40B4-BE49-F238E27FC236}">
              <a16:creationId xmlns:a16="http://schemas.microsoft.com/office/drawing/2014/main" id="{498CD97A-6D71-49A3-A82F-0453A23E7035}"/>
            </a:ext>
          </a:extLst>
        </xdr:cNvPr>
        <xdr:cNvSpPr txBox="1"/>
      </xdr:nvSpPr>
      <xdr:spPr>
        <a:xfrm>
          <a:off x="16357600" y="7030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71120</xdr:rowOff>
    </xdr:from>
    <xdr:to>
      <xdr:col>81</xdr:col>
      <xdr:colOff>101600</xdr:colOff>
      <xdr:row>42</xdr:row>
      <xdr:rowOff>1270</xdr:rowOff>
    </xdr:to>
    <xdr:sp macro="" textlink="">
      <xdr:nvSpPr>
        <xdr:cNvPr id="532" name="楕円 531">
          <a:extLst>
            <a:ext uri="{FF2B5EF4-FFF2-40B4-BE49-F238E27FC236}">
              <a16:creationId xmlns:a16="http://schemas.microsoft.com/office/drawing/2014/main" id="{77A39419-7DBF-47ED-A206-83BF4CB7C22C}"/>
            </a:ext>
          </a:extLst>
        </xdr:cNvPr>
        <xdr:cNvSpPr/>
      </xdr:nvSpPr>
      <xdr:spPr>
        <a:xfrm>
          <a:off x="15430500" y="71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121920</xdr:rowOff>
    </xdr:from>
    <xdr:to>
      <xdr:col>85</xdr:col>
      <xdr:colOff>127000</xdr:colOff>
      <xdr:row>41</xdr:row>
      <xdr:rowOff>136616</xdr:rowOff>
    </xdr:to>
    <xdr:cxnSp macro="">
      <xdr:nvCxnSpPr>
        <xdr:cNvPr id="533" name="直線コネクタ 532">
          <a:extLst>
            <a:ext uri="{FF2B5EF4-FFF2-40B4-BE49-F238E27FC236}">
              <a16:creationId xmlns:a16="http://schemas.microsoft.com/office/drawing/2014/main" id="{6680CF82-8C4F-4E7C-B0FA-323F0FDF7B62}"/>
            </a:ext>
          </a:extLst>
        </xdr:cNvPr>
        <xdr:cNvCxnSpPr/>
      </xdr:nvCxnSpPr>
      <xdr:spPr>
        <a:xfrm>
          <a:off x="15481300" y="7151370"/>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27033</xdr:rowOff>
    </xdr:from>
    <xdr:to>
      <xdr:col>67</xdr:col>
      <xdr:colOff>101600</xdr:colOff>
      <xdr:row>37</xdr:row>
      <xdr:rowOff>128633</xdr:rowOff>
    </xdr:to>
    <xdr:sp macro="" textlink="">
      <xdr:nvSpPr>
        <xdr:cNvPr id="534" name="楕円 533">
          <a:extLst>
            <a:ext uri="{FF2B5EF4-FFF2-40B4-BE49-F238E27FC236}">
              <a16:creationId xmlns:a16="http://schemas.microsoft.com/office/drawing/2014/main" id="{4335512D-CFD0-4583-87DB-6511E6FA7C4F}"/>
            </a:ext>
          </a:extLst>
        </xdr:cNvPr>
        <xdr:cNvSpPr/>
      </xdr:nvSpPr>
      <xdr:spPr>
        <a:xfrm>
          <a:off x="12763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84744</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74FC72F8-F612-4AB2-85E0-A51694334D36}"/>
            </a:ext>
          </a:extLst>
        </xdr:cNvPr>
        <xdr:cNvSpPr txBox="1"/>
      </xdr:nvSpPr>
      <xdr:spPr>
        <a:xfrm>
          <a:off x="152660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89643</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F3BB337E-389D-40B5-B1BD-385F6418524F}"/>
            </a:ext>
          </a:extLst>
        </xdr:cNvPr>
        <xdr:cNvSpPr txBox="1"/>
      </xdr:nvSpPr>
      <xdr:spPr>
        <a:xfrm>
          <a:off x="14389744" y="6261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890EC14D-8C42-4DAE-A137-E07B12C1691A}"/>
            </a:ext>
          </a:extLst>
        </xdr:cNvPr>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170378</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64B94038-52A4-4847-BBA9-B1BD3D089438}"/>
            </a:ext>
          </a:extLst>
        </xdr:cNvPr>
        <xdr:cNvSpPr txBox="1"/>
      </xdr:nvSpPr>
      <xdr:spPr>
        <a:xfrm>
          <a:off x="12611744" y="651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163847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E0A03394-4779-4EFE-BCF0-78FB81D10AA1}"/>
            </a:ext>
          </a:extLst>
        </xdr:cNvPr>
        <xdr:cNvSpPr txBox="1"/>
      </xdr:nvSpPr>
      <xdr:spPr>
        <a:xfrm>
          <a:off x="15266044" y="719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145160</xdr:rowOff>
    </xdr:from>
    <xdr:ext cx="405111" cy="259045"/>
    <xdr:sp macro="" textlink="">
      <xdr:nvSpPr>
        <xdr:cNvPr id="540" name="n_4mainValue【一般廃棄物処理施設】&#10;有形固定資産減価償却率">
          <a:extLst>
            <a:ext uri="{FF2B5EF4-FFF2-40B4-BE49-F238E27FC236}">
              <a16:creationId xmlns:a16="http://schemas.microsoft.com/office/drawing/2014/main" id="{DCDDBAB9-EA30-462A-A1C3-05020A9E2ADC}"/>
            </a:ext>
          </a:extLst>
        </xdr:cNvPr>
        <xdr:cNvSpPr txBox="1"/>
      </xdr:nvSpPr>
      <xdr:spPr>
        <a:xfrm>
          <a:off x="12611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1" name="正方形/長方形 540">
          <a:extLst>
            <a:ext uri="{FF2B5EF4-FFF2-40B4-BE49-F238E27FC236}">
              <a16:creationId xmlns:a16="http://schemas.microsoft.com/office/drawing/2014/main" id="{302D170F-B9FF-4EEA-A809-C606680C3A6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2" name="正方形/長方形 541">
          <a:extLst>
            <a:ext uri="{FF2B5EF4-FFF2-40B4-BE49-F238E27FC236}">
              <a16:creationId xmlns:a16="http://schemas.microsoft.com/office/drawing/2014/main" id="{EE1D8CAF-C36B-4118-9C13-75DE0A02E17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3" name="正方形/長方形 542">
          <a:extLst>
            <a:ext uri="{FF2B5EF4-FFF2-40B4-BE49-F238E27FC236}">
              <a16:creationId xmlns:a16="http://schemas.microsoft.com/office/drawing/2014/main" id="{4A735141-AEF5-4C1F-BA91-16251F29990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4" name="正方形/長方形 543">
          <a:extLst>
            <a:ext uri="{FF2B5EF4-FFF2-40B4-BE49-F238E27FC236}">
              <a16:creationId xmlns:a16="http://schemas.microsoft.com/office/drawing/2014/main" id="{F8F90B35-FAA6-457F-A9E7-B5FA788545C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5" name="正方形/長方形 544">
          <a:extLst>
            <a:ext uri="{FF2B5EF4-FFF2-40B4-BE49-F238E27FC236}">
              <a16:creationId xmlns:a16="http://schemas.microsoft.com/office/drawing/2014/main" id="{D601D822-1F22-4475-9DDA-42E714389A71}"/>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6" name="正方形/長方形 545">
          <a:extLst>
            <a:ext uri="{FF2B5EF4-FFF2-40B4-BE49-F238E27FC236}">
              <a16:creationId xmlns:a16="http://schemas.microsoft.com/office/drawing/2014/main" id="{88CF5CA7-B493-4DDE-ABDE-21991496397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7" name="正方形/長方形 546">
          <a:extLst>
            <a:ext uri="{FF2B5EF4-FFF2-40B4-BE49-F238E27FC236}">
              <a16:creationId xmlns:a16="http://schemas.microsoft.com/office/drawing/2014/main" id="{6981E308-127F-4BA4-9C75-A5689FA8B9B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8" name="正方形/長方形 547">
          <a:extLst>
            <a:ext uri="{FF2B5EF4-FFF2-40B4-BE49-F238E27FC236}">
              <a16:creationId xmlns:a16="http://schemas.microsoft.com/office/drawing/2014/main" id="{ACE1566D-194D-444A-AD1A-B81718294FC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9" name="テキスト ボックス 548">
          <a:extLst>
            <a:ext uri="{FF2B5EF4-FFF2-40B4-BE49-F238E27FC236}">
              <a16:creationId xmlns:a16="http://schemas.microsoft.com/office/drawing/2014/main" id="{39ACD118-F4D5-4A03-B178-23B15423029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0" name="直線コネクタ 549">
          <a:extLst>
            <a:ext uri="{FF2B5EF4-FFF2-40B4-BE49-F238E27FC236}">
              <a16:creationId xmlns:a16="http://schemas.microsoft.com/office/drawing/2014/main" id="{28454FED-3CDC-42F5-AF36-F6121748C32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1" name="直線コネクタ 550">
          <a:extLst>
            <a:ext uri="{FF2B5EF4-FFF2-40B4-BE49-F238E27FC236}">
              <a16:creationId xmlns:a16="http://schemas.microsoft.com/office/drawing/2014/main" id="{5D078E45-1B3F-4FF6-AA81-690DC9954D6C}"/>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52" name="テキスト ボックス 551">
          <a:extLst>
            <a:ext uri="{FF2B5EF4-FFF2-40B4-BE49-F238E27FC236}">
              <a16:creationId xmlns:a16="http://schemas.microsoft.com/office/drawing/2014/main" id="{17F2E80D-E5A1-4C28-9DAD-56B37F1FCA68}"/>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3" name="直線コネクタ 552">
          <a:extLst>
            <a:ext uri="{FF2B5EF4-FFF2-40B4-BE49-F238E27FC236}">
              <a16:creationId xmlns:a16="http://schemas.microsoft.com/office/drawing/2014/main" id="{47DEAE72-86E4-442E-953D-FAA67A1F05C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54" name="テキスト ボックス 553">
          <a:extLst>
            <a:ext uri="{FF2B5EF4-FFF2-40B4-BE49-F238E27FC236}">
              <a16:creationId xmlns:a16="http://schemas.microsoft.com/office/drawing/2014/main" id="{9471999C-4111-4B78-A6A2-AFF17455F76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5" name="直線コネクタ 554">
          <a:extLst>
            <a:ext uri="{FF2B5EF4-FFF2-40B4-BE49-F238E27FC236}">
              <a16:creationId xmlns:a16="http://schemas.microsoft.com/office/drawing/2014/main" id="{E6B220C1-FAE0-4551-94C3-DEEA6635E1F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56" name="テキスト ボックス 555">
          <a:extLst>
            <a:ext uri="{FF2B5EF4-FFF2-40B4-BE49-F238E27FC236}">
              <a16:creationId xmlns:a16="http://schemas.microsoft.com/office/drawing/2014/main" id="{C7A9DD6A-A948-41EF-BD5F-4781AC19A59F}"/>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7" name="直線コネクタ 556">
          <a:extLst>
            <a:ext uri="{FF2B5EF4-FFF2-40B4-BE49-F238E27FC236}">
              <a16:creationId xmlns:a16="http://schemas.microsoft.com/office/drawing/2014/main" id="{69DA49E3-4802-403E-B4A4-3F7C5F5F09D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58" name="テキスト ボックス 557">
          <a:extLst>
            <a:ext uri="{FF2B5EF4-FFF2-40B4-BE49-F238E27FC236}">
              <a16:creationId xmlns:a16="http://schemas.microsoft.com/office/drawing/2014/main" id="{E9204AB7-EBF9-489C-8C8B-1D230C5AAD1F}"/>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9" name="直線コネクタ 558">
          <a:extLst>
            <a:ext uri="{FF2B5EF4-FFF2-40B4-BE49-F238E27FC236}">
              <a16:creationId xmlns:a16="http://schemas.microsoft.com/office/drawing/2014/main" id="{080EC044-4952-4410-A292-65392DD823C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60" name="テキスト ボックス 559">
          <a:extLst>
            <a:ext uri="{FF2B5EF4-FFF2-40B4-BE49-F238E27FC236}">
              <a16:creationId xmlns:a16="http://schemas.microsoft.com/office/drawing/2014/main" id="{73FEBE5D-43BA-47A9-8D67-CC90FA947218}"/>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1" name="直線コネクタ 560">
          <a:extLst>
            <a:ext uri="{FF2B5EF4-FFF2-40B4-BE49-F238E27FC236}">
              <a16:creationId xmlns:a16="http://schemas.microsoft.com/office/drawing/2014/main" id="{F59B7305-C857-4938-9254-CBC4F68B912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62" name="テキスト ボックス 561">
          <a:extLst>
            <a:ext uri="{FF2B5EF4-FFF2-40B4-BE49-F238E27FC236}">
              <a16:creationId xmlns:a16="http://schemas.microsoft.com/office/drawing/2014/main" id="{E222A322-6FB4-48FF-8285-9D1CC38C3F6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39D8770A-0925-4377-A195-C111FA60D9D8}"/>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644C9A5D-E680-4ECC-8415-3119470867F4}"/>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FA7B7481-8ABD-408B-9524-ABE7B37D95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85984</xdr:rowOff>
    </xdr:from>
    <xdr:to>
      <xdr:col>116</xdr:col>
      <xdr:colOff>62864</xdr:colOff>
      <xdr:row>42</xdr:row>
      <xdr:rowOff>91957</xdr:rowOff>
    </xdr:to>
    <xdr:cxnSp macro="">
      <xdr:nvCxnSpPr>
        <xdr:cNvPr id="566" name="直線コネクタ 565">
          <a:extLst>
            <a:ext uri="{FF2B5EF4-FFF2-40B4-BE49-F238E27FC236}">
              <a16:creationId xmlns:a16="http://schemas.microsoft.com/office/drawing/2014/main" id="{57F17680-F703-45D2-96CB-7DB30DCD08CE}"/>
            </a:ext>
          </a:extLst>
        </xdr:cNvPr>
        <xdr:cNvCxnSpPr/>
      </xdr:nvCxnSpPr>
      <xdr:spPr>
        <a:xfrm flipV="1">
          <a:off x="22160864" y="5743834"/>
          <a:ext cx="0" cy="1549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95784</xdr:rowOff>
    </xdr:from>
    <xdr:ext cx="378565" cy="259045"/>
    <xdr:sp macro="" textlink="">
      <xdr:nvSpPr>
        <xdr:cNvPr id="567" name="【一般廃棄物処理施設】&#10;一人当たり有形固定資産（償却資産）額最小値テキスト">
          <a:extLst>
            <a:ext uri="{FF2B5EF4-FFF2-40B4-BE49-F238E27FC236}">
              <a16:creationId xmlns:a16="http://schemas.microsoft.com/office/drawing/2014/main" id="{B6337B69-FEA2-4919-BD39-825188B84374}"/>
            </a:ext>
          </a:extLst>
        </xdr:cNvPr>
        <xdr:cNvSpPr txBox="1"/>
      </xdr:nvSpPr>
      <xdr:spPr>
        <a:xfrm>
          <a:off x="22199600" y="7296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91957</xdr:rowOff>
    </xdr:from>
    <xdr:to>
      <xdr:col>116</xdr:col>
      <xdr:colOff>152400</xdr:colOff>
      <xdr:row>42</xdr:row>
      <xdr:rowOff>91957</xdr:rowOff>
    </xdr:to>
    <xdr:cxnSp macro="">
      <xdr:nvCxnSpPr>
        <xdr:cNvPr id="568" name="直線コネクタ 567">
          <a:extLst>
            <a:ext uri="{FF2B5EF4-FFF2-40B4-BE49-F238E27FC236}">
              <a16:creationId xmlns:a16="http://schemas.microsoft.com/office/drawing/2014/main" id="{EA24FD87-FBEE-440D-AE6F-25105063B9E9}"/>
            </a:ext>
          </a:extLst>
        </xdr:cNvPr>
        <xdr:cNvCxnSpPr/>
      </xdr:nvCxnSpPr>
      <xdr:spPr>
        <a:xfrm>
          <a:off x="22072600" y="729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32661</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C391F0C2-9787-41A9-BACB-5EE696A0A891}"/>
            </a:ext>
          </a:extLst>
        </xdr:cNvPr>
        <xdr:cNvSpPr txBox="1"/>
      </xdr:nvSpPr>
      <xdr:spPr>
        <a:xfrm>
          <a:off x="22199600" y="5519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85984</xdr:rowOff>
    </xdr:from>
    <xdr:to>
      <xdr:col>116</xdr:col>
      <xdr:colOff>152400</xdr:colOff>
      <xdr:row>33</xdr:row>
      <xdr:rowOff>85984</xdr:rowOff>
    </xdr:to>
    <xdr:cxnSp macro="">
      <xdr:nvCxnSpPr>
        <xdr:cNvPr id="570" name="直線コネクタ 569">
          <a:extLst>
            <a:ext uri="{FF2B5EF4-FFF2-40B4-BE49-F238E27FC236}">
              <a16:creationId xmlns:a16="http://schemas.microsoft.com/office/drawing/2014/main" id="{645A079B-A5CB-4383-BF37-5BFE1FEA3260}"/>
            </a:ext>
          </a:extLst>
        </xdr:cNvPr>
        <xdr:cNvCxnSpPr/>
      </xdr:nvCxnSpPr>
      <xdr:spPr>
        <a:xfrm>
          <a:off x="22072600" y="574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85552</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51AC628D-6772-46E5-9D74-0C1C240696EC}"/>
            </a:ext>
          </a:extLst>
        </xdr:cNvPr>
        <xdr:cNvSpPr txBox="1"/>
      </xdr:nvSpPr>
      <xdr:spPr>
        <a:xfrm>
          <a:off x="22199600" y="677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62675</xdr:rowOff>
    </xdr:from>
    <xdr:to>
      <xdr:col>116</xdr:col>
      <xdr:colOff>114300</xdr:colOff>
      <xdr:row>40</xdr:row>
      <xdr:rowOff>164275</xdr:rowOff>
    </xdr:to>
    <xdr:sp macro="" textlink="">
      <xdr:nvSpPr>
        <xdr:cNvPr id="572" name="フローチャート: 判断 571">
          <a:extLst>
            <a:ext uri="{FF2B5EF4-FFF2-40B4-BE49-F238E27FC236}">
              <a16:creationId xmlns:a16="http://schemas.microsoft.com/office/drawing/2014/main" id="{3739AD2D-236E-40B5-98AB-4A77C78D84C5}"/>
            </a:ext>
          </a:extLst>
        </xdr:cNvPr>
        <xdr:cNvSpPr/>
      </xdr:nvSpPr>
      <xdr:spPr>
        <a:xfrm>
          <a:off x="22110700" y="692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91798</xdr:rowOff>
    </xdr:from>
    <xdr:to>
      <xdr:col>112</xdr:col>
      <xdr:colOff>38100</xdr:colOff>
      <xdr:row>41</xdr:row>
      <xdr:rowOff>21948</xdr:rowOff>
    </xdr:to>
    <xdr:sp macro="" textlink="">
      <xdr:nvSpPr>
        <xdr:cNvPr id="573" name="フローチャート: 判断 572">
          <a:extLst>
            <a:ext uri="{FF2B5EF4-FFF2-40B4-BE49-F238E27FC236}">
              <a16:creationId xmlns:a16="http://schemas.microsoft.com/office/drawing/2014/main" id="{CBD26B0C-B9E4-4144-8E9D-BA248785058A}"/>
            </a:ext>
          </a:extLst>
        </xdr:cNvPr>
        <xdr:cNvSpPr/>
      </xdr:nvSpPr>
      <xdr:spPr>
        <a:xfrm>
          <a:off x="21272500" y="694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123978</xdr:rowOff>
    </xdr:from>
    <xdr:to>
      <xdr:col>107</xdr:col>
      <xdr:colOff>101600</xdr:colOff>
      <xdr:row>41</xdr:row>
      <xdr:rowOff>54128</xdr:rowOff>
    </xdr:to>
    <xdr:sp macro="" textlink="">
      <xdr:nvSpPr>
        <xdr:cNvPr id="574" name="フローチャート: 判断 573">
          <a:extLst>
            <a:ext uri="{FF2B5EF4-FFF2-40B4-BE49-F238E27FC236}">
              <a16:creationId xmlns:a16="http://schemas.microsoft.com/office/drawing/2014/main" id="{4A4D3210-44EB-4259-B0EB-69DA74F5F207}"/>
            </a:ext>
          </a:extLst>
        </xdr:cNvPr>
        <xdr:cNvSpPr/>
      </xdr:nvSpPr>
      <xdr:spPr>
        <a:xfrm>
          <a:off x="20383500" y="698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139605</xdr:rowOff>
    </xdr:from>
    <xdr:to>
      <xdr:col>102</xdr:col>
      <xdr:colOff>165100</xdr:colOff>
      <xdr:row>41</xdr:row>
      <xdr:rowOff>69755</xdr:rowOff>
    </xdr:to>
    <xdr:sp macro="" textlink="">
      <xdr:nvSpPr>
        <xdr:cNvPr id="575" name="フローチャート: 判断 574">
          <a:extLst>
            <a:ext uri="{FF2B5EF4-FFF2-40B4-BE49-F238E27FC236}">
              <a16:creationId xmlns:a16="http://schemas.microsoft.com/office/drawing/2014/main" id="{16C85707-86BD-47F6-80A8-AE38F76269EF}"/>
            </a:ext>
          </a:extLst>
        </xdr:cNvPr>
        <xdr:cNvSpPr/>
      </xdr:nvSpPr>
      <xdr:spPr>
        <a:xfrm>
          <a:off x="19494500" y="699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114016</xdr:rowOff>
    </xdr:from>
    <xdr:to>
      <xdr:col>98</xdr:col>
      <xdr:colOff>38100</xdr:colOff>
      <xdr:row>41</xdr:row>
      <xdr:rowOff>44166</xdr:rowOff>
    </xdr:to>
    <xdr:sp macro="" textlink="">
      <xdr:nvSpPr>
        <xdr:cNvPr id="576" name="フローチャート: 判断 575">
          <a:extLst>
            <a:ext uri="{FF2B5EF4-FFF2-40B4-BE49-F238E27FC236}">
              <a16:creationId xmlns:a16="http://schemas.microsoft.com/office/drawing/2014/main" id="{899504AA-AA76-48E6-A8FC-4DB7E6095840}"/>
            </a:ext>
          </a:extLst>
        </xdr:cNvPr>
        <xdr:cNvSpPr/>
      </xdr:nvSpPr>
      <xdr:spPr>
        <a:xfrm>
          <a:off x="18605500" y="697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4575C128-029E-4940-9CDA-7E81861A979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545F7167-B726-4173-B829-A5CAFF6CE0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3EC8F660-2CE3-445D-9972-8C4AFA9C0C4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93693D2-6C26-40BA-9BFE-649C639308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060B1AAE-B52D-40D3-ACBA-F87ED01E88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141891</xdr:rowOff>
    </xdr:from>
    <xdr:to>
      <xdr:col>116</xdr:col>
      <xdr:colOff>114300</xdr:colOff>
      <xdr:row>41</xdr:row>
      <xdr:rowOff>72041</xdr:rowOff>
    </xdr:to>
    <xdr:sp macro="" textlink="">
      <xdr:nvSpPr>
        <xdr:cNvPr id="582" name="楕円 581">
          <a:extLst>
            <a:ext uri="{FF2B5EF4-FFF2-40B4-BE49-F238E27FC236}">
              <a16:creationId xmlns:a16="http://schemas.microsoft.com/office/drawing/2014/main" id="{A8AFCABF-F966-484D-B0A5-E9C1873F8E9E}"/>
            </a:ext>
          </a:extLst>
        </xdr:cNvPr>
        <xdr:cNvSpPr/>
      </xdr:nvSpPr>
      <xdr:spPr>
        <a:xfrm>
          <a:off x="22110700" y="6999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120318</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8132D12A-305F-46CE-9581-5FAD9EF51BE1}"/>
            </a:ext>
          </a:extLst>
        </xdr:cNvPr>
        <xdr:cNvSpPr txBox="1"/>
      </xdr:nvSpPr>
      <xdr:spPr>
        <a:xfrm>
          <a:off x="22199600" y="69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142411</xdr:rowOff>
    </xdr:from>
    <xdr:to>
      <xdr:col>112</xdr:col>
      <xdr:colOff>38100</xdr:colOff>
      <xdr:row>41</xdr:row>
      <xdr:rowOff>72561</xdr:rowOff>
    </xdr:to>
    <xdr:sp macro="" textlink="">
      <xdr:nvSpPr>
        <xdr:cNvPr id="584" name="楕円 583">
          <a:extLst>
            <a:ext uri="{FF2B5EF4-FFF2-40B4-BE49-F238E27FC236}">
              <a16:creationId xmlns:a16="http://schemas.microsoft.com/office/drawing/2014/main" id="{245C02E6-9529-4D07-97DC-2691ED9DAF90}"/>
            </a:ext>
          </a:extLst>
        </xdr:cNvPr>
        <xdr:cNvSpPr/>
      </xdr:nvSpPr>
      <xdr:spPr>
        <a:xfrm>
          <a:off x="21272500" y="7000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21241</xdr:rowOff>
    </xdr:from>
    <xdr:to>
      <xdr:col>116</xdr:col>
      <xdr:colOff>63500</xdr:colOff>
      <xdr:row>41</xdr:row>
      <xdr:rowOff>21761</xdr:rowOff>
    </xdr:to>
    <xdr:cxnSp macro="">
      <xdr:nvCxnSpPr>
        <xdr:cNvPr id="585" name="直線コネクタ 584">
          <a:extLst>
            <a:ext uri="{FF2B5EF4-FFF2-40B4-BE49-F238E27FC236}">
              <a16:creationId xmlns:a16="http://schemas.microsoft.com/office/drawing/2014/main" id="{17864943-8EDE-4E62-80EA-4BFB5A10F576}"/>
            </a:ext>
          </a:extLst>
        </xdr:cNvPr>
        <xdr:cNvCxnSpPr/>
      </xdr:nvCxnSpPr>
      <xdr:spPr>
        <a:xfrm flipV="1">
          <a:off x="21323300" y="7050691"/>
          <a:ext cx="838200" cy="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100413</xdr:rowOff>
    </xdr:from>
    <xdr:to>
      <xdr:col>98</xdr:col>
      <xdr:colOff>38100</xdr:colOff>
      <xdr:row>41</xdr:row>
      <xdr:rowOff>30563</xdr:rowOff>
    </xdr:to>
    <xdr:sp macro="" textlink="">
      <xdr:nvSpPr>
        <xdr:cNvPr id="586" name="楕円 585">
          <a:extLst>
            <a:ext uri="{FF2B5EF4-FFF2-40B4-BE49-F238E27FC236}">
              <a16:creationId xmlns:a16="http://schemas.microsoft.com/office/drawing/2014/main" id="{A76E84C3-96CF-4F75-B1E0-57CA73E21839}"/>
            </a:ext>
          </a:extLst>
        </xdr:cNvPr>
        <xdr:cNvSpPr/>
      </xdr:nvSpPr>
      <xdr:spPr>
        <a:xfrm>
          <a:off x="18605500" y="69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39</xdr:row>
      <xdr:rowOff>38475</xdr:rowOff>
    </xdr:from>
    <xdr:ext cx="534377" cy="259045"/>
    <xdr:sp macro="" textlink="">
      <xdr:nvSpPr>
        <xdr:cNvPr id="587" name="n_1aveValue【一般廃棄物処理施設】&#10;一人当たり有形固定資産（償却資産）額">
          <a:extLst>
            <a:ext uri="{FF2B5EF4-FFF2-40B4-BE49-F238E27FC236}">
              <a16:creationId xmlns:a16="http://schemas.microsoft.com/office/drawing/2014/main" id="{56FFD6EB-9692-4D26-AFA0-52ACA1F127E0}"/>
            </a:ext>
          </a:extLst>
        </xdr:cNvPr>
        <xdr:cNvSpPr txBox="1"/>
      </xdr:nvSpPr>
      <xdr:spPr>
        <a:xfrm>
          <a:off x="21043411" y="6725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70655</xdr:rowOff>
    </xdr:from>
    <xdr:ext cx="534377" cy="259045"/>
    <xdr:sp macro="" textlink="">
      <xdr:nvSpPr>
        <xdr:cNvPr id="588" name="n_2aveValue【一般廃棄物処理施設】&#10;一人当たり有形固定資産（償却資産）額">
          <a:extLst>
            <a:ext uri="{FF2B5EF4-FFF2-40B4-BE49-F238E27FC236}">
              <a16:creationId xmlns:a16="http://schemas.microsoft.com/office/drawing/2014/main" id="{997B82D2-0958-44AD-8475-BF626A2B0B1A}"/>
            </a:ext>
          </a:extLst>
        </xdr:cNvPr>
        <xdr:cNvSpPr txBox="1"/>
      </xdr:nvSpPr>
      <xdr:spPr>
        <a:xfrm>
          <a:off x="20167111" y="6757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86282</xdr:rowOff>
    </xdr:from>
    <xdr:ext cx="534377" cy="259045"/>
    <xdr:sp macro="" textlink="">
      <xdr:nvSpPr>
        <xdr:cNvPr id="589" name="n_3aveValue【一般廃棄物処理施設】&#10;一人当たり有形固定資産（償却資産）額">
          <a:extLst>
            <a:ext uri="{FF2B5EF4-FFF2-40B4-BE49-F238E27FC236}">
              <a16:creationId xmlns:a16="http://schemas.microsoft.com/office/drawing/2014/main" id="{65FDED47-4F91-4F6F-A51B-ACFB1C15971F}"/>
            </a:ext>
          </a:extLst>
        </xdr:cNvPr>
        <xdr:cNvSpPr txBox="1"/>
      </xdr:nvSpPr>
      <xdr:spPr>
        <a:xfrm>
          <a:off x="19278111" y="6772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35293</xdr:rowOff>
    </xdr:from>
    <xdr:ext cx="534377" cy="259045"/>
    <xdr:sp macro="" textlink="">
      <xdr:nvSpPr>
        <xdr:cNvPr id="590" name="n_4aveValue【一般廃棄物処理施設】&#10;一人当たり有形固定資産（償却資産）額">
          <a:extLst>
            <a:ext uri="{FF2B5EF4-FFF2-40B4-BE49-F238E27FC236}">
              <a16:creationId xmlns:a16="http://schemas.microsoft.com/office/drawing/2014/main" id="{8EB83A06-2D12-4693-91DD-D5B6B2A5FA34}"/>
            </a:ext>
          </a:extLst>
        </xdr:cNvPr>
        <xdr:cNvSpPr txBox="1"/>
      </xdr:nvSpPr>
      <xdr:spPr>
        <a:xfrm>
          <a:off x="18389111" y="706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63688</xdr:rowOff>
    </xdr:from>
    <xdr:ext cx="534377" cy="259045"/>
    <xdr:sp macro="" textlink="">
      <xdr:nvSpPr>
        <xdr:cNvPr id="591" name="n_1mainValue【一般廃棄物処理施設】&#10;一人当たり有形固定資産（償却資産）額">
          <a:extLst>
            <a:ext uri="{FF2B5EF4-FFF2-40B4-BE49-F238E27FC236}">
              <a16:creationId xmlns:a16="http://schemas.microsoft.com/office/drawing/2014/main" id="{863597EA-F383-4615-B9FE-A474E5342B92}"/>
            </a:ext>
          </a:extLst>
        </xdr:cNvPr>
        <xdr:cNvSpPr txBox="1"/>
      </xdr:nvSpPr>
      <xdr:spPr>
        <a:xfrm>
          <a:off x="21043411" y="7093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47090</xdr:rowOff>
    </xdr:from>
    <xdr:ext cx="534377" cy="259045"/>
    <xdr:sp macro="" textlink="">
      <xdr:nvSpPr>
        <xdr:cNvPr id="592" name="n_4mainValue【一般廃棄物処理施設】&#10;一人当たり有形固定資産（償却資産）額">
          <a:extLst>
            <a:ext uri="{FF2B5EF4-FFF2-40B4-BE49-F238E27FC236}">
              <a16:creationId xmlns:a16="http://schemas.microsoft.com/office/drawing/2014/main" id="{69D57ABE-16A7-4100-9A58-44F681C18998}"/>
            </a:ext>
          </a:extLst>
        </xdr:cNvPr>
        <xdr:cNvSpPr txBox="1"/>
      </xdr:nvSpPr>
      <xdr:spPr>
        <a:xfrm>
          <a:off x="18389111" y="673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3" name="正方形/長方形 592">
          <a:extLst>
            <a:ext uri="{FF2B5EF4-FFF2-40B4-BE49-F238E27FC236}">
              <a16:creationId xmlns:a16="http://schemas.microsoft.com/office/drawing/2014/main" id="{569908AB-6D27-410F-A560-9CDC405A55B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94" name="正方形/長方形 593">
          <a:extLst>
            <a:ext uri="{FF2B5EF4-FFF2-40B4-BE49-F238E27FC236}">
              <a16:creationId xmlns:a16="http://schemas.microsoft.com/office/drawing/2014/main" id="{29FD90A9-D781-4955-A2F7-F9F1428738E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95" name="正方形/長方形 594">
          <a:extLst>
            <a:ext uri="{FF2B5EF4-FFF2-40B4-BE49-F238E27FC236}">
              <a16:creationId xmlns:a16="http://schemas.microsoft.com/office/drawing/2014/main" id="{A5C7C749-7C94-469F-9CEA-A633C2C4B26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6" name="正方形/長方形 595">
          <a:extLst>
            <a:ext uri="{FF2B5EF4-FFF2-40B4-BE49-F238E27FC236}">
              <a16:creationId xmlns:a16="http://schemas.microsoft.com/office/drawing/2014/main" id="{9330A89F-5DBF-404E-B8F7-0B7DE3B784F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7" name="正方形/長方形 596">
          <a:extLst>
            <a:ext uri="{FF2B5EF4-FFF2-40B4-BE49-F238E27FC236}">
              <a16:creationId xmlns:a16="http://schemas.microsoft.com/office/drawing/2014/main" id="{BC7691C7-CDF3-4C1C-8CF6-21652ECA37B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8" name="正方形/長方形 597">
          <a:extLst>
            <a:ext uri="{FF2B5EF4-FFF2-40B4-BE49-F238E27FC236}">
              <a16:creationId xmlns:a16="http://schemas.microsoft.com/office/drawing/2014/main" id="{9C776A93-CB16-4D6F-ABB2-6165E69BEE8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9" name="正方形/長方形 598">
          <a:extLst>
            <a:ext uri="{FF2B5EF4-FFF2-40B4-BE49-F238E27FC236}">
              <a16:creationId xmlns:a16="http://schemas.microsoft.com/office/drawing/2014/main" id="{14E678DD-21EF-4B93-A805-4301F85F8E7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0" name="正方形/長方形 599">
          <a:extLst>
            <a:ext uri="{FF2B5EF4-FFF2-40B4-BE49-F238E27FC236}">
              <a16:creationId xmlns:a16="http://schemas.microsoft.com/office/drawing/2014/main" id="{80EE3569-E1B0-4477-8C82-BD636AE63B43}"/>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01" name="正方形/長方形 600">
          <a:extLst>
            <a:ext uri="{FF2B5EF4-FFF2-40B4-BE49-F238E27FC236}">
              <a16:creationId xmlns:a16="http://schemas.microsoft.com/office/drawing/2014/main" id="{84AC7122-C8D4-4A0B-8032-5F7B6852658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02" name="正方形/長方形 601">
          <a:extLst>
            <a:ext uri="{FF2B5EF4-FFF2-40B4-BE49-F238E27FC236}">
              <a16:creationId xmlns:a16="http://schemas.microsoft.com/office/drawing/2014/main" id="{47FD5017-A547-4D3C-9D87-870B6FABE0D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03" name="正方形/長方形 602">
          <a:extLst>
            <a:ext uri="{FF2B5EF4-FFF2-40B4-BE49-F238E27FC236}">
              <a16:creationId xmlns:a16="http://schemas.microsoft.com/office/drawing/2014/main" id="{CAFEF96D-4D5C-4AE0-9386-2A12F4F315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4" name="正方形/長方形 603">
          <a:extLst>
            <a:ext uri="{FF2B5EF4-FFF2-40B4-BE49-F238E27FC236}">
              <a16:creationId xmlns:a16="http://schemas.microsoft.com/office/drawing/2014/main" id="{C80D7144-E1BE-4728-8832-74F395EA7ED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5" name="正方形/長方形 604">
          <a:extLst>
            <a:ext uri="{FF2B5EF4-FFF2-40B4-BE49-F238E27FC236}">
              <a16:creationId xmlns:a16="http://schemas.microsoft.com/office/drawing/2014/main" id="{272006D6-234E-4AD5-B6EB-28EB02F54B9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6" name="正方形/長方形 605">
          <a:extLst>
            <a:ext uri="{FF2B5EF4-FFF2-40B4-BE49-F238E27FC236}">
              <a16:creationId xmlns:a16="http://schemas.microsoft.com/office/drawing/2014/main" id="{596DED09-176F-45D7-9F80-62D7B3D03C4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7" name="正方形/長方形 606">
          <a:extLst>
            <a:ext uri="{FF2B5EF4-FFF2-40B4-BE49-F238E27FC236}">
              <a16:creationId xmlns:a16="http://schemas.microsoft.com/office/drawing/2014/main" id="{AEE2ACCC-AD97-431E-9AA7-DFF580275708}"/>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8" name="正方形/長方形 607">
          <a:extLst>
            <a:ext uri="{FF2B5EF4-FFF2-40B4-BE49-F238E27FC236}">
              <a16:creationId xmlns:a16="http://schemas.microsoft.com/office/drawing/2014/main" id="{5B7B94CE-62FB-45A0-9B05-C8DA7C70892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09" name="正方形/長方形 608">
          <a:extLst>
            <a:ext uri="{FF2B5EF4-FFF2-40B4-BE49-F238E27FC236}">
              <a16:creationId xmlns:a16="http://schemas.microsoft.com/office/drawing/2014/main" id="{C29AA22B-A548-4EDA-B4CE-0937EAD46DF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0" name="正方形/長方形 609">
          <a:extLst>
            <a:ext uri="{FF2B5EF4-FFF2-40B4-BE49-F238E27FC236}">
              <a16:creationId xmlns:a16="http://schemas.microsoft.com/office/drawing/2014/main" id="{F34B5295-660C-4648-9127-8221D94337E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1" name="正方形/長方形 610">
          <a:extLst>
            <a:ext uri="{FF2B5EF4-FFF2-40B4-BE49-F238E27FC236}">
              <a16:creationId xmlns:a16="http://schemas.microsoft.com/office/drawing/2014/main" id="{9C6DCE6B-F7AC-475E-B20D-09F934DB932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2" name="正方形/長方形 611">
          <a:extLst>
            <a:ext uri="{FF2B5EF4-FFF2-40B4-BE49-F238E27FC236}">
              <a16:creationId xmlns:a16="http://schemas.microsoft.com/office/drawing/2014/main" id="{9749EDCB-EC1A-43C4-B9B0-4E3A3EDAC43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3" name="正方形/長方形 612">
          <a:extLst>
            <a:ext uri="{FF2B5EF4-FFF2-40B4-BE49-F238E27FC236}">
              <a16:creationId xmlns:a16="http://schemas.microsoft.com/office/drawing/2014/main" id="{32C3AFF0-CD6B-4386-96DD-C33D70DF818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4" name="正方形/長方形 613">
          <a:extLst>
            <a:ext uri="{FF2B5EF4-FFF2-40B4-BE49-F238E27FC236}">
              <a16:creationId xmlns:a16="http://schemas.microsoft.com/office/drawing/2014/main" id="{5B6485BD-F1D7-450C-88ED-D898075D918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5" name="正方形/長方形 614">
          <a:extLst>
            <a:ext uri="{FF2B5EF4-FFF2-40B4-BE49-F238E27FC236}">
              <a16:creationId xmlns:a16="http://schemas.microsoft.com/office/drawing/2014/main" id="{9EB7E10C-3051-4D70-BB59-A8F86142D036}"/>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6" name="正方形/長方形 615">
          <a:extLst>
            <a:ext uri="{FF2B5EF4-FFF2-40B4-BE49-F238E27FC236}">
              <a16:creationId xmlns:a16="http://schemas.microsoft.com/office/drawing/2014/main" id="{E4E7F3BB-7179-4B35-A827-8AC28F301C0F}"/>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17" name="テキスト ボックス 616">
          <a:extLst>
            <a:ext uri="{FF2B5EF4-FFF2-40B4-BE49-F238E27FC236}">
              <a16:creationId xmlns:a16="http://schemas.microsoft.com/office/drawing/2014/main" id="{C8770012-683B-4D2F-816B-56E5AC6FA58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8" name="直線コネクタ 617">
          <a:extLst>
            <a:ext uri="{FF2B5EF4-FFF2-40B4-BE49-F238E27FC236}">
              <a16:creationId xmlns:a16="http://schemas.microsoft.com/office/drawing/2014/main" id="{6A876112-8C6E-4948-A395-AAEDBB68172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19" name="テキスト ボックス 618">
          <a:extLst>
            <a:ext uri="{FF2B5EF4-FFF2-40B4-BE49-F238E27FC236}">
              <a16:creationId xmlns:a16="http://schemas.microsoft.com/office/drawing/2014/main" id="{FAA314D7-25A5-4FAF-B556-A89127F45DE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0" name="直線コネクタ 619">
          <a:extLst>
            <a:ext uri="{FF2B5EF4-FFF2-40B4-BE49-F238E27FC236}">
              <a16:creationId xmlns:a16="http://schemas.microsoft.com/office/drawing/2014/main" id="{92B9BA54-B7B4-4FC1-8096-9F4944B40F0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1" name="テキスト ボックス 620">
          <a:extLst>
            <a:ext uri="{FF2B5EF4-FFF2-40B4-BE49-F238E27FC236}">
              <a16:creationId xmlns:a16="http://schemas.microsoft.com/office/drawing/2014/main" id="{730A24B5-CD22-4370-B0AF-087F220CC5A4}"/>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2" name="直線コネクタ 621">
          <a:extLst>
            <a:ext uri="{FF2B5EF4-FFF2-40B4-BE49-F238E27FC236}">
              <a16:creationId xmlns:a16="http://schemas.microsoft.com/office/drawing/2014/main" id="{6A3AE4B1-75D1-4E3B-9A18-BB90EB18D12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23" name="テキスト ボックス 622">
          <a:extLst>
            <a:ext uri="{FF2B5EF4-FFF2-40B4-BE49-F238E27FC236}">
              <a16:creationId xmlns:a16="http://schemas.microsoft.com/office/drawing/2014/main" id="{F7FAAB20-58DB-4ED4-B6AC-EE45E34C7ED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24" name="直線コネクタ 623">
          <a:extLst>
            <a:ext uri="{FF2B5EF4-FFF2-40B4-BE49-F238E27FC236}">
              <a16:creationId xmlns:a16="http://schemas.microsoft.com/office/drawing/2014/main" id="{D9B14CAE-D97D-4D97-BC93-D670785565D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25" name="テキスト ボックス 624">
          <a:extLst>
            <a:ext uri="{FF2B5EF4-FFF2-40B4-BE49-F238E27FC236}">
              <a16:creationId xmlns:a16="http://schemas.microsoft.com/office/drawing/2014/main" id="{85239425-1798-4458-A1C1-ABA6F8548F0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26" name="直線コネクタ 625">
          <a:extLst>
            <a:ext uri="{FF2B5EF4-FFF2-40B4-BE49-F238E27FC236}">
              <a16:creationId xmlns:a16="http://schemas.microsoft.com/office/drawing/2014/main" id="{4FB2B955-9FCC-4662-898A-F32F7CD77E3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27" name="テキスト ボックス 626">
          <a:extLst>
            <a:ext uri="{FF2B5EF4-FFF2-40B4-BE49-F238E27FC236}">
              <a16:creationId xmlns:a16="http://schemas.microsoft.com/office/drawing/2014/main" id="{427A5C44-8680-4B07-80C9-2BC0C1CFAFB6}"/>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28" name="直線コネクタ 627">
          <a:extLst>
            <a:ext uri="{FF2B5EF4-FFF2-40B4-BE49-F238E27FC236}">
              <a16:creationId xmlns:a16="http://schemas.microsoft.com/office/drawing/2014/main" id="{8CA1BB02-3EC5-4A20-8C03-4ABCDC3ED1B4}"/>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29" name="テキスト ボックス 628">
          <a:extLst>
            <a:ext uri="{FF2B5EF4-FFF2-40B4-BE49-F238E27FC236}">
              <a16:creationId xmlns:a16="http://schemas.microsoft.com/office/drawing/2014/main" id="{4DBA6A73-EA1A-4534-9858-6EB755EDB42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0" name="直線コネクタ 629">
          <a:extLst>
            <a:ext uri="{FF2B5EF4-FFF2-40B4-BE49-F238E27FC236}">
              <a16:creationId xmlns:a16="http://schemas.microsoft.com/office/drawing/2014/main" id="{5D205173-213F-41CB-90E2-6C791B2939C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1" name="テキスト ボックス 630">
          <a:extLst>
            <a:ext uri="{FF2B5EF4-FFF2-40B4-BE49-F238E27FC236}">
              <a16:creationId xmlns:a16="http://schemas.microsoft.com/office/drawing/2014/main" id="{AE837292-2CF5-4629-9759-2E36F7737678}"/>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2" name="【消防施設】&#10;有形固定資産減価償却率グラフ枠">
          <a:extLst>
            <a:ext uri="{FF2B5EF4-FFF2-40B4-BE49-F238E27FC236}">
              <a16:creationId xmlns:a16="http://schemas.microsoft.com/office/drawing/2014/main" id="{DB005526-45CE-4B6A-87CD-3A1D6FC43E4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150495</xdr:rowOff>
    </xdr:from>
    <xdr:to>
      <xdr:col>85</xdr:col>
      <xdr:colOff>126364</xdr:colOff>
      <xdr:row>86</xdr:row>
      <xdr:rowOff>34289</xdr:rowOff>
    </xdr:to>
    <xdr:cxnSp macro="">
      <xdr:nvCxnSpPr>
        <xdr:cNvPr id="633" name="直線コネクタ 632">
          <a:extLst>
            <a:ext uri="{FF2B5EF4-FFF2-40B4-BE49-F238E27FC236}">
              <a16:creationId xmlns:a16="http://schemas.microsoft.com/office/drawing/2014/main" id="{DD47D066-E724-4758-B5BF-CEEF38188549}"/>
            </a:ext>
          </a:extLst>
        </xdr:cNvPr>
        <xdr:cNvCxnSpPr/>
      </xdr:nvCxnSpPr>
      <xdr:spPr>
        <a:xfrm flipV="1">
          <a:off x="16318864" y="13352145"/>
          <a:ext cx="0" cy="142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38116</xdr:rowOff>
    </xdr:from>
    <xdr:ext cx="405111" cy="259045"/>
    <xdr:sp macro="" textlink="">
      <xdr:nvSpPr>
        <xdr:cNvPr id="634" name="【消防施設】&#10;有形固定資産減価償却率最小値テキスト">
          <a:extLst>
            <a:ext uri="{FF2B5EF4-FFF2-40B4-BE49-F238E27FC236}">
              <a16:creationId xmlns:a16="http://schemas.microsoft.com/office/drawing/2014/main" id="{8095B413-DBF4-4B6E-9FEA-D530D211F238}"/>
            </a:ext>
          </a:extLst>
        </xdr:cNvPr>
        <xdr:cNvSpPr txBox="1"/>
      </xdr:nvSpPr>
      <xdr:spPr>
        <a:xfrm>
          <a:off x="16357600" y="1478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34289</xdr:rowOff>
    </xdr:from>
    <xdr:to>
      <xdr:col>86</xdr:col>
      <xdr:colOff>25400</xdr:colOff>
      <xdr:row>86</xdr:row>
      <xdr:rowOff>34289</xdr:rowOff>
    </xdr:to>
    <xdr:cxnSp macro="">
      <xdr:nvCxnSpPr>
        <xdr:cNvPr id="635" name="直線コネクタ 634">
          <a:extLst>
            <a:ext uri="{FF2B5EF4-FFF2-40B4-BE49-F238E27FC236}">
              <a16:creationId xmlns:a16="http://schemas.microsoft.com/office/drawing/2014/main" id="{E0831A70-D5A4-48B7-BECB-500F2877AFED}"/>
            </a:ext>
          </a:extLst>
        </xdr:cNvPr>
        <xdr:cNvCxnSpPr/>
      </xdr:nvCxnSpPr>
      <xdr:spPr>
        <a:xfrm>
          <a:off x="16230600" y="1477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97172</xdr:rowOff>
    </xdr:from>
    <xdr:ext cx="405111" cy="259045"/>
    <xdr:sp macro="" textlink="">
      <xdr:nvSpPr>
        <xdr:cNvPr id="636" name="【消防施設】&#10;有形固定資産減価償却率最大値テキスト">
          <a:extLst>
            <a:ext uri="{FF2B5EF4-FFF2-40B4-BE49-F238E27FC236}">
              <a16:creationId xmlns:a16="http://schemas.microsoft.com/office/drawing/2014/main" id="{8955629A-28DA-4B99-90AC-5D904901D718}"/>
            </a:ext>
          </a:extLst>
        </xdr:cNvPr>
        <xdr:cNvSpPr txBox="1"/>
      </xdr:nvSpPr>
      <xdr:spPr>
        <a:xfrm>
          <a:off x="16357600" y="1312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150495</xdr:rowOff>
    </xdr:from>
    <xdr:to>
      <xdr:col>86</xdr:col>
      <xdr:colOff>25400</xdr:colOff>
      <xdr:row>77</xdr:row>
      <xdr:rowOff>150495</xdr:rowOff>
    </xdr:to>
    <xdr:cxnSp macro="">
      <xdr:nvCxnSpPr>
        <xdr:cNvPr id="637" name="直線コネクタ 636">
          <a:extLst>
            <a:ext uri="{FF2B5EF4-FFF2-40B4-BE49-F238E27FC236}">
              <a16:creationId xmlns:a16="http://schemas.microsoft.com/office/drawing/2014/main" id="{416C282F-94E5-4A59-A34A-471B71067325}"/>
            </a:ext>
          </a:extLst>
        </xdr:cNvPr>
        <xdr:cNvCxnSpPr/>
      </xdr:nvCxnSpPr>
      <xdr:spPr>
        <a:xfrm>
          <a:off x="16230600" y="13352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125747</xdr:rowOff>
    </xdr:from>
    <xdr:ext cx="405111" cy="259045"/>
    <xdr:sp macro="" textlink="">
      <xdr:nvSpPr>
        <xdr:cNvPr id="638" name="【消防施設】&#10;有形固定資産減価償却率平均値テキスト">
          <a:extLst>
            <a:ext uri="{FF2B5EF4-FFF2-40B4-BE49-F238E27FC236}">
              <a16:creationId xmlns:a16="http://schemas.microsoft.com/office/drawing/2014/main" id="{B3B53CE5-8207-4888-8201-179CC20CF081}"/>
            </a:ext>
          </a:extLst>
        </xdr:cNvPr>
        <xdr:cNvSpPr txBox="1"/>
      </xdr:nvSpPr>
      <xdr:spPr>
        <a:xfrm>
          <a:off x="16357600" y="1401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147320</xdr:rowOff>
    </xdr:from>
    <xdr:to>
      <xdr:col>85</xdr:col>
      <xdr:colOff>177800</xdr:colOff>
      <xdr:row>82</xdr:row>
      <xdr:rowOff>77470</xdr:rowOff>
    </xdr:to>
    <xdr:sp macro="" textlink="">
      <xdr:nvSpPr>
        <xdr:cNvPr id="639" name="フローチャート: 判断 638">
          <a:extLst>
            <a:ext uri="{FF2B5EF4-FFF2-40B4-BE49-F238E27FC236}">
              <a16:creationId xmlns:a16="http://schemas.microsoft.com/office/drawing/2014/main" id="{53E18203-533F-478A-BA47-DB2EFDFD0AA2}"/>
            </a:ext>
          </a:extLst>
        </xdr:cNvPr>
        <xdr:cNvSpPr/>
      </xdr:nvSpPr>
      <xdr:spPr>
        <a:xfrm>
          <a:off x="162687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101600</xdr:rowOff>
    </xdr:from>
    <xdr:to>
      <xdr:col>81</xdr:col>
      <xdr:colOff>101600</xdr:colOff>
      <xdr:row>82</xdr:row>
      <xdr:rowOff>31750</xdr:rowOff>
    </xdr:to>
    <xdr:sp macro="" textlink="">
      <xdr:nvSpPr>
        <xdr:cNvPr id="640" name="フローチャート: 判断 639">
          <a:extLst>
            <a:ext uri="{FF2B5EF4-FFF2-40B4-BE49-F238E27FC236}">
              <a16:creationId xmlns:a16="http://schemas.microsoft.com/office/drawing/2014/main" id="{991494A9-13C7-4C70-88B0-F66FED02BB59}"/>
            </a:ext>
          </a:extLst>
        </xdr:cNvPr>
        <xdr:cNvSpPr/>
      </xdr:nvSpPr>
      <xdr:spPr>
        <a:xfrm>
          <a:off x="154305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57786</xdr:rowOff>
    </xdr:from>
    <xdr:to>
      <xdr:col>76</xdr:col>
      <xdr:colOff>165100</xdr:colOff>
      <xdr:row>81</xdr:row>
      <xdr:rowOff>159386</xdr:rowOff>
    </xdr:to>
    <xdr:sp macro="" textlink="">
      <xdr:nvSpPr>
        <xdr:cNvPr id="641" name="フローチャート: 判断 640">
          <a:extLst>
            <a:ext uri="{FF2B5EF4-FFF2-40B4-BE49-F238E27FC236}">
              <a16:creationId xmlns:a16="http://schemas.microsoft.com/office/drawing/2014/main" id="{083E9AAD-B92F-41B8-8F9F-4307D033763E}"/>
            </a:ext>
          </a:extLst>
        </xdr:cNvPr>
        <xdr:cNvSpPr/>
      </xdr:nvSpPr>
      <xdr:spPr>
        <a:xfrm>
          <a:off x="14541500" y="13945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42" name="フローチャート: 判断 641">
          <a:extLst>
            <a:ext uri="{FF2B5EF4-FFF2-40B4-BE49-F238E27FC236}">
              <a16:creationId xmlns:a16="http://schemas.microsoft.com/office/drawing/2014/main" id="{5D752313-76A2-4967-BDC6-D9E6A041AEC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84455</xdr:rowOff>
    </xdr:from>
    <xdr:to>
      <xdr:col>67</xdr:col>
      <xdr:colOff>101600</xdr:colOff>
      <xdr:row>82</xdr:row>
      <xdr:rowOff>14605</xdr:rowOff>
    </xdr:to>
    <xdr:sp macro="" textlink="">
      <xdr:nvSpPr>
        <xdr:cNvPr id="643" name="フローチャート: 判断 642">
          <a:extLst>
            <a:ext uri="{FF2B5EF4-FFF2-40B4-BE49-F238E27FC236}">
              <a16:creationId xmlns:a16="http://schemas.microsoft.com/office/drawing/2014/main" id="{56483A0C-6BB2-4D03-AD21-5BC70EE1CEC1}"/>
            </a:ext>
          </a:extLst>
        </xdr:cNvPr>
        <xdr:cNvSpPr/>
      </xdr:nvSpPr>
      <xdr:spPr>
        <a:xfrm>
          <a:off x="12763500" y="1397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44" name="テキスト ボックス 643">
          <a:extLst>
            <a:ext uri="{FF2B5EF4-FFF2-40B4-BE49-F238E27FC236}">
              <a16:creationId xmlns:a16="http://schemas.microsoft.com/office/drawing/2014/main" id="{FDAB6F2A-B2DA-4719-A0F2-40CB3BDDE5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45" name="テキスト ボックス 644">
          <a:extLst>
            <a:ext uri="{FF2B5EF4-FFF2-40B4-BE49-F238E27FC236}">
              <a16:creationId xmlns:a16="http://schemas.microsoft.com/office/drawing/2014/main" id="{4C3ADF19-4883-458C-913E-B05FC0E756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46" name="テキスト ボックス 645">
          <a:extLst>
            <a:ext uri="{FF2B5EF4-FFF2-40B4-BE49-F238E27FC236}">
              <a16:creationId xmlns:a16="http://schemas.microsoft.com/office/drawing/2014/main" id="{1BB707D2-42C1-41F8-9B15-701AE30F026D}"/>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47" name="テキスト ボックス 646">
          <a:extLst>
            <a:ext uri="{FF2B5EF4-FFF2-40B4-BE49-F238E27FC236}">
              <a16:creationId xmlns:a16="http://schemas.microsoft.com/office/drawing/2014/main" id="{2DD32C81-2BFC-443E-B316-80C51DDE6BF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48" name="テキスト ボックス 647">
          <a:extLst>
            <a:ext uri="{FF2B5EF4-FFF2-40B4-BE49-F238E27FC236}">
              <a16:creationId xmlns:a16="http://schemas.microsoft.com/office/drawing/2014/main" id="{2F347FE8-EF67-42BE-8C92-35C728B1A5A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151130</xdr:rowOff>
    </xdr:from>
    <xdr:to>
      <xdr:col>85</xdr:col>
      <xdr:colOff>177800</xdr:colOff>
      <xdr:row>78</xdr:row>
      <xdr:rowOff>81280</xdr:rowOff>
    </xdr:to>
    <xdr:sp macro="" textlink="">
      <xdr:nvSpPr>
        <xdr:cNvPr id="649" name="楕円 648">
          <a:extLst>
            <a:ext uri="{FF2B5EF4-FFF2-40B4-BE49-F238E27FC236}">
              <a16:creationId xmlns:a16="http://schemas.microsoft.com/office/drawing/2014/main" id="{43F052E3-1831-4124-A917-D4927203DCA8}"/>
            </a:ext>
          </a:extLst>
        </xdr:cNvPr>
        <xdr:cNvSpPr/>
      </xdr:nvSpPr>
      <xdr:spPr>
        <a:xfrm>
          <a:off x="162687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66057</xdr:rowOff>
    </xdr:from>
    <xdr:ext cx="405111" cy="259045"/>
    <xdr:sp macro="" textlink="">
      <xdr:nvSpPr>
        <xdr:cNvPr id="650" name="【消防施設】&#10;有形固定資産減価償却率該当値テキスト">
          <a:extLst>
            <a:ext uri="{FF2B5EF4-FFF2-40B4-BE49-F238E27FC236}">
              <a16:creationId xmlns:a16="http://schemas.microsoft.com/office/drawing/2014/main" id="{2DF2DCE6-480D-4324-A7B1-27D05D4A2620}"/>
            </a:ext>
          </a:extLst>
        </xdr:cNvPr>
        <xdr:cNvSpPr txBox="1"/>
      </xdr:nvSpPr>
      <xdr:spPr>
        <a:xfrm>
          <a:off x="16357600" y="1326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143511</xdr:rowOff>
    </xdr:from>
    <xdr:to>
      <xdr:col>81</xdr:col>
      <xdr:colOff>101600</xdr:colOff>
      <xdr:row>78</xdr:row>
      <xdr:rowOff>73661</xdr:rowOff>
    </xdr:to>
    <xdr:sp macro="" textlink="">
      <xdr:nvSpPr>
        <xdr:cNvPr id="651" name="楕円 650">
          <a:extLst>
            <a:ext uri="{FF2B5EF4-FFF2-40B4-BE49-F238E27FC236}">
              <a16:creationId xmlns:a16="http://schemas.microsoft.com/office/drawing/2014/main" id="{304250F5-8C28-4110-8B86-480D6402EA9C}"/>
            </a:ext>
          </a:extLst>
        </xdr:cNvPr>
        <xdr:cNvSpPr/>
      </xdr:nvSpPr>
      <xdr:spPr>
        <a:xfrm>
          <a:off x="15430500" y="1334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22861</xdr:rowOff>
    </xdr:from>
    <xdr:to>
      <xdr:col>85</xdr:col>
      <xdr:colOff>127000</xdr:colOff>
      <xdr:row>78</xdr:row>
      <xdr:rowOff>30480</xdr:rowOff>
    </xdr:to>
    <xdr:cxnSp macro="">
      <xdr:nvCxnSpPr>
        <xdr:cNvPr id="652" name="直線コネクタ 651">
          <a:extLst>
            <a:ext uri="{FF2B5EF4-FFF2-40B4-BE49-F238E27FC236}">
              <a16:creationId xmlns:a16="http://schemas.microsoft.com/office/drawing/2014/main" id="{C5C6C9A2-EFCF-4AE5-8331-DD1A719DBFA3}"/>
            </a:ext>
          </a:extLst>
        </xdr:cNvPr>
        <xdr:cNvCxnSpPr/>
      </xdr:nvCxnSpPr>
      <xdr:spPr>
        <a:xfrm>
          <a:off x="15481300" y="133959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124461</xdr:rowOff>
    </xdr:from>
    <xdr:to>
      <xdr:col>76</xdr:col>
      <xdr:colOff>165100</xdr:colOff>
      <xdr:row>78</xdr:row>
      <xdr:rowOff>54611</xdr:rowOff>
    </xdr:to>
    <xdr:sp macro="" textlink="">
      <xdr:nvSpPr>
        <xdr:cNvPr id="653" name="楕円 652">
          <a:extLst>
            <a:ext uri="{FF2B5EF4-FFF2-40B4-BE49-F238E27FC236}">
              <a16:creationId xmlns:a16="http://schemas.microsoft.com/office/drawing/2014/main" id="{13559CAD-5905-4588-8771-060D18769E39}"/>
            </a:ext>
          </a:extLst>
        </xdr:cNvPr>
        <xdr:cNvSpPr/>
      </xdr:nvSpPr>
      <xdr:spPr>
        <a:xfrm>
          <a:off x="14541500" y="13326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3811</xdr:rowOff>
    </xdr:from>
    <xdr:to>
      <xdr:col>81</xdr:col>
      <xdr:colOff>50800</xdr:colOff>
      <xdr:row>78</xdr:row>
      <xdr:rowOff>22861</xdr:rowOff>
    </xdr:to>
    <xdr:cxnSp macro="">
      <xdr:nvCxnSpPr>
        <xdr:cNvPr id="654" name="直線コネクタ 653">
          <a:extLst>
            <a:ext uri="{FF2B5EF4-FFF2-40B4-BE49-F238E27FC236}">
              <a16:creationId xmlns:a16="http://schemas.microsoft.com/office/drawing/2014/main" id="{64F16FFC-F911-4BAC-9D8B-D643A7B1C61F}"/>
            </a:ext>
          </a:extLst>
        </xdr:cNvPr>
        <xdr:cNvCxnSpPr/>
      </xdr:nvCxnSpPr>
      <xdr:spPr>
        <a:xfrm>
          <a:off x="14592300" y="13376911"/>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48261</xdr:rowOff>
    </xdr:from>
    <xdr:to>
      <xdr:col>72</xdr:col>
      <xdr:colOff>38100</xdr:colOff>
      <xdr:row>78</xdr:row>
      <xdr:rowOff>149861</xdr:rowOff>
    </xdr:to>
    <xdr:sp macro="" textlink="">
      <xdr:nvSpPr>
        <xdr:cNvPr id="655" name="楕円 654">
          <a:extLst>
            <a:ext uri="{FF2B5EF4-FFF2-40B4-BE49-F238E27FC236}">
              <a16:creationId xmlns:a16="http://schemas.microsoft.com/office/drawing/2014/main" id="{A6A8B350-EE1D-4D9B-94B9-A5A94E2DE6F0}"/>
            </a:ext>
          </a:extLst>
        </xdr:cNvPr>
        <xdr:cNvSpPr/>
      </xdr:nvSpPr>
      <xdr:spPr>
        <a:xfrm>
          <a:off x="13652500" y="1342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3811</xdr:rowOff>
    </xdr:from>
    <xdr:to>
      <xdr:col>76</xdr:col>
      <xdr:colOff>114300</xdr:colOff>
      <xdr:row>78</xdr:row>
      <xdr:rowOff>99061</xdr:rowOff>
    </xdr:to>
    <xdr:cxnSp macro="">
      <xdr:nvCxnSpPr>
        <xdr:cNvPr id="656" name="直線コネクタ 655">
          <a:extLst>
            <a:ext uri="{FF2B5EF4-FFF2-40B4-BE49-F238E27FC236}">
              <a16:creationId xmlns:a16="http://schemas.microsoft.com/office/drawing/2014/main" id="{1C16BFCE-7EE7-4002-A497-4B75ED75193E}"/>
            </a:ext>
          </a:extLst>
        </xdr:cNvPr>
        <xdr:cNvCxnSpPr/>
      </xdr:nvCxnSpPr>
      <xdr:spPr>
        <a:xfrm flipV="1">
          <a:off x="13703300" y="13376911"/>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48261</xdr:rowOff>
    </xdr:from>
    <xdr:to>
      <xdr:col>67</xdr:col>
      <xdr:colOff>101600</xdr:colOff>
      <xdr:row>82</xdr:row>
      <xdr:rowOff>149861</xdr:rowOff>
    </xdr:to>
    <xdr:sp macro="" textlink="">
      <xdr:nvSpPr>
        <xdr:cNvPr id="657" name="楕円 656">
          <a:extLst>
            <a:ext uri="{FF2B5EF4-FFF2-40B4-BE49-F238E27FC236}">
              <a16:creationId xmlns:a16="http://schemas.microsoft.com/office/drawing/2014/main" id="{D10279B3-31DB-4A7A-A3BF-2D7FFDDBD014}"/>
            </a:ext>
          </a:extLst>
        </xdr:cNvPr>
        <xdr:cNvSpPr/>
      </xdr:nvSpPr>
      <xdr:spPr>
        <a:xfrm>
          <a:off x="12763500" y="1410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99061</xdr:rowOff>
    </xdr:from>
    <xdr:to>
      <xdr:col>71</xdr:col>
      <xdr:colOff>177800</xdr:colOff>
      <xdr:row>82</xdr:row>
      <xdr:rowOff>99061</xdr:rowOff>
    </xdr:to>
    <xdr:cxnSp macro="">
      <xdr:nvCxnSpPr>
        <xdr:cNvPr id="658" name="直線コネクタ 657">
          <a:extLst>
            <a:ext uri="{FF2B5EF4-FFF2-40B4-BE49-F238E27FC236}">
              <a16:creationId xmlns:a16="http://schemas.microsoft.com/office/drawing/2014/main" id="{3C837DE8-F494-4157-9C5F-86F155CB4722}"/>
            </a:ext>
          </a:extLst>
        </xdr:cNvPr>
        <xdr:cNvCxnSpPr/>
      </xdr:nvCxnSpPr>
      <xdr:spPr>
        <a:xfrm flipV="1">
          <a:off x="12814300" y="13472161"/>
          <a:ext cx="889000" cy="685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22877</xdr:rowOff>
    </xdr:from>
    <xdr:ext cx="405111" cy="259045"/>
    <xdr:sp macro="" textlink="">
      <xdr:nvSpPr>
        <xdr:cNvPr id="659" name="n_1aveValue【消防施設】&#10;有形固定資産減価償却率">
          <a:extLst>
            <a:ext uri="{FF2B5EF4-FFF2-40B4-BE49-F238E27FC236}">
              <a16:creationId xmlns:a16="http://schemas.microsoft.com/office/drawing/2014/main" id="{A7B767A0-7F7D-46B4-8C2F-973BDFDA1125}"/>
            </a:ext>
          </a:extLst>
        </xdr:cNvPr>
        <xdr:cNvSpPr txBox="1"/>
      </xdr:nvSpPr>
      <xdr:spPr>
        <a:xfrm>
          <a:off x="15266044" y="1408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150513</xdr:rowOff>
    </xdr:from>
    <xdr:ext cx="405111" cy="259045"/>
    <xdr:sp macro="" textlink="">
      <xdr:nvSpPr>
        <xdr:cNvPr id="660" name="n_2aveValue【消防施設】&#10;有形固定資産減価償却率">
          <a:extLst>
            <a:ext uri="{FF2B5EF4-FFF2-40B4-BE49-F238E27FC236}">
              <a16:creationId xmlns:a16="http://schemas.microsoft.com/office/drawing/2014/main" id="{05B64AE8-4C48-4DB0-BC3E-E30A0C61EC36}"/>
            </a:ext>
          </a:extLst>
        </xdr:cNvPr>
        <xdr:cNvSpPr txBox="1"/>
      </xdr:nvSpPr>
      <xdr:spPr>
        <a:xfrm>
          <a:off x="14389744" y="1403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61" name="n_3aveValue【消防施設】&#10;有形固定資産減価償却率">
          <a:extLst>
            <a:ext uri="{FF2B5EF4-FFF2-40B4-BE49-F238E27FC236}">
              <a16:creationId xmlns:a16="http://schemas.microsoft.com/office/drawing/2014/main" id="{B27AE3F7-E477-4B02-A21A-3041FF44259D}"/>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31132</xdr:rowOff>
    </xdr:from>
    <xdr:ext cx="405111" cy="259045"/>
    <xdr:sp macro="" textlink="">
      <xdr:nvSpPr>
        <xdr:cNvPr id="662" name="n_4aveValue【消防施設】&#10;有形固定資産減価償却率">
          <a:extLst>
            <a:ext uri="{FF2B5EF4-FFF2-40B4-BE49-F238E27FC236}">
              <a16:creationId xmlns:a16="http://schemas.microsoft.com/office/drawing/2014/main" id="{1B334D6C-7077-4484-A05F-CCA7C77DBC62}"/>
            </a:ext>
          </a:extLst>
        </xdr:cNvPr>
        <xdr:cNvSpPr txBox="1"/>
      </xdr:nvSpPr>
      <xdr:spPr>
        <a:xfrm>
          <a:off x="12611744" y="1374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90188</xdr:rowOff>
    </xdr:from>
    <xdr:ext cx="405111" cy="259045"/>
    <xdr:sp macro="" textlink="">
      <xdr:nvSpPr>
        <xdr:cNvPr id="663" name="n_1mainValue【消防施設】&#10;有形固定資産減価償却率">
          <a:extLst>
            <a:ext uri="{FF2B5EF4-FFF2-40B4-BE49-F238E27FC236}">
              <a16:creationId xmlns:a16="http://schemas.microsoft.com/office/drawing/2014/main" id="{995CC295-34C7-4E88-A668-D92A0695178A}"/>
            </a:ext>
          </a:extLst>
        </xdr:cNvPr>
        <xdr:cNvSpPr txBox="1"/>
      </xdr:nvSpPr>
      <xdr:spPr>
        <a:xfrm>
          <a:off x="15266044" y="1312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71138</xdr:rowOff>
    </xdr:from>
    <xdr:ext cx="405111" cy="259045"/>
    <xdr:sp macro="" textlink="">
      <xdr:nvSpPr>
        <xdr:cNvPr id="664" name="n_2mainValue【消防施設】&#10;有形固定資産減価償却率">
          <a:extLst>
            <a:ext uri="{FF2B5EF4-FFF2-40B4-BE49-F238E27FC236}">
              <a16:creationId xmlns:a16="http://schemas.microsoft.com/office/drawing/2014/main" id="{F3BEC4DB-F918-41AC-8250-D18D96AFABFF}"/>
            </a:ext>
          </a:extLst>
        </xdr:cNvPr>
        <xdr:cNvSpPr txBox="1"/>
      </xdr:nvSpPr>
      <xdr:spPr>
        <a:xfrm>
          <a:off x="14389744" y="13101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166388</xdr:rowOff>
    </xdr:from>
    <xdr:ext cx="405111" cy="259045"/>
    <xdr:sp macro="" textlink="">
      <xdr:nvSpPr>
        <xdr:cNvPr id="665" name="n_3mainValue【消防施設】&#10;有形固定資産減価償却率">
          <a:extLst>
            <a:ext uri="{FF2B5EF4-FFF2-40B4-BE49-F238E27FC236}">
              <a16:creationId xmlns:a16="http://schemas.microsoft.com/office/drawing/2014/main" id="{7B1757BA-80C9-48FF-9862-6D14AD9D909B}"/>
            </a:ext>
          </a:extLst>
        </xdr:cNvPr>
        <xdr:cNvSpPr txBox="1"/>
      </xdr:nvSpPr>
      <xdr:spPr>
        <a:xfrm>
          <a:off x="13500744" y="1319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140988</xdr:rowOff>
    </xdr:from>
    <xdr:ext cx="405111" cy="259045"/>
    <xdr:sp macro="" textlink="">
      <xdr:nvSpPr>
        <xdr:cNvPr id="666" name="n_4mainValue【消防施設】&#10;有形固定資産減価償却率">
          <a:extLst>
            <a:ext uri="{FF2B5EF4-FFF2-40B4-BE49-F238E27FC236}">
              <a16:creationId xmlns:a16="http://schemas.microsoft.com/office/drawing/2014/main" id="{52FA453F-7BC9-4908-86DC-61D9162336D8}"/>
            </a:ext>
          </a:extLst>
        </xdr:cNvPr>
        <xdr:cNvSpPr txBox="1"/>
      </xdr:nvSpPr>
      <xdr:spPr>
        <a:xfrm>
          <a:off x="12611744" y="14199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67" name="正方形/長方形 666">
          <a:extLst>
            <a:ext uri="{FF2B5EF4-FFF2-40B4-BE49-F238E27FC236}">
              <a16:creationId xmlns:a16="http://schemas.microsoft.com/office/drawing/2014/main" id="{CF4A8338-1F01-460F-9D89-996852A9144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68" name="正方形/長方形 667">
          <a:extLst>
            <a:ext uri="{FF2B5EF4-FFF2-40B4-BE49-F238E27FC236}">
              <a16:creationId xmlns:a16="http://schemas.microsoft.com/office/drawing/2014/main" id="{5BEC6DB0-3840-4947-92C8-20F115FE3E5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69" name="正方形/長方形 668">
          <a:extLst>
            <a:ext uri="{FF2B5EF4-FFF2-40B4-BE49-F238E27FC236}">
              <a16:creationId xmlns:a16="http://schemas.microsoft.com/office/drawing/2014/main" id="{DC876905-BA9E-47EA-A2CD-1221133B614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0" name="正方形/長方形 669">
          <a:extLst>
            <a:ext uri="{FF2B5EF4-FFF2-40B4-BE49-F238E27FC236}">
              <a16:creationId xmlns:a16="http://schemas.microsoft.com/office/drawing/2014/main" id="{044A434C-F52D-497E-B49A-50DD792C788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1" name="正方形/長方形 670">
          <a:extLst>
            <a:ext uri="{FF2B5EF4-FFF2-40B4-BE49-F238E27FC236}">
              <a16:creationId xmlns:a16="http://schemas.microsoft.com/office/drawing/2014/main" id="{AABCFA4B-6629-4386-8E03-EE158BD35E1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2" name="正方形/長方形 671">
          <a:extLst>
            <a:ext uri="{FF2B5EF4-FFF2-40B4-BE49-F238E27FC236}">
              <a16:creationId xmlns:a16="http://schemas.microsoft.com/office/drawing/2014/main" id="{23229303-95AA-4D7A-8C93-A2251471B05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3" name="正方形/長方形 672">
          <a:extLst>
            <a:ext uri="{FF2B5EF4-FFF2-40B4-BE49-F238E27FC236}">
              <a16:creationId xmlns:a16="http://schemas.microsoft.com/office/drawing/2014/main" id="{00E9D3FC-FDEB-4A3D-BB08-C51C7BC365A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74" name="正方形/長方形 673">
          <a:extLst>
            <a:ext uri="{FF2B5EF4-FFF2-40B4-BE49-F238E27FC236}">
              <a16:creationId xmlns:a16="http://schemas.microsoft.com/office/drawing/2014/main" id="{E73042A9-12E2-4DC6-93EC-55DD1C42AD7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75" name="テキスト ボックス 674">
          <a:extLst>
            <a:ext uri="{FF2B5EF4-FFF2-40B4-BE49-F238E27FC236}">
              <a16:creationId xmlns:a16="http://schemas.microsoft.com/office/drawing/2014/main" id="{BAAAEBC5-5726-4F90-8917-33E10A42A0F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76" name="直線コネクタ 675">
          <a:extLst>
            <a:ext uri="{FF2B5EF4-FFF2-40B4-BE49-F238E27FC236}">
              <a16:creationId xmlns:a16="http://schemas.microsoft.com/office/drawing/2014/main" id="{32601E1C-3901-4F8E-BEEA-55D6A0E773D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77" name="直線コネクタ 676">
          <a:extLst>
            <a:ext uri="{FF2B5EF4-FFF2-40B4-BE49-F238E27FC236}">
              <a16:creationId xmlns:a16="http://schemas.microsoft.com/office/drawing/2014/main" id="{6AA8C597-3DA2-4DE7-BDB2-7E71ADB9D482}"/>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78" name="テキスト ボックス 677">
          <a:extLst>
            <a:ext uri="{FF2B5EF4-FFF2-40B4-BE49-F238E27FC236}">
              <a16:creationId xmlns:a16="http://schemas.microsoft.com/office/drawing/2014/main" id="{311BBDB7-F159-46C2-830A-2F76A31AE698}"/>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79" name="直線コネクタ 678">
          <a:extLst>
            <a:ext uri="{FF2B5EF4-FFF2-40B4-BE49-F238E27FC236}">
              <a16:creationId xmlns:a16="http://schemas.microsoft.com/office/drawing/2014/main" id="{E8B7AE58-6BE1-429C-A95C-187A763B70DA}"/>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80" name="テキスト ボックス 679">
          <a:extLst>
            <a:ext uri="{FF2B5EF4-FFF2-40B4-BE49-F238E27FC236}">
              <a16:creationId xmlns:a16="http://schemas.microsoft.com/office/drawing/2014/main" id="{7A5A1E14-6C86-47DF-B83F-0A82DD22D5F6}"/>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81" name="直線コネクタ 680">
          <a:extLst>
            <a:ext uri="{FF2B5EF4-FFF2-40B4-BE49-F238E27FC236}">
              <a16:creationId xmlns:a16="http://schemas.microsoft.com/office/drawing/2014/main" id="{85E2DC52-1628-45E0-AD1E-E49EBFDE845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82" name="テキスト ボックス 681">
          <a:extLst>
            <a:ext uri="{FF2B5EF4-FFF2-40B4-BE49-F238E27FC236}">
              <a16:creationId xmlns:a16="http://schemas.microsoft.com/office/drawing/2014/main" id="{22B2B9E8-2E48-42B3-8B54-874922E6079F}"/>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83" name="直線コネクタ 682">
          <a:extLst>
            <a:ext uri="{FF2B5EF4-FFF2-40B4-BE49-F238E27FC236}">
              <a16:creationId xmlns:a16="http://schemas.microsoft.com/office/drawing/2014/main" id="{FED454EA-0A57-4508-86F8-AB5BA64B5483}"/>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84" name="テキスト ボックス 683">
          <a:extLst>
            <a:ext uri="{FF2B5EF4-FFF2-40B4-BE49-F238E27FC236}">
              <a16:creationId xmlns:a16="http://schemas.microsoft.com/office/drawing/2014/main" id="{5A7AD62D-1904-40E9-BA94-5005D15ED1C9}"/>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85" name="直線コネクタ 684">
          <a:extLst>
            <a:ext uri="{FF2B5EF4-FFF2-40B4-BE49-F238E27FC236}">
              <a16:creationId xmlns:a16="http://schemas.microsoft.com/office/drawing/2014/main" id="{6944672A-563D-4DE6-A4F6-75979A8CDAFE}"/>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86" name="テキスト ボックス 685">
          <a:extLst>
            <a:ext uri="{FF2B5EF4-FFF2-40B4-BE49-F238E27FC236}">
              <a16:creationId xmlns:a16="http://schemas.microsoft.com/office/drawing/2014/main" id="{951155A6-2E2C-4B87-959A-FD1C31CF4214}"/>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87" name="直線コネクタ 686">
          <a:extLst>
            <a:ext uri="{FF2B5EF4-FFF2-40B4-BE49-F238E27FC236}">
              <a16:creationId xmlns:a16="http://schemas.microsoft.com/office/drawing/2014/main" id="{DEED84FF-1ABD-4176-99F5-4FB3C5980C77}"/>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88" name="テキスト ボックス 687">
          <a:extLst>
            <a:ext uri="{FF2B5EF4-FFF2-40B4-BE49-F238E27FC236}">
              <a16:creationId xmlns:a16="http://schemas.microsoft.com/office/drawing/2014/main" id="{89D4758A-B4E7-42E1-A127-7DC310E42528}"/>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89" name="直線コネクタ 688">
          <a:extLst>
            <a:ext uri="{FF2B5EF4-FFF2-40B4-BE49-F238E27FC236}">
              <a16:creationId xmlns:a16="http://schemas.microsoft.com/office/drawing/2014/main" id="{C1A53CFC-8396-43B7-B5D7-9C73D03B71E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0" name="テキスト ボックス 689">
          <a:extLst>
            <a:ext uri="{FF2B5EF4-FFF2-40B4-BE49-F238E27FC236}">
              <a16:creationId xmlns:a16="http://schemas.microsoft.com/office/drawing/2014/main" id="{9E321450-7D12-487A-AB1B-BFA12025FBF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1" name="【消防施設】&#10;一人当たり面積グラフ枠">
          <a:extLst>
            <a:ext uri="{FF2B5EF4-FFF2-40B4-BE49-F238E27FC236}">
              <a16:creationId xmlns:a16="http://schemas.microsoft.com/office/drawing/2014/main" id="{85AA820C-B419-4F8E-B54B-6CF700C08A3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51163</xdr:rowOff>
    </xdr:from>
    <xdr:to>
      <xdr:col>116</xdr:col>
      <xdr:colOff>62864</xdr:colOff>
      <xdr:row>86</xdr:row>
      <xdr:rowOff>157843</xdr:rowOff>
    </xdr:to>
    <xdr:cxnSp macro="">
      <xdr:nvCxnSpPr>
        <xdr:cNvPr id="692" name="直線コネクタ 691">
          <a:extLst>
            <a:ext uri="{FF2B5EF4-FFF2-40B4-BE49-F238E27FC236}">
              <a16:creationId xmlns:a16="http://schemas.microsoft.com/office/drawing/2014/main" id="{D746F336-E5B7-49D9-9293-7D43D7B42700}"/>
            </a:ext>
          </a:extLst>
        </xdr:cNvPr>
        <xdr:cNvCxnSpPr/>
      </xdr:nvCxnSpPr>
      <xdr:spPr>
        <a:xfrm flipV="1">
          <a:off x="22160864" y="13424263"/>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161670</xdr:rowOff>
    </xdr:from>
    <xdr:ext cx="469744" cy="259045"/>
    <xdr:sp macro="" textlink="">
      <xdr:nvSpPr>
        <xdr:cNvPr id="693" name="【消防施設】&#10;一人当たり面積最小値テキスト">
          <a:extLst>
            <a:ext uri="{FF2B5EF4-FFF2-40B4-BE49-F238E27FC236}">
              <a16:creationId xmlns:a16="http://schemas.microsoft.com/office/drawing/2014/main" id="{9C6E0D7F-AEC9-4147-984B-0F5FE2F3B3E0}"/>
            </a:ext>
          </a:extLst>
        </xdr:cNvPr>
        <xdr:cNvSpPr txBox="1"/>
      </xdr:nvSpPr>
      <xdr:spPr>
        <a:xfrm>
          <a:off x="22199600" y="1490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157843</xdr:rowOff>
    </xdr:from>
    <xdr:to>
      <xdr:col>116</xdr:col>
      <xdr:colOff>152400</xdr:colOff>
      <xdr:row>86</xdr:row>
      <xdr:rowOff>157843</xdr:rowOff>
    </xdr:to>
    <xdr:cxnSp macro="">
      <xdr:nvCxnSpPr>
        <xdr:cNvPr id="694" name="直線コネクタ 693">
          <a:extLst>
            <a:ext uri="{FF2B5EF4-FFF2-40B4-BE49-F238E27FC236}">
              <a16:creationId xmlns:a16="http://schemas.microsoft.com/office/drawing/2014/main" id="{8885266D-EAA4-4328-AE52-1C87A3BCF3DC}"/>
            </a:ext>
          </a:extLst>
        </xdr:cNvPr>
        <xdr:cNvCxnSpPr/>
      </xdr:nvCxnSpPr>
      <xdr:spPr>
        <a:xfrm>
          <a:off x="22072600" y="14902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169290</xdr:rowOff>
    </xdr:from>
    <xdr:ext cx="469744" cy="259045"/>
    <xdr:sp macro="" textlink="">
      <xdr:nvSpPr>
        <xdr:cNvPr id="695" name="【消防施設】&#10;一人当たり面積最大値テキスト">
          <a:extLst>
            <a:ext uri="{FF2B5EF4-FFF2-40B4-BE49-F238E27FC236}">
              <a16:creationId xmlns:a16="http://schemas.microsoft.com/office/drawing/2014/main" id="{35A07C36-FA8B-40B7-8E2A-651E93D9EDE8}"/>
            </a:ext>
          </a:extLst>
        </xdr:cNvPr>
        <xdr:cNvSpPr txBox="1"/>
      </xdr:nvSpPr>
      <xdr:spPr>
        <a:xfrm>
          <a:off x="22199600" y="1319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51163</xdr:rowOff>
    </xdr:from>
    <xdr:to>
      <xdr:col>116</xdr:col>
      <xdr:colOff>152400</xdr:colOff>
      <xdr:row>78</xdr:row>
      <xdr:rowOff>51163</xdr:rowOff>
    </xdr:to>
    <xdr:cxnSp macro="">
      <xdr:nvCxnSpPr>
        <xdr:cNvPr id="696" name="直線コネクタ 695">
          <a:extLst>
            <a:ext uri="{FF2B5EF4-FFF2-40B4-BE49-F238E27FC236}">
              <a16:creationId xmlns:a16="http://schemas.microsoft.com/office/drawing/2014/main" id="{B5FF344A-DCBE-4B39-8E5C-ACAD83F10BA4}"/>
            </a:ext>
          </a:extLst>
        </xdr:cNvPr>
        <xdr:cNvCxnSpPr/>
      </xdr:nvCxnSpPr>
      <xdr:spPr>
        <a:xfrm>
          <a:off x="22072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163121</xdr:rowOff>
    </xdr:from>
    <xdr:ext cx="469744" cy="259045"/>
    <xdr:sp macro="" textlink="">
      <xdr:nvSpPr>
        <xdr:cNvPr id="697" name="【消防施設】&#10;一人当たり面積平均値テキスト">
          <a:extLst>
            <a:ext uri="{FF2B5EF4-FFF2-40B4-BE49-F238E27FC236}">
              <a16:creationId xmlns:a16="http://schemas.microsoft.com/office/drawing/2014/main" id="{F1565279-BFED-48FA-8902-55A005080738}"/>
            </a:ext>
          </a:extLst>
        </xdr:cNvPr>
        <xdr:cNvSpPr txBox="1"/>
      </xdr:nvSpPr>
      <xdr:spPr>
        <a:xfrm>
          <a:off x="22199600" y="145649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140244</xdr:rowOff>
    </xdr:from>
    <xdr:to>
      <xdr:col>116</xdr:col>
      <xdr:colOff>114300</xdr:colOff>
      <xdr:row>86</xdr:row>
      <xdr:rowOff>70394</xdr:rowOff>
    </xdr:to>
    <xdr:sp macro="" textlink="">
      <xdr:nvSpPr>
        <xdr:cNvPr id="698" name="フローチャート: 判断 697">
          <a:extLst>
            <a:ext uri="{FF2B5EF4-FFF2-40B4-BE49-F238E27FC236}">
              <a16:creationId xmlns:a16="http://schemas.microsoft.com/office/drawing/2014/main" id="{55E0545F-99AA-4A0E-B7CD-2795DC8778B0}"/>
            </a:ext>
          </a:extLst>
        </xdr:cNvPr>
        <xdr:cNvSpPr/>
      </xdr:nvSpPr>
      <xdr:spPr>
        <a:xfrm>
          <a:off x="22110700" y="14713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162016</xdr:rowOff>
    </xdr:from>
    <xdr:to>
      <xdr:col>112</xdr:col>
      <xdr:colOff>38100</xdr:colOff>
      <xdr:row>86</xdr:row>
      <xdr:rowOff>92166</xdr:rowOff>
    </xdr:to>
    <xdr:sp macro="" textlink="">
      <xdr:nvSpPr>
        <xdr:cNvPr id="699" name="フローチャート: 判断 698">
          <a:extLst>
            <a:ext uri="{FF2B5EF4-FFF2-40B4-BE49-F238E27FC236}">
              <a16:creationId xmlns:a16="http://schemas.microsoft.com/office/drawing/2014/main" id="{E3388293-4EC9-40CF-87F3-11466BE25F00}"/>
            </a:ext>
          </a:extLst>
        </xdr:cNvPr>
        <xdr:cNvSpPr/>
      </xdr:nvSpPr>
      <xdr:spPr>
        <a:xfrm>
          <a:off x="21272500" y="14735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163105</xdr:rowOff>
    </xdr:from>
    <xdr:to>
      <xdr:col>107</xdr:col>
      <xdr:colOff>101600</xdr:colOff>
      <xdr:row>86</xdr:row>
      <xdr:rowOff>93255</xdr:rowOff>
    </xdr:to>
    <xdr:sp macro="" textlink="">
      <xdr:nvSpPr>
        <xdr:cNvPr id="700" name="フローチャート: 判断 699">
          <a:extLst>
            <a:ext uri="{FF2B5EF4-FFF2-40B4-BE49-F238E27FC236}">
              <a16:creationId xmlns:a16="http://schemas.microsoft.com/office/drawing/2014/main" id="{FE17ECAC-1947-41B4-8DE4-E37EEFC5499E}"/>
            </a:ext>
          </a:extLst>
        </xdr:cNvPr>
        <xdr:cNvSpPr/>
      </xdr:nvSpPr>
      <xdr:spPr>
        <a:xfrm>
          <a:off x="20383500" y="1473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160927</xdr:rowOff>
    </xdr:from>
    <xdr:to>
      <xdr:col>102</xdr:col>
      <xdr:colOff>165100</xdr:colOff>
      <xdr:row>86</xdr:row>
      <xdr:rowOff>91077</xdr:rowOff>
    </xdr:to>
    <xdr:sp macro="" textlink="">
      <xdr:nvSpPr>
        <xdr:cNvPr id="701" name="フローチャート: 判断 700">
          <a:extLst>
            <a:ext uri="{FF2B5EF4-FFF2-40B4-BE49-F238E27FC236}">
              <a16:creationId xmlns:a16="http://schemas.microsoft.com/office/drawing/2014/main" id="{C9423429-3705-41A6-8968-781A806AF1BF}"/>
            </a:ext>
          </a:extLst>
        </xdr:cNvPr>
        <xdr:cNvSpPr/>
      </xdr:nvSpPr>
      <xdr:spPr>
        <a:xfrm>
          <a:off x="19494500" y="1473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3629</xdr:rowOff>
    </xdr:from>
    <xdr:to>
      <xdr:col>98</xdr:col>
      <xdr:colOff>38100</xdr:colOff>
      <xdr:row>86</xdr:row>
      <xdr:rowOff>105229</xdr:rowOff>
    </xdr:to>
    <xdr:sp macro="" textlink="">
      <xdr:nvSpPr>
        <xdr:cNvPr id="702" name="フローチャート: 判断 701">
          <a:extLst>
            <a:ext uri="{FF2B5EF4-FFF2-40B4-BE49-F238E27FC236}">
              <a16:creationId xmlns:a16="http://schemas.microsoft.com/office/drawing/2014/main" id="{DBA5030A-DE8A-4718-8F9D-6AE6D79CEB7D}"/>
            </a:ext>
          </a:extLst>
        </xdr:cNvPr>
        <xdr:cNvSpPr/>
      </xdr:nvSpPr>
      <xdr:spPr>
        <a:xfrm>
          <a:off x="18605500" y="14748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3" name="テキスト ボックス 702">
          <a:extLst>
            <a:ext uri="{FF2B5EF4-FFF2-40B4-BE49-F238E27FC236}">
              <a16:creationId xmlns:a16="http://schemas.microsoft.com/office/drawing/2014/main" id="{42FEEB10-5A93-4A10-8911-D012C2E1C1B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04" name="テキスト ボックス 703">
          <a:extLst>
            <a:ext uri="{FF2B5EF4-FFF2-40B4-BE49-F238E27FC236}">
              <a16:creationId xmlns:a16="http://schemas.microsoft.com/office/drawing/2014/main" id="{BC25DAD6-9CD4-47DA-9F0A-52A3D5A6545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05" name="テキスト ボックス 704">
          <a:extLst>
            <a:ext uri="{FF2B5EF4-FFF2-40B4-BE49-F238E27FC236}">
              <a16:creationId xmlns:a16="http://schemas.microsoft.com/office/drawing/2014/main" id="{88A744DF-A5F3-4902-82CF-51E298F4CA5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06" name="テキスト ボックス 705">
          <a:extLst>
            <a:ext uri="{FF2B5EF4-FFF2-40B4-BE49-F238E27FC236}">
              <a16:creationId xmlns:a16="http://schemas.microsoft.com/office/drawing/2014/main" id="{4099FA4F-9461-43D6-BF04-5D7417FA42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07" name="テキスト ボックス 706">
          <a:extLst>
            <a:ext uri="{FF2B5EF4-FFF2-40B4-BE49-F238E27FC236}">
              <a16:creationId xmlns:a16="http://schemas.microsoft.com/office/drawing/2014/main" id="{8A72A1AD-B721-4E57-BD0B-1D35F2E9077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31931</xdr:rowOff>
    </xdr:from>
    <xdr:to>
      <xdr:col>116</xdr:col>
      <xdr:colOff>114300</xdr:colOff>
      <xdr:row>86</xdr:row>
      <xdr:rowOff>133531</xdr:rowOff>
    </xdr:to>
    <xdr:sp macro="" textlink="">
      <xdr:nvSpPr>
        <xdr:cNvPr id="708" name="楕円 707">
          <a:extLst>
            <a:ext uri="{FF2B5EF4-FFF2-40B4-BE49-F238E27FC236}">
              <a16:creationId xmlns:a16="http://schemas.microsoft.com/office/drawing/2014/main" id="{ED20BF52-A4B3-47CF-863A-6F82B45FA2F2}"/>
            </a:ext>
          </a:extLst>
        </xdr:cNvPr>
        <xdr:cNvSpPr/>
      </xdr:nvSpPr>
      <xdr:spPr>
        <a:xfrm>
          <a:off x="22110700" y="1477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118671</xdr:rowOff>
    </xdr:from>
    <xdr:ext cx="469744" cy="259045"/>
    <xdr:sp macro="" textlink="">
      <xdr:nvSpPr>
        <xdr:cNvPr id="709" name="【消防施設】&#10;一人当たり面積該当値テキスト">
          <a:extLst>
            <a:ext uri="{FF2B5EF4-FFF2-40B4-BE49-F238E27FC236}">
              <a16:creationId xmlns:a16="http://schemas.microsoft.com/office/drawing/2014/main" id="{0250D012-CC60-436E-AC2B-969DCCE5EC09}"/>
            </a:ext>
          </a:extLst>
        </xdr:cNvPr>
        <xdr:cNvSpPr txBox="1"/>
      </xdr:nvSpPr>
      <xdr:spPr>
        <a:xfrm>
          <a:off x="22199600" y="1469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159838</xdr:rowOff>
    </xdr:from>
    <xdr:to>
      <xdr:col>112</xdr:col>
      <xdr:colOff>38100</xdr:colOff>
      <xdr:row>86</xdr:row>
      <xdr:rowOff>89988</xdr:rowOff>
    </xdr:to>
    <xdr:sp macro="" textlink="">
      <xdr:nvSpPr>
        <xdr:cNvPr id="710" name="楕円 709">
          <a:extLst>
            <a:ext uri="{FF2B5EF4-FFF2-40B4-BE49-F238E27FC236}">
              <a16:creationId xmlns:a16="http://schemas.microsoft.com/office/drawing/2014/main" id="{FC5743A8-24FF-4420-A140-EDA55D739A86}"/>
            </a:ext>
          </a:extLst>
        </xdr:cNvPr>
        <xdr:cNvSpPr/>
      </xdr:nvSpPr>
      <xdr:spPr>
        <a:xfrm>
          <a:off x="21272500" y="1473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39188</xdr:rowOff>
    </xdr:from>
    <xdr:to>
      <xdr:col>116</xdr:col>
      <xdr:colOff>63500</xdr:colOff>
      <xdr:row>86</xdr:row>
      <xdr:rowOff>82731</xdr:rowOff>
    </xdr:to>
    <xdr:cxnSp macro="">
      <xdr:nvCxnSpPr>
        <xdr:cNvPr id="711" name="直線コネクタ 710">
          <a:extLst>
            <a:ext uri="{FF2B5EF4-FFF2-40B4-BE49-F238E27FC236}">
              <a16:creationId xmlns:a16="http://schemas.microsoft.com/office/drawing/2014/main" id="{C9F73E85-CB2B-42B2-8AE3-784A32150BD3}"/>
            </a:ext>
          </a:extLst>
        </xdr:cNvPr>
        <xdr:cNvCxnSpPr/>
      </xdr:nvCxnSpPr>
      <xdr:spPr>
        <a:xfrm>
          <a:off x="21323300" y="14783888"/>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157662</xdr:rowOff>
    </xdr:from>
    <xdr:to>
      <xdr:col>107</xdr:col>
      <xdr:colOff>101600</xdr:colOff>
      <xdr:row>86</xdr:row>
      <xdr:rowOff>87812</xdr:rowOff>
    </xdr:to>
    <xdr:sp macro="" textlink="">
      <xdr:nvSpPr>
        <xdr:cNvPr id="712" name="楕円 711">
          <a:extLst>
            <a:ext uri="{FF2B5EF4-FFF2-40B4-BE49-F238E27FC236}">
              <a16:creationId xmlns:a16="http://schemas.microsoft.com/office/drawing/2014/main" id="{5B55AF02-35C5-47F4-9259-CB3FCF541BC0}"/>
            </a:ext>
          </a:extLst>
        </xdr:cNvPr>
        <xdr:cNvSpPr/>
      </xdr:nvSpPr>
      <xdr:spPr>
        <a:xfrm>
          <a:off x="20383500" y="1473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37012</xdr:rowOff>
    </xdr:from>
    <xdr:to>
      <xdr:col>111</xdr:col>
      <xdr:colOff>177800</xdr:colOff>
      <xdr:row>86</xdr:row>
      <xdr:rowOff>39188</xdr:rowOff>
    </xdr:to>
    <xdr:cxnSp macro="">
      <xdr:nvCxnSpPr>
        <xdr:cNvPr id="713" name="直線コネクタ 712">
          <a:extLst>
            <a:ext uri="{FF2B5EF4-FFF2-40B4-BE49-F238E27FC236}">
              <a16:creationId xmlns:a16="http://schemas.microsoft.com/office/drawing/2014/main" id="{DF869434-49EE-4764-9B67-0BEA35B20083}"/>
            </a:ext>
          </a:extLst>
        </xdr:cNvPr>
        <xdr:cNvCxnSpPr/>
      </xdr:nvCxnSpPr>
      <xdr:spPr>
        <a:xfrm>
          <a:off x="20434300" y="14781712"/>
          <a:ext cx="889000" cy="2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56969</xdr:rowOff>
    </xdr:from>
    <xdr:to>
      <xdr:col>102</xdr:col>
      <xdr:colOff>165100</xdr:colOff>
      <xdr:row>86</xdr:row>
      <xdr:rowOff>158569</xdr:rowOff>
    </xdr:to>
    <xdr:sp macro="" textlink="">
      <xdr:nvSpPr>
        <xdr:cNvPr id="714" name="楕円 713">
          <a:extLst>
            <a:ext uri="{FF2B5EF4-FFF2-40B4-BE49-F238E27FC236}">
              <a16:creationId xmlns:a16="http://schemas.microsoft.com/office/drawing/2014/main" id="{4D77BFD0-A24B-48E8-B91F-25BAE293ADA8}"/>
            </a:ext>
          </a:extLst>
        </xdr:cNvPr>
        <xdr:cNvSpPr/>
      </xdr:nvSpPr>
      <xdr:spPr>
        <a:xfrm>
          <a:off x="19494500" y="1480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37012</xdr:rowOff>
    </xdr:from>
    <xdr:to>
      <xdr:col>107</xdr:col>
      <xdr:colOff>50800</xdr:colOff>
      <xdr:row>86</xdr:row>
      <xdr:rowOff>107769</xdr:rowOff>
    </xdr:to>
    <xdr:cxnSp macro="">
      <xdr:nvCxnSpPr>
        <xdr:cNvPr id="715" name="直線コネクタ 714">
          <a:extLst>
            <a:ext uri="{FF2B5EF4-FFF2-40B4-BE49-F238E27FC236}">
              <a16:creationId xmlns:a16="http://schemas.microsoft.com/office/drawing/2014/main" id="{EA79F8D9-FC15-4DEA-B516-E8F828980479}"/>
            </a:ext>
          </a:extLst>
        </xdr:cNvPr>
        <xdr:cNvCxnSpPr/>
      </xdr:nvCxnSpPr>
      <xdr:spPr>
        <a:xfrm flipV="1">
          <a:off x="19545300" y="14781712"/>
          <a:ext cx="889000" cy="7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65677</xdr:rowOff>
    </xdr:from>
    <xdr:to>
      <xdr:col>98</xdr:col>
      <xdr:colOff>38100</xdr:colOff>
      <xdr:row>86</xdr:row>
      <xdr:rowOff>167277</xdr:rowOff>
    </xdr:to>
    <xdr:sp macro="" textlink="">
      <xdr:nvSpPr>
        <xdr:cNvPr id="716" name="楕円 715">
          <a:extLst>
            <a:ext uri="{FF2B5EF4-FFF2-40B4-BE49-F238E27FC236}">
              <a16:creationId xmlns:a16="http://schemas.microsoft.com/office/drawing/2014/main" id="{E85859E5-56AF-4E86-BCFC-AFCF416F03F3}"/>
            </a:ext>
          </a:extLst>
        </xdr:cNvPr>
        <xdr:cNvSpPr/>
      </xdr:nvSpPr>
      <xdr:spPr>
        <a:xfrm>
          <a:off x="18605500" y="1481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107769</xdr:rowOff>
    </xdr:from>
    <xdr:to>
      <xdr:col>102</xdr:col>
      <xdr:colOff>114300</xdr:colOff>
      <xdr:row>86</xdr:row>
      <xdr:rowOff>116477</xdr:rowOff>
    </xdr:to>
    <xdr:cxnSp macro="">
      <xdr:nvCxnSpPr>
        <xdr:cNvPr id="717" name="直線コネクタ 716">
          <a:extLst>
            <a:ext uri="{FF2B5EF4-FFF2-40B4-BE49-F238E27FC236}">
              <a16:creationId xmlns:a16="http://schemas.microsoft.com/office/drawing/2014/main" id="{4A89EABC-2EC8-400B-AFAD-2634C74BCEAF}"/>
            </a:ext>
          </a:extLst>
        </xdr:cNvPr>
        <xdr:cNvCxnSpPr/>
      </xdr:nvCxnSpPr>
      <xdr:spPr>
        <a:xfrm flipV="1">
          <a:off x="18656300" y="14852469"/>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83293</xdr:rowOff>
    </xdr:from>
    <xdr:ext cx="469744" cy="259045"/>
    <xdr:sp macro="" textlink="">
      <xdr:nvSpPr>
        <xdr:cNvPr id="718" name="n_1aveValue【消防施設】&#10;一人当たり面積">
          <a:extLst>
            <a:ext uri="{FF2B5EF4-FFF2-40B4-BE49-F238E27FC236}">
              <a16:creationId xmlns:a16="http://schemas.microsoft.com/office/drawing/2014/main" id="{C848A4A8-7BD5-4B5B-AF7E-87E04121BD08}"/>
            </a:ext>
          </a:extLst>
        </xdr:cNvPr>
        <xdr:cNvSpPr txBox="1"/>
      </xdr:nvSpPr>
      <xdr:spPr>
        <a:xfrm>
          <a:off x="21075727" y="14827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84382</xdr:rowOff>
    </xdr:from>
    <xdr:ext cx="469744" cy="259045"/>
    <xdr:sp macro="" textlink="">
      <xdr:nvSpPr>
        <xdr:cNvPr id="719" name="n_2aveValue【消防施設】&#10;一人当たり面積">
          <a:extLst>
            <a:ext uri="{FF2B5EF4-FFF2-40B4-BE49-F238E27FC236}">
              <a16:creationId xmlns:a16="http://schemas.microsoft.com/office/drawing/2014/main" id="{0B34B66F-0FDE-47F4-8E05-EDB27FAF8887}"/>
            </a:ext>
          </a:extLst>
        </xdr:cNvPr>
        <xdr:cNvSpPr txBox="1"/>
      </xdr:nvSpPr>
      <xdr:spPr>
        <a:xfrm>
          <a:off x="20199427" y="1482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107604</xdr:rowOff>
    </xdr:from>
    <xdr:ext cx="469744" cy="259045"/>
    <xdr:sp macro="" textlink="">
      <xdr:nvSpPr>
        <xdr:cNvPr id="720" name="n_3aveValue【消防施設】&#10;一人当たり面積">
          <a:extLst>
            <a:ext uri="{FF2B5EF4-FFF2-40B4-BE49-F238E27FC236}">
              <a16:creationId xmlns:a16="http://schemas.microsoft.com/office/drawing/2014/main" id="{7FE72AB3-6DA1-4937-BD7E-AAB77839F65D}"/>
            </a:ext>
          </a:extLst>
        </xdr:cNvPr>
        <xdr:cNvSpPr txBox="1"/>
      </xdr:nvSpPr>
      <xdr:spPr>
        <a:xfrm>
          <a:off x="19310427" y="1450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121756</xdr:rowOff>
    </xdr:from>
    <xdr:ext cx="469744" cy="259045"/>
    <xdr:sp macro="" textlink="">
      <xdr:nvSpPr>
        <xdr:cNvPr id="721" name="n_4aveValue【消防施設】&#10;一人当たり面積">
          <a:extLst>
            <a:ext uri="{FF2B5EF4-FFF2-40B4-BE49-F238E27FC236}">
              <a16:creationId xmlns:a16="http://schemas.microsoft.com/office/drawing/2014/main" id="{A16A03D7-A71F-48D0-9813-293F187E4242}"/>
            </a:ext>
          </a:extLst>
        </xdr:cNvPr>
        <xdr:cNvSpPr txBox="1"/>
      </xdr:nvSpPr>
      <xdr:spPr>
        <a:xfrm>
          <a:off x="18421427" y="14523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106515</xdr:rowOff>
    </xdr:from>
    <xdr:ext cx="469744" cy="259045"/>
    <xdr:sp macro="" textlink="">
      <xdr:nvSpPr>
        <xdr:cNvPr id="722" name="n_1mainValue【消防施設】&#10;一人当たり面積">
          <a:extLst>
            <a:ext uri="{FF2B5EF4-FFF2-40B4-BE49-F238E27FC236}">
              <a16:creationId xmlns:a16="http://schemas.microsoft.com/office/drawing/2014/main" id="{B79E18A1-610F-4035-BA66-F18F37D074F4}"/>
            </a:ext>
          </a:extLst>
        </xdr:cNvPr>
        <xdr:cNvSpPr txBox="1"/>
      </xdr:nvSpPr>
      <xdr:spPr>
        <a:xfrm>
          <a:off x="21075727" y="1450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104339</xdr:rowOff>
    </xdr:from>
    <xdr:ext cx="469744" cy="259045"/>
    <xdr:sp macro="" textlink="">
      <xdr:nvSpPr>
        <xdr:cNvPr id="723" name="n_2mainValue【消防施設】&#10;一人当たり面積">
          <a:extLst>
            <a:ext uri="{FF2B5EF4-FFF2-40B4-BE49-F238E27FC236}">
              <a16:creationId xmlns:a16="http://schemas.microsoft.com/office/drawing/2014/main" id="{22C471BB-BFC2-40F0-972A-4ACF3CDA0493}"/>
            </a:ext>
          </a:extLst>
        </xdr:cNvPr>
        <xdr:cNvSpPr txBox="1"/>
      </xdr:nvSpPr>
      <xdr:spPr>
        <a:xfrm>
          <a:off x="20199427" y="14506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149696</xdr:rowOff>
    </xdr:from>
    <xdr:ext cx="469744" cy="259045"/>
    <xdr:sp macro="" textlink="">
      <xdr:nvSpPr>
        <xdr:cNvPr id="724" name="n_3mainValue【消防施設】&#10;一人当たり面積">
          <a:extLst>
            <a:ext uri="{FF2B5EF4-FFF2-40B4-BE49-F238E27FC236}">
              <a16:creationId xmlns:a16="http://schemas.microsoft.com/office/drawing/2014/main" id="{D9172CA8-A721-4444-8CBB-FBB29C9EE5F5}"/>
            </a:ext>
          </a:extLst>
        </xdr:cNvPr>
        <xdr:cNvSpPr txBox="1"/>
      </xdr:nvSpPr>
      <xdr:spPr>
        <a:xfrm>
          <a:off x="19310427" y="1489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158404</xdr:rowOff>
    </xdr:from>
    <xdr:ext cx="469744" cy="259045"/>
    <xdr:sp macro="" textlink="">
      <xdr:nvSpPr>
        <xdr:cNvPr id="725" name="n_4mainValue【消防施設】&#10;一人当たり面積">
          <a:extLst>
            <a:ext uri="{FF2B5EF4-FFF2-40B4-BE49-F238E27FC236}">
              <a16:creationId xmlns:a16="http://schemas.microsoft.com/office/drawing/2014/main" id="{C7A4BD43-845C-4BCE-B5C1-7FC91ADC4CD5}"/>
            </a:ext>
          </a:extLst>
        </xdr:cNvPr>
        <xdr:cNvSpPr txBox="1"/>
      </xdr:nvSpPr>
      <xdr:spPr>
        <a:xfrm>
          <a:off x="18421427" y="1490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6" name="正方形/長方形 725">
          <a:extLst>
            <a:ext uri="{FF2B5EF4-FFF2-40B4-BE49-F238E27FC236}">
              <a16:creationId xmlns:a16="http://schemas.microsoft.com/office/drawing/2014/main" id="{0DD86E1F-C561-4E09-94B5-B15734F4472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27" name="正方形/長方形 726">
          <a:extLst>
            <a:ext uri="{FF2B5EF4-FFF2-40B4-BE49-F238E27FC236}">
              <a16:creationId xmlns:a16="http://schemas.microsoft.com/office/drawing/2014/main" id="{7A8DD9C4-2593-4A0F-8524-19E611B15C6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28" name="正方形/長方形 727">
          <a:extLst>
            <a:ext uri="{FF2B5EF4-FFF2-40B4-BE49-F238E27FC236}">
              <a16:creationId xmlns:a16="http://schemas.microsoft.com/office/drawing/2014/main" id="{C5EF7096-BC02-4B1C-BA0C-0D1C9E4BEA1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29" name="正方形/長方形 728">
          <a:extLst>
            <a:ext uri="{FF2B5EF4-FFF2-40B4-BE49-F238E27FC236}">
              <a16:creationId xmlns:a16="http://schemas.microsoft.com/office/drawing/2014/main" id="{A376F10E-1572-43E7-9C7F-B8D05B65DFE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0" name="正方形/長方形 729">
          <a:extLst>
            <a:ext uri="{FF2B5EF4-FFF2-40B4-BE49-F238E27FC236}">
              <a16:creationId xmlns:a16="http://schemas.microsoft.com/office/drawing/2014/main" id="{5B74FDFD-0494-40AD-8DA5-DD28571953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1" name="正方形/長方形 730">
          <a:extLst>
            <a:ext uri="{FF2B5EF4-FFF2-40B4-BE49-F238E27FC236}">
              <a16:creationId xmlns:a16="http://schemas.microsoft.com/office/drawing/2014/main" id="{8A0BDDA6-3838-4F35-B387-E7B960A1DE9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2" name="正方形/長方形 731">
          <a:extLst>
            <a:ext uri="{FF2B5EF4-FFF2-40B4-BE49-F238E27FC236}">
              <a16:creationId xmlns:a16="http://schemas.microsoft.com/office/drawing/2014/main" id="{AF4D9DE3-FF65-4B0B-8DBE-43E0D3B96B2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3" name="正方形/長方形 732">
          <a:extLst>
            <a:ext uri="{FF2B5EF4-FFF2-40B4-BE49-F238E27FC236}">
              <a16:creationId xmlns:a16="http://schemas.microsoft.com/office/drawing/2014/main" id="{66EA4521-0124-4D85-A84E-75268ED30F2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34" name="テキスト ボックス 733">
          <a:extLst>
            <a:ext uri="{FF2B5EF4-FFF2-40B4-BE49-F238E27FC236}">
              <a16:creationId xmlns:a16="http://schemas.microsoft.com/office/drawing/2014/main" id="{8204140F-C0A8-40D6-8949-2031FC3D0AD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5" name="直線コネクタ 734">
          <a:extLst>
            <a:ext uri="{FF2B5EF4-FFF2-40B4-BE49-F238E27FC236}">
              <a16:creationId xmlns:a16="http://schemas.microsoft.com/office/drawing/2014/main" id="{822C3E08-5A0B-4415-BAE8-99A677EDBDD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36" name="テキスト ボックス 735">
          <a:extLst>
            <a:ext uri="{FF2B5EF4-FFF2-40B4-BE49-F238E27FC236}">
              <a16:creationId xmlns:a16="http://schemas.microsoft.com/office/drawing/2014/main" id="{A239A73C-50F8-4595-A6CF-849B8EC5517B}"/>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37" name="直線コネクタ 736">
          <a:extLst>
            <a:ext uri="{FF2B5EF4-FFF2-40B4-BE49-F238E27FC236}">
              <a16:creationId xmlns:a16="http://schemas.microsoft.com/office/drawing/2014/main" id="{0D29ADED-D67E-4A00-8E7D-617B8CFB798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38" name="テキスト ボックス 737">
          <a:extLst>
            <a:ext uri="{FF2B5EF4-FFF2-40B4-BE49-F238E27FC236}">
              <a16:creationId xmlns:a16="http://schemas.microsoft.com/office/drawing/2014/main" id="{C7EF4A85-E0EB-4364-A9CF-7608F00DD8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39" name="直線コネクタ 738">
          <a:extLst>
            <a:ext uri="{FF2B5EF4-FFF2-40B4-BE49-F238E27FC236}">
              <a16:creationId xmlns:a16="http://schemas.microsoft.com/office/drawing/2014/main" id="{1016C24F-0553-4CB6-9825-A82D3BFB578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0" name="テキスト ボックス 739">
          <a:extLst>
            <a:ext uri="{FF2B5EF4-FFF2-40B4-BE49-F238E27FC236}">
              <a16:creationId xmlns:a16="http://schemas.microsoft.com/office/drawing/2014/main" id="{22162CFE-95FD-46D0-938A-FCB108E5059B}"/>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1" name="直線コネクタ 740">
          <a:extLst>
            <a:ext uri="{FF2B5EF4-FFF2-40B4-BE49-F238E27FC236}">
              <a16:creationId xmlns:a16="http://schemas.microsoft.com/office/drawing/2014/main" id="{A69848A2-CD62-48FC-A690-27947C25965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2" name="テキスト ボックス 741">
          <a:extLst>
            <a:ext uri="{FF2B5EF4-FFF2-40B4-BE49-F238E27FC236}">
              <a16:creationId xmlns:a16="http://schemas.microsoft.com/office/drawing/2014/main" id="{1A92436A-8783-4320-9C58-F530944BAB57}"/>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3" name="直線コネクタ 742">
          <a:extLst>
            <a:ext uri="{FF2B5EF4-FFF2-40B4-BE49-F238E27FC236}">
              <a16:creationId xmlns:a16="http://schemas.microsoft.com/office/drawing/2014/main" id="{55D96695-FC99-4147-9273-1BD0C1D0C2D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44" name="テキスト ボックス 743">
          <a:extLst>
            <a:ext uri="{FF2B5EF4-FFF2-40B4-BE49-F238E27FC236}">
              <a16:creationId xmlns:a16="http://schemas.microsoft.com/office/drawing/2014/main" id="{DB070415-ED6D-4F44-9640-F61E6E36F82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45" name="直線コネクタ 744">
          <a:extLst>
            <a:ext uri="{FF2B5EF4-FFF2-40B4-BE49-F238E27FC236}">
              <a16:creationId xmlns:a16="http://schemas.microsoft.com/office/drawing/2014/main" id="{E88B7F3A-38FC-4183-8220-7E1D519D3024}"/>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46" name="テキスト ボックス 745">
          <a:extLst>
            <a:ext uri="{FF2B5EF4-FFF2-40B4-BE49-F238E27FC236}">
              <a16:creationId xmlns:a16="http://schemas.microsoft.com/office/drawing/2014/main" id="{45F25B32-8B28-4F93-A7E9-38B8C3B8A18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47" name="直線コネクタ 746">
          <a:extLst>
            <a:ext uri="{FF2B5EF4-FFF2-40B4-BE49-F238E27FC236}">
              <a16:creationId xmlns:a16="http://schemas.microsoft.com/office/drawing/2014/main" id="{14F9818A-91EB-458F-81E7-1596CD08BC7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48" name="テキスト ボックス 747">
          <a:extLst>
            <a:ext uri="{FF2B5EF4-FFF2-40B4-BE49-F238E27FC236}">
              <a16:creationId xmlns:a16="http://schemas.microsoft.com/office/drawing/2014/main" id="{F23C86FD-CFE4-4A25-BC64-15BDCEC93F1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49" name="直線コネクタ 748">
          <a:extLst>
            <a:ext uri="{FF2B5EF4-FFF2-40B4-BE49-F238E27FC236}">
              <a16:creationId xmlns:a16="http://schemas.microsoft.com/office/drawing/2014/main" id="{5B0EECFD-9DB2-4DE4-A53C-E871B2A7A2F6}"/>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庁舎】&#10;有形固定資産減価償却率グラフ枠">
          <a:extLst>
            <a:ext uri="{FF2B5EF4-FFF2-40B4-BE49-F238E27FC236}">
              <a16:creationId xmlns:a16="http://schemas.microsoft.com/office/drawing/2014/main" id="{A52FA70F-5AF6-4E9F-AB95-C542B1F5E95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30480</xdr:rowOff>
    </xdr:to>
    <xdr:cxnSp macro="">
      <xdr:nvCxnSpPr>
        <xdr:cNvPr id="751" name="直線コネクタ 750">
          <a:extLst>
            <a:ext uri="{FF2B5EF4-FFF2-40B4-BE49-F238E27FC236}">
              <a16:creationId xmlns:a16="http://schemas.microsoft.com/office/drawing/2014/main" id="{FB5AD580-64D6-40E5-AC0E-722B677A2E26}"/>
            </a:ext>
          </a:extLst>
        </xdr:cNvPr>
        <xdr:cNvCxnSpPr/>
      </xdr:nvCxnSpPr>
      <xdr:spPr>
        <a:xfrm flipV="1">
          <a:off x="16318864" y="17164050"/>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34307</xdr:rowOff>
    </xdr:from>
    <xdr:ext cx="405111" cy="259045"/>
    <xdr:sp macro="" textlink="">
      <xdr:nvSpPr>
        <xdr:cNvPr id="752" name="【庁舎】&#10;有形固定資産減価償却率最小値テキスト">
          <a:extLst>
            <a:ext uri="{FF2B5EF4-FFF2-40B4-BE49-F238E27FC236}">
              <a16:creationId xmlns:a16="http://schemas.microsoft.com/office/drawing/2014/main" id="{55FBBFFD-E9C7-4629-844C-CA3E1FFEE597}"/>
            </a:ext>
          </a:extLst>
        </xdr:cNvPr>
        <xdr:cNvSpPr txBox="1"/>
      </xdr:nvSpPr>
      <xdr:spPr>
        <a:xfrm>
          <a:off x="16357600" y="187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30480</xdr:rowOff>
    </xdr:from>
    <xdr:to>
      <xdr:col>86</xdr:col>
      <xdr:colOff>25400</xdr:colOff>
      <xdr:row>109</xdr:row>
      <xdr:rowOff>30480</xdr:rowOff>
    </xdr:to>
    <xdr:cxnSp macro="">
      <xdr:nvCxnSpPr>
        <xdr:cNvPr id="753" name="直線コネクタ 752">
          <a:extLst>
            <a:ext uri="{FF2B5EF4-FFF2-40B4-BE49-F238E27FC236}">
              <a16:creationId xmlns:a16="http://schemas.microsoft.com/office/drawing/2014/main" id="{AD00067F-E150-421F-A38C-47DF4DE733EE}"/>
            </a:ext>
          </a:extLst>
        </xdr:cNvPr>
        <xdr:cNvCxnSpPr/>
      </xdr:nvCxnSpPr>
      <xdr:spPr>
        <a:xfrm>
          <a:off x="16230600" y="18718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54" name="【庁舎】&#10;有形固定資産減価償却率最大値テキスト">
          <a:extLst>
            <a:ext uri="{FF2B5EF4-FFF2-40B4-BE49-F238E27FC236}">
              <a16:creationId xmlns:a16="http://schemas.microsoft.com/office/drawing/2014/main" id="{7128C524-9ADB-49C7-9662-6F05D99E5323}"/>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55" name="直線コネクタ 754">
          <a:extLst>
            <a:ext uri="{FF2B5EF4-FFF2-40B4-BE49-F238E27FC236}">
              <a16:creationId xmlns:a16="http://schemas.microsoft.com/office/drawing/2014/main" id="{95C4084A-5227-4FC3-8204-3C7A415D9744}"/>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46282</xdr:rowOff>
    </xdr:from>
    <xdr:ext cx="405111" cy="259045"/>
    <xdr:sp macro="" textlink="">
      <xdr:nvSpPr>
        <xdr:cNvPr id="756" name="【庁舎】&#10;有形固定資産減価償却率平均値テキスト">
          <a:extLst>
            <a:ext uri="{FF2B5EF4-FFF2-40B4-BE49-F238E27FC236}">
              <a16:creationId xmlns:a16="http://schemas.microsoft.com/office/drawing/2014/main" id="{D26E9160-D598-4B60-BB25-EE50E973293D}"/>
            </a:ext>
          </a:extLst>
        </xdr:cNvPr>
        <xdr:cNvSpPr txBox="1"/>
      </xdr:nvSpPr>
      <xdr:spPr>
        <a:xfrm>
          <a:off x="16357600" y="17877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67855</xdr:rowOff>
    </xdr:from>
    <xdr:to>
      <xdr:col>85</xdr:col>
      <xdr:colOff>177800</xdr:colOff>
      <xdr:row>104</xdr:row>
      <xdr:rowOff>169455</xdr:rowOff>
    </xdr:to>
    <xdr:sp macro="" textlink="">
      <xdr:nvSpPr>
        <xdr:cNvPr id="757" name="フローチャート: 判断 756">
          <a:extLst>
            <a:ext uri="{FF2B5EF4-FFF2-40B4-BE49-F238E27FC236}">
              <a16:creationId xmlns:a16="http://schemas.microsoft.com/office/drawing/2014/main" id="{0E53E65C-2DAC-4CA3-9D7F-CBD0B2CF5492}"/>
            </a:ext>
          </a:extLst>
        </xdr:cNvPr>
        <xdr:cNvSpPr/>
      </xdr:nvSpPr>
      <xdr:spPr>
        <a:xfrm>
          <a:off x="162687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46627</xdr:rowOff>
    </xdr:from>
    <xdr:to>
      <xdr:col>81</xdr:col>
      <xdr:colOff>101600</xdr:colOff>
      <xdr:row>104</xdr:row>
      <xdr:rowOff>148227</xdr:rowOff>
    </xdr:to>
    <xdr:sp macro="" textlink="">
      <xdr:nvSpPr>
        <xdr:cNvPr id="758" name="フローチャート: 判断 757">
          <a:extLst>
            <a:ext uri="{FF2B5EF4-FFF2-40B4-BE49-F238E27FC236}">
              <a16:creationId xmlns:a16="http://schemas.microsoft.com/office/drawing/2014/main" id="{2AA20543-B317-4456-AC57-78D51192FB12}"/>
            </a:ext>
          </a:extLst>
        </xdr:cNvPr>
        <xdr:cNvSpPr/>
      </xdr:nvSpPr>
      <xdr:spPr>
        <a:xfrm>
          <a:off x="15430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759" name="フローチャート: 判断 758">
          <a:extLst>
            <a:ext uri="{FF2B5EF4-FFF2-40B4-BE49-F238E27FC236}">
              <a16:creationId xmlns:a16="http://schemas.microsoft.com/office/drawing/2014/main" id="{7711FCBB-7B95-4B8C-A7A8-34F16D8E340C}"/>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5806</xdr:rowOff>
    </xdr:from>
    <xdr:to>
      <xdr:col>72</xdr:col>
      <xdr:colOff>38100</xdr:colOff>
      <xdr:row>105</xdr:row>
      <xdr:rowOff>107406</xdr:rowOff>
    </xdr:to>
    <xdr:sp macro="" textlink="">
      <xdr:nvSpPr>
        <xdr:cNvPr id="760" name="フローチャート: 判断 759">
          <a:extLst>
            <a:ext uri="{FF2B5EF4-FFF2-40B4-BE49-F238E27FC236}">
              <a16:creationId xmlns:a16="http://schemas.microsoft.com/office/drawing/2014/main" id="{AC1F35C1-2945-4A4D-AEC0-BB298CB0CC0B}"/>
            </a:ext>
          </a:extLst>
        </xdr:cNvPr>
        <xdr:cNvSpPr/>
      </xdr:nvSpPr>
      <xdr:spPr>
        <a:xfrm>
          <a:off x="13652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40095</xdr:rowOff>
    </xdr:from>
    <xdr:to>
      <xdr:col>67</xdr:col>
      <xdr:colOff>101600</xdr:colOff>
      <xdr:row>105</xdr:row>
      <xdr:rowOff>141695</xdr:rowOff>
    </xdr:to>
    <xdr:sp macro="" textlink="">
      <xdr:nvSpPr>
        <xdr:cNvPr id="761" name="フローチャート: 判断 760">
          <a:extLst>
            <a:ext uri="{FF2B5EF4-FFF2-40B4-BE49-F238E27FC236}">
              <a16:creationId xmlns:a16="http://schemas.microsoft.com/office/drawing/2014/main" id="{BF5CE8EA-2F5C-45A0-9DCE-1BBB3EA102D2}"/>
            </a:ext>
          </a:extLst>
        </xdr:cNvPr>
        <xdr:cNvSpPr/>
      </xdr:nvSpPr>
      <xdr:spPr>
        <a:xfrm>
          <a:off x="12763500" y="1804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2" name="テキスト ボックス 761">
          <a:extLst>
            <a:ext uri="{FF2B5EF4-FFF2-40B4-BE49-F238E27FC236}">
              <a16:creationId xmlns:a16="http://schemas.microsoft.com/office/drawing/2014/main" id="{F621B2EA-392C-40AC-A538-AB0AA1A522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3" name="テキスト ボックス 762">
          <a:extLst>
            <a:ext uri="{FF2B5EF4-FFF2-40B4-BE49-F238E27FC236}">
              <a16:creationId xmlns:a16="http://schemas.microsoft.com/office/drawing/2014/main" id="{BC8A5B64-2ABC-4EEB-B161-C8F43CA0132C}"/>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4" name="テキスト ボックス 763">
          <a:extLst>
            <a:ext uri="{FF2B5EF4-FFF2-40B4-BE49-F238E27FC236}">
              <a16:creationId xmlns:a16="http://schemas.microsoft.com/office/drawing/2014/main" id="{5890292E-15A6-43CA-A0DD-85FB13C69E7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65" name="テキスト ボックス 764">
          <a:extLst>
            <a:ext uri="{FF2B5EF4-FFF2-40B4-BE49-F238E27FC236}">
              <a16:creationId xmlns:a16="http://schemas.microsoft.com/office/drawing/2014/main" id="{2F673DAA-7E72-4DAE-8A7E-6AF9F37E84B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66" name="テキスト ボックス 765">
          <a:extLst>
            <a:ext uri="{FF2B5EF4-FFF2-40B4-BE49-F238E27FC236}">
              <a16:creationId xmlns:a16="http://schemas.microsoft.com/office/drawing/2014/main" id="{E8EED39A-32C4-4AB3-AA8F-6C1D5B73C758}"/>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17236</xdr:rowOff>
    </xdr:from>
    <xdr:to>
      <xdr:col>85</xdr:col>
      <xdr:colOff>177800</xdr:colOff>
      <xdr:row>103</xdr:row>
      <xdr:rowOff>118836</xdr:rowOff>
    </xdr:to>
    <xdr:sp macro="" textlink="">
      <xdr:nvSpPr>
        <xdr:cNvPr id="767" name="楕円 766">
          <a:extLst>
            <a:ext uri="{FF2B5EF4-FFF2-40B4-BE49-F238E27FC236}">
              <a16:creationId xmlns:a16="http://schemas.microsoft.com/office/drawing/2014/main" id="{CDE690D3-A4AD-4CE5-B885-E9EBF5184C8F}"/>
            </a:ext>
          </a:extLst>
        </xdr:cNvPr>
        <xdr:cNvSpPr/>
      </xdr:nvSpPr>
      <xdr:spPr>
        <a:xfrm>
          <a:off x="16268700" y="1767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40113</xdr:rowOff>
    </xdr:from>
    <xdr:ext cx="405111" cy="259045"/>
    <xdr:sp macro="" textlink="">
      <xdr:nvSpPr>
        <xdr:cNvPr id="768" name="【庁舎】&#10;有形固定資産減価償却率該当値テキスト">
          <a:extLst>
            <a:ext uri="{FF2B5EF4-FFF2-40B4-BE49-F238E27FC236}">
              <a16:creationId xmlns:a16="http://schemas.microsoft.com/office/drawing/2014/main" id="{7C97188A-05F0-46FD-A8D5-57A617AC67F7}"/>
            </a:ext>
          </a:extLst>
        </xdr:cNvPr>
        <xdr:cNvSpPr txBox="1"/>
      </xdr:nvSpPr>
      <xdr:spPr>
        <a:xfrm>
          <a:off x="16357600" y="1752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769" name="楕円 768">
          <a:extLst>
            <a:ext uri="{FF2B5EF4-FFF2-40B4-BE49-F238E27FC236}">
              <a16:creationId xmlns:a16="http://schemas.microsoft.com/office/drawing/2014/main" id="{FA3BB1A9-9F8A-4F53-8FF5-F47044AE1D9B}"/>
            </a:ext>
          </a:extLst>
        </xdr:cNvPr>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68036</xdr:rowOff>
    </xdr:to>
    <xdr:cxnSp macro="">
      <xdr:nvCxnSpPr>
        <xdr:cNvPr id="770" name="直線コネクタ 769">
          <a:extLst>
            <a:ext uri="{FF2B5EF4-FFF2-40B4-BE49-F238E27FC236}">
              <a16:creationId xmlns:a16="http://schemas.microsoft.com/office/drawing/2014/main" id="{052AEC34-E7B2-43F0-9AE4-E5E918947211}"/>
            </a:ext>
          </a:extLst>
        </xdr:cNvPr>
        <xdr:cNvCxnSpPr/>
      </xdr:nvCxnSpPr>
      <xdr:spPr>
        <a:xfrm>
          <a:off x="15481300" y="17671869"/>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92348</xdr:rowOff>
    </xdr:from>
    <xdr:to>
      <xdr:col>76</xdr:col>
      <xdr:colOff>165100</xdr:colOff>
      <xdr:row>104</xdr:row>
      <xdr:rowOff>22498</xdr:rowOff>
    </xdr:to>
    <xdr:sp macro="" textlink="">
      <xdr:nvSpPr>
        <xdr:cNvPr id="771" name="楕円 770">
          <a:extLst>
            <a:ext uri="{FF2B5EF4-FFF2-40B4-BE49-F238E27FC236}">
              <a16:creationId xmlns:a16="http://schemas.microsoft.com/office/drawing/2014/main" id="{444F7324-8435-4577-AEF6-FB1832887FDD}"/>
            </a:ext>
          </a:extLst>
        </xdr:cNvPr>
        <xdr:cNvSpPr/>
      </xdr:nvSpPr>
      <xdr:spPr>
        <a:xfrm>
          <a:off x="14541500" y="1775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12519</xdr:rowOff>
    </xdr:from>
    <xdr:to>
      <xdr:col>81</xdr:col>
      <xdr:colOff>50800</xdr:colOff>
      <xdr:row>103</xdr:row>
      <xdr:rowOff>143148</xdr:rowOff>
    </xdr:to>
    <xdr:cxnSp macro="">
      <xdr:nvCxnSpPr>
        <xdr:cNvPr id="772" name="直線コネクタ 771">
          <a:extLst>
            <a:ext uri="{FF2B5EF4-FFF2-40B4-BE49-F238E27FC236}">
              <a16:creationId xmlns:a16="http://schemas.microsoft.com/office/drawing/2014/main" id="{110ED766-B1F5-4C4C-8CF9-D6DC16112D0B}"/>
            </a:ext>
          </a:extLst>
        </xdr:cNvPr>
        <xdr:cNvCxnSpPr/>
      </xdr:nvCxnSpPr>
      <xdr:spPr>
        <a:xfrm flipV="1">
          <a:off x="14592300" y="17671869"/>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5806</xdr:rowOff>
    </xdr:from>
    <xdr:to>
      <xdr:col>72</xdr:col>
      <xdr:colOff>38100</xdr:colOff>
      <xdr:row>103</xdr:row>
      <xdr:rowOff>107406</xdr:rowOff>
    </xdr:to>
    <xdr:sp macro="" textlink="">
      <xdr:nvSpPr>
        <xdr:cNvPr id="773" name="楕円 772">
          <a:extLst>
            <a:ext uri="{FF2B5EF4-FFF2-40B4-BE49-F238E27FC236}">
              <a16:creationId xmlns:a16="http://schemas.microsoft.com/office/drawing/2014/main" id="{6599127F-2A0E-46BB-A723-31AAF99BFD94}"/>
            </a:ext>
          </a:extLst>
        </xdr:cNvPr>
        <xdr:cNvSpPr/>
      </xdr:nvSpPr>
      <xdr:spPr>
        <a:xfrm>
          <a:off x="13652500" y="1766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56606</xdr:rowOff>
    </xdr:from>
    <xdr:to>
      <xdr:col>76</xdr:col>
      <xdr:colOff>114300</xdr:colOff>
      <xdr:row>103</xdr:row>
      <xdr:rowOff>143148</xdr:rowOff>
    </xdr:to>
    <xdr:cxnSp macro="">
      <xdr:nvCxnSpPr>
        <xdr:cNvPr id="774" name="直線コネクタ 773">
          <a:extLst>
            <a:ext uri="{FF2B5EF4-FFF2-40B4-BE49-F238E27FC236}">
              <a16:creationId xmlns:a16="http://schemas.microsoft.com/office/drawing/2014/main" id="{F0AA7D2B-BAF3-48EF-89D0-24F8A144D403}"/>
            </a:ext>
          </a:extLst>
        </xdr:cNvPr>
        <xdr:cNvCxnSpPr/>
      </xdr:nvCxnSpPr>
      <xdr:spPr>
        <a:xfrm>
          <a:off x="13703300" y="17715956"/>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7438</xdr:rowOff>
    </xdr:from>
    <xdr:to>
      <xdr:col>67</xdr:col>
      <xdr:colOff>101600</xdr:colOff>
      <xdr:row>103</xdr:row>
      <xdr:rowOff>109038</xdr:rowOff>
    </xdr:to>
    <xdr:sp macro="" textlink="">
      <xdr:nvSpPr>
        <xdr:cNvPr id="775" name="楕円 774">
          <a:extLst>
            <a:ext uri="{FF2B5EF4-FFF2-40B4-BE49-F238E27FC236}">
              <a16:creationId xmlns:a16="http://schemas.microsoft.com/office/drawing/2014/main" id="{22668332-40CF-4FBE-A6F3-11E5280087C8}"/>
            </a:ext>
          </a:extLst>
        </xdr:cNvPr>
        <xdr:cNvSpPr/>
      </xdr:nvSpPr>
      <xdr:spPr>
        <a:xfrm>
          <a:off x="12763500" y="176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56606</xdr:rowOff>
    </xdr:from>
    <xdr:to>
      <xdr:col>71</xdr:col>
      <xdr:colOff>177800</xdr:colOff>
      <xdr:row>103</xdr:row>
      <xdr:rowOff>58238</xdr:rowOff>
    </xdr:to>
    <xdr:cxnSp macro="">
      <xdr:nvCxnSpPr>
        <xdr:cNvPr id="776" name="直線コネクタ 775">
          <a:extLst>
            <a:ext uri="{FF2B5EF4-FFF2-40B4-BE49-F238E27FC236}">
              <a16:creationId xmlns:a16="http://schemas.microsoft.com/office/drawing/2014/main" id="{C6D68490-7DB7-4F1C-BFEC-DB407C5A8144}"/>
            </a:ext>
          </a:extLst>
        </xdr:cNvPr>
        <xdr:cNvCxnSpPr/>
      </xdr:nvCxnSpPr>
      <xdr:spPr>
        <a:xfrm flipV="1">
          <a:off x="12814300" y="177159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139354</xdr:rowOff>
    </xdr:from>
    <xdr:ext cx="405111" cy="259045"/>
    <xdr:sp macro="" textlink="">
      <xdr:nvSpPr>
        <xdr:cNvPr id="777" name="n_1aveValue【庁舎】&#10;有形固定資産減価償却率">
          <a:extLst>
            <a:ext uri="{FF2B5EF4-FFF2-40B4-BE49-F238E27FC236}">
              <a16:creationId xmlns:a16="http://schemas.microsoft.com/office/drawing/2014/main" id="{7A6C6235-9C1E-41C6-949D-7410DFAB8D68}"/>
            </a:ext>
          </a:extLst>
        </xdr:cNvPr>
        <xdr:cNvSpPr txBox="1"/>
      </xdr:nvSpPr>
      <xdr:spPr>
        <a:xfrm>
          <a:off x="152660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778" name="n_2aveValue【庁舎】&#10;有形固定資産減価償却率">
          <a:extLst>
            <a:ext uri="{FF2B5EF4-FFF2-40B4-BE49-F238E27FC236}">
              <a16:creationId xmlns:a16="http://schemas.microsoft.com/office/drawing/2014/main" id="{DCCD2E63-946E-45AC-9753-C53E394F9DA9}"/>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98533</xdr:rowOff>
    </xdr:from>
    <xdr:ext cx="405111" cy="259045"/>
    <xdr:sp macro="" textlink="">
      <xdr:nvSpPr>
        <xdr:cNvPr id="779" name="n_3aveValue【庁舎】&#10;有形固定資産減価償却率">
          <a:extLst>
            <a:ext uri="{FF2B5EF4-FFF2-40B4-BE49-F238E27FC236}">
              <a16:creationId xmlns:a16="http://schemas.microsoft.com/office/drawing/2014/main" id="{4221AE84-E3D6-4D13-AE9C-1B7D927E18C1}"/>
            </a:ext>
          </a:extLst>
        </xdr:cNvPr>
        <xdr:cNvSpPr txBox="1"/>
      </xdr:nvSpPr>
      <xdr:spPr>
        <a:xfrm>
          <a:off x="13500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132822</xdr:rowOff>
    </xdr:from>
    <xdr:ext cx="405111" cy="259045"/>
    <xdr:sp macro="" textlink="">
      <xdr:nvSpPr>
        <xdr:cNvPr id="780" name="n_4aveValue【庁舎】&#10;有形固定資産減価償却率">
          <a:extLst>
            <a:ext uri="{FF2B5EF4-FFF2-40B4-BE49-F238E27FC236}">
              <a16:creationId xmlns:a16="http://schemas.microsoft.com/office/drawing/2014/main" id="{0C3FE178-D9DD-4DE3-B35B-EFE2C6206013}"/>
            </a:ext>
          </a:extLst>
        </xdr:cNvPr>
        <xdr:cNvSpPr txBox="1"/>
      </xdr:nvSpPr>
      <xdr:spPr>
        <a:xfrm>
          <a:off x="12611744" y="1813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781" name="n_1mainValue【庁舎】&#10;有形固定資産減価償却率">
          <a:extLst>
            <a:ext uri="{FF2B5EF4-FFF2-40B4-BE49-F238E27FC236}">
              <a16:creationId xmlns:a16="http://schemas.microsoft.com/office/drawing/2014/main" id="{B00D5019-2091-400D-ABEC-7CE855A2C289}"/>
            </a:ext>
          </a:extLst>
        </xdr:cNvPr>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39025</xdr:rowOff>
    </xdr:from>
    <xdr:ext cx="405111" cy="259045"/>
    <xdr:sp macro="" textlink="">
      <xdr:nvSpPr>
        <xdr:cNvPr id="782" name="n_2mainValue【庁舎】&#10;有形固定資産減価償却率">
          <a:extLst>
            <a:ext uri="{FF2B5EF4-FFF2-40B4-BE49-F238E27FC236}">
              <a16:creationId xmlns:a16="http://schemas.microsoft.com/office/drawing/2014/main" id="{D72D5DBC-D75D-4475-8096-C1CCF035B575}"/>
            </a:ext>
          </a:extLst>
        </xdr:cNvPr>
        <xdr:cNvSpPr txBox="1"/>
      </xdr:nvSpPr>
      <xdr:spPr>
        <a:xfrm>
          <a:off x="14389744" y="17526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123933</xdr:rowOff>
    </xdr:from>
    <xdr:ext cx="405111" cy="259045"/>
    <xdr:sp macro="" textlink="">
      <xdr:nvSpPr>
        <xdr:cNvPr id="783" name="n_3mainValue【庁舎】&#10;有形固定資産減価償却率">
          <a:extLst>
            <a:ext uri="{FF2B5EF4-FFF2-40B4-BE49-F238E27FC236}">
              <a16:creationId xmlns:a16="http://schemas.microsoft.com/office/drawing/2014/main" id="{5C5A3A9B-1332-4901-8066-D4BA31CC6231}"/>
            </a:ext>
          </a:extLst>
        </xdr:cNvPr>
        <xdr:cNvSpPr txBox="1"/>
      </xdr:nvSpPr>
      <xdr:spPr>
        <a:xfrm>
          <a:off x="13500744" y="1744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125565</xdr:rowOff>
    </xdr:from>
    <xdr:ext cx="405111" cy="259045"/>
    <xdr:sp macro="" textlink="">
      <xdr:nvSpPr>
        <xdr:cNvPr id="784" name="n_4mainValue【庁舎】&#10;有形固定資産減価償却率">
          <a:extLst>
            <a:ext uri="{FF2B5EF4-FFF2-40B4-BE49-F238E27FC236}">
              <a16:creationId xmlns:a16="http://schemas.microsoft.com/office/drawing/2014/main" id="{1603594E-B093-4415-ACDA-5FFAAA59A0BA}"/>
            </a:ext>
          </a:extLst>
        </xdr:cNvPr>
        <xdr:cNvSpPr txBox="1"/>
      </xdr:nvSpPr>
      <xdr:spPr>
        <a:xfrm>
          <a:off x="12611744" y="17442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5" name="正方形/長方形 784">
          <a:extLst>
            <a:ext uri="{FF2B5EF4-FFF2-40B4-BE49-F238E27FC236}">
              <a16:creationId xmlns:a16="http://schemas.microsoft.com/office/drawing/2014/main" id="{790E0678-0359-42F9-A4F8-559B0EF012C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6" name="正方形/長方形 785">
          <a:extLst>
            <a:ext uri="{FF2B5EF4-FFF2-40B4-BE49-F238E27FC236}">
              <a16:creationId xmlns:a16="http://schemas.microsoft.com/office/drawing/2014/main" id="{517B008D-4D31-4DD8-B12C-597B0EDFDCC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7" name="正方形/長方形 786">
          <a:extLst>
            <a:ext uri="{FF2B5EF4-FFF2-40B4-BE49-F238E27FC236}">
              <a16:creationId xmlns:a16="http://schemas.microsoft.com/office/drawing/2014/main" id="{18F9BE12-088A-446E-A348-A2E7D7F7C82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8" name="正方形/長方形 787">
          <a:extLst>
            <a:ext uri="{FF2B5EF4-FFF2-40B4-BE49-F238E27FC236}">
              <a16:creationId xmlns:a16="http://schemas.microsoft.com/office/drawing/2014/main" id="{88B42675-2737-4A41-BC84-8B59F7CD8A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9" name="正方形/長方形 788">
          <a:extLst>
            <a:ext uri="{FF2B5EF4-FFF2-40B4-BE49-F238E27FC236}">
              <a16:creationId xmlns:a16="http://schemas.microsoft.com/office/drawing/2014/main" id="{4068959A-44AD-4413-9DC6-9991129B985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0" name="正方形/長方形 789">
          <a:extLst>
            <a:ext uri="{FF2B5EF4-FFF2-40B4-BE49-F238E27FC236}">
              <a16:creationId xmlns:a16="http://schemas.microsoft.com/office/drawing/2014/main" id="{AB5E2D9A-7190-4D68-A61E-BE3C6AE9385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1" name="正方形/長方形 790">
          <a:extLst>
            <a:ext uri="{FF2B5EF4-FFF2-40B4-BE49-F238E27FC236}">
              <a16:creationId xmlns:a16="http://schemas.microsoft.com/office/drawing/2014/main" id="{8565C450-84B4-44C0-9BB9-0479499FA6A8}"/>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2" name="正方形/長方形 791">
          <a:extLst>
            <a:ext uri="{FF2B5EF4-FFF2-40B4-BE49-F238E27FC236}">
              <a16:creationId xmlns:a16="http://schemas.microsoft.com/office/drawing/2014/main" id="{79C1C8BC-AB52-4645-995D-7A952D14432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3" name="テキスト ボックス 792">
          <a:extLst>
            <a:ext uri="{FF2B5EF4-FFF2-40B4-BE49-F238E27FC236}">
              <a16:creationId xmlns:a16="http://schemas.microsoft.com/office/drawing/2014/main" id="{EA3678C3-CA4D-403F-863E-3196CB9C0AB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4" name="直線コネクタ 793">
          <a:extLst>
            <a:ext uri="{FF2B5EF4-FFF2-40B4-BE49-F238E27FC236}">
              <a16:creationId xmlns:a16="http://schemas.microsoft.com/office/drawing/2014/main" id="{5261D65C-219E-4E4E-80C1-4338AC00D684}"/>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95" name="直線コネクタ 794">
          <a:extLst>
            <a:ext uri="{FF2B5EF4-FFF2-40B4-BE49-F238E27FC236}">
              <a16:creationId xmlns:a16="http://schemas.microsoft.com/office/drawing/2014/main" id="{A5EE52D7-0F2F-4181-8453-F7CB05475B38}"/>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96" name="テキスト ボックス 795">
          <a:extLst>
            <a:ext uri="{FF2B5EF4-FFF2-40B4-BE49-F238E27FC236}">
              <a16:creationId xmlns:a16="http://schemas.microsoft.com/office/drawing/2014/main" id="{E6043179-9550-4B06-9B99-6B99FB65AC78}"/>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97" name="直線コネクタ 796">
          <a:extLst>
            <a:ext uri="{FF2B5EF4-FFF2-40B4-BE49-F238E27FC236}">
              <a16:creationId xmlns:a16="http://schemas.microsoft.com/office/drawing/2014/main" id="{61701E2E-C415-41B6-BFF2-9F87E10A0B2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98" name="テキスト ボックス 797">
          <a:extLst>
            <a:ext uri="{FF2B5EF4-FFF2-40B4-BE49-F238E27FC236}">
              <a16:creationId xmlns:a16="http://schemas.microsoft.com/office/drawing/2014/main" id="{D5ED863B-37D7-4394-9AB4-92132836D0E6}"/>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99" name="直線コネクタ 798">
          <a:extLst>
            <a:ext uri="{FF2B5EF4-FFF2-40B4-BE49-F238E27FC236}">
              <a16:creationId xmlns:a16="http://schemas.microsoft.com/office/drawing/2014/main" id="{9F104534-A11E-4FE2-8914-3663F9F8D51C}"/>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0" name="テキスト ボックス 799">
          <a:extLst>
            <a:ext uri="{FF2B5EF4-FFF2-40B4-BE49-F238E27FC236}">
              <a16:creationId xmlns:a16="http://schemas.microsoft.com/office/drawing/2014/main" id="{4F893C07-0E6A-46D8-99EF-39BCF4A70E9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1" name="直線コネクタ 800">
          <a:extLst>
            <a:ext uri="{FF2B5EF4-FFF2-40B4-BE49-F238E27FC236}">
              <a16:creationId xmlns:a16="http://schemas.microsoft.com/office/drawing/2014/main" id="{CB95F64B-CC54-4BEE-9476-526321236D2E}"/>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2" name="テキスト ボックス 801">
          <a:extLst>
            <a:ext uri="{FF2B5EF4-FFF2-40B4-BE49-F238E27FC236}">
              <a16:creationId xmlns:a16="http://schemas.microsoft.com/office/drawing/2014/main" id="{998046BF-81D4-4E7C-87F2-7F3B89E51664}"/>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3" name="直線コネクタ 802">
          <a:extLst>
            <a:ext uri="{FF2B5EF4-FFF2-40B4-BE49-F238E27FC236}">
              <a16:creationId xmlns:a16="http://schemas.microsoft.com/office/drawing/2014/main" id="{6BE68B20-B5A5-43C0-895F-B02E652AB103}"/>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04" name="テキスト ボックス 803">
          <a:extLst>
            <a:ext uri="{FF2B5EF4-FFF2-40B4-BE49-F238E27FC236}">
              <a16:creationId xmlns:a16="http://schemas.microsoft.com/office/drawing/2014/main" id="{5DD06CD7-21F5-48D1-AD80-3000EB5D792F}"/>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5" name="直線コネクタ 804">
          <a:extLst>
            <a:ext uri="{FF2B5EF4-FFF2-40B4-BE49-F238E27FC236}">
              <a16:creationId xmlns:a16="http://schemas.microsoft.com/office/drawing/2014/main" id="{D0EC5228-A146-4423-9D5C-30BE42047127}"/>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06" name="テキスト ボックス 805">
          <a:extLst>
            <a:ext uri="{FF2B5EF4-FFF2-40B4-BE49-F238E27FC236}">
              <a16:creationId xmlns:a16="http://schemas.microsoft.com/office/drawing/2014/main" id="{AB03DF78-3DF2-4F46-AA7A-7FF7BEF7FEF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7" name="【庁舎】&#10;一人当たり面積グラフ枠">
          <a:extLst>
            <a:ext uri="{FF2B5EF4-FFF2-40B4-BE49-F238E27FC236}">
              <a16:creationId xmlns:a16="http://schemas.microsoft.com/office/drawing/2014/main" id="{88D74ABA-1E92-4798-A4AD-83F5666543A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48006</xdr:rowOff>
    </xdr:from>
    <xdr:to>
      <xdr:col>116</xdr:col>
      <xdr:colOff>62864</xdr:colOff>
      <xdr:row>108</xdr:row>
      <xdr:rowOff>134113</xdr:rowOff>
    </xdr:to>
    <xdr:cxnSp macro="">
      <xdr:nvCxnSpPr>
        <xdr:cNvPr id="808" name="直線コネクタ 807">
          <a:extLst>
            <a:ext uri="{FF2B5EF4-FFF2-40B4-BE49-F238E27FC236}">
              <a16:creationId xmlns:a16="http://schemas.microsoft.com/office/drawing/2014/main" id="{573FF33A-B1FC-464E-8459-644AB00CDC0E}"/>
            </a:ext>
          </a:extLst>
        </xdr:cNvPr>
        <xdr:cNvCxnSpPr/>
      </xdr:nvCxnSpPr>
      <xdr:spPr>
        <a:xfrm flipV="1">
          <a:off x="22160864" y="17364456"/>
          <a:ext cx="0" cy="1286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137940</xdr:rowOff>
    </xdr:from>
    <xdr:ext cx="469744" cy="259045"/>
    <xdr:sp macro="" textlink="">
      <xdr:nvSpPr>
        <xdr:cNvPr id="809" name="【庁舎】&#10;一人当たり面積最小値テキスト">
          <a:extLst>
            <a:ext uri="{FF2B5EF4-FFF2-40B4-BE49-F238E27FC236}">
              <a16:creationId xmlns:a16="http://schemas.microsoft.com/office/drawing/2014/main" id="{BE166515-38E0-489D-A24A-5EFC91A48884}"/>
            </a:ext>
          </a:extLst>
        </xdr:cNvPr>
        <xdr:cNvSpPr txBox="1"/>
      </xdr:nvSpPr>
      <xdr:spPr>
        <a:xfrm>
          <a:off x="22199600" y="1865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134113</xdr:rowOff>
    </xdr:from>
    <xdr:to>
      <xdr:col>116</xdr:col>
      <xdr:colOff>152400</xdr:colOff>
      <xdr:row>108</xdr:row>
      <xdr:rowOff>134113</xdr:rowOff>
    </xdr:to>
    <xdr:cxnSp macro="">
      <xdr:nvCxnSpPr>
        <xdr:cNvPr id="810" name="直線コネクタ 809">
          <a:extLst>
            <a:ext uri="{FF2B5EF4-FFF2-40B4-BE49-F238E27FC236}">
              <a16:creationId xmlns:a16="http://schemas.microsoft.com/office/drawing/2014/main" id="{41E476E9-B3EA-41CF-9DCF-A0EB47BD33F1}"/>
            </a:ext>
          </a:extLst>
        </xdr:cNvPr>
        <xdr:cNvCxnSpPr/>
      </xdr:nvCxnSpPr>
      <xdr:spPr>
        <a:xfrm>
          <a:off x="22072600" y="1865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166133</xdr:rowOff>
    </xdr:from>
    <xdr:ext cx="469744" cy="259045"/>
    <xdr:sp macro="" textlink="">
      <xdr:nvSpPr>
        <xdr:cNvPr id="811" name="【庁舎】&#10;一人当たり面積最大値テキスト">
          <a:extLst>
            <a:ext uri="{FF2B5EF4-FFF2-40B4-BE49-F238E27FC236}">
              <a16:creationId xmlns:a16="http://schemas.microsoft.com/office/drawing/2014/main" id="{CC3A2C2F-5362-470E-95F9-5B12F0525B63}"/>
            </a:ext>
          </a:extLst>
        </xdr:cNvPr>
        <xdr:cNvSpPr txBox="1"/>
      </xdr:nvSpPr>
      <xdr:spPr>
        <a:xfrm>
          <a:off x="22199600" y="17139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48006</xdr:rowOff>
    </xdr:from>
    <xdr:to>
      <xdr:col>116</xdr:col>
      <xdr:colOff>152400</xdr:colOff>
      <xdr:row>101</xdr:row>
      <xdr:rowOff>48006</xdr:rowOff>
    </xdr:to>
    <xdr:cxnSp macro="">
      <xdr:nvCxnSpPr>
        <xdr:cNvPr id="812" name="直線コネクタ 811">
          <a:extLst>
            <a:ext uri="{FF2B5EF4-FFF2-40B4-BE49-F238E27FC236}">
              <a16:creationId xmlns:a16="http://schemas.microsoft.com/office/drawing/2014/main" id="{4FF6B089-1A56-43B2-BA89-F3DD2E36C5F1}"/>
            </a:ext>
          </a:extLst>
        </xdr:cNvPr>
        <xdr:cNvCxnSpPr/>
      </xdr:nvCxnSpPr>
      <xdr:spPr>
        <a:xfrm>
          <a:off x="22072600" y="1736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10685</xdr:rowOff>
    </xdr:from>
    <xdr:ext cx="469744" cy="259045"/>
    <xdr:sp macro="" textlink="">
      <xdr:nvSpPr>
        <xdr:cNvPr id="813" name="【庁舎】&#10;一人当たり面積平均値テキスト">
          <a:extLst>
            <a:ext uri="{FF2B5EF4-FFF2-40B4-BE49-F238E27FC236}">
              <a16:creationId xmlns:a16="http://schemas.microsoft.com/office/drawing/2014/main" id="{860910DD-87F1-4A07-8C68-D97AC4E26594}"/>
            </a:ext>
          </a:extLst>
        </xdr:cNvPr>
        <xdr:cNvSpPr txBox="1"/>
      </xdr:nvSpPr>
      <xdr:spPr>
        <a:xfrm>
          <a:off x="22199600" y="18355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32258</xdr:rowOff>
    </xdr:from>
    <xdr:to>
      <xdr:col>116</xdr:col>
      <xdr:colOff>114300</xdr:colOff>
      <xdr:row>107</xdr:row>
      <xdr:rowOff>133858</xdr:rowOff>
    </xdr:to>
    <xdr:sp macro="" textlink="">
      <xdr:nvSpPr>
        <xdr:cNvPr id="814" name="フローチャート: 判断 813">
          <a:extLst>
            <a:ext uri="{FF2B5EF4-FFF2-40B4-BE49-F238E27FC236}">
              <a16:creationId xmlns:a16="http://schemas.microsoft.com/office/drawing/2014/main" id="{A65FBD54-E8EE-4CEB-A594-3EBA2120E0C4}"/>
            </a:ext>
          </a:extLst>
        </xdr:cNvPr>
        <xdr:cNvSpPr/>
      </xdr:nvSpPr>
      <xdr:spPr>
        <a:xfrm>
          <a:off x="22110700" y="18377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70358</xdr:rowOff>
    </xdr:from>
    <xdr:to>
      <xdr:col>112</xdr:col>
      <xdr:colOff>38100</xdr:colOff>
      <xdr:row>108</xdr:row>
      <xdr:rowOff>508</xdr:rowOff>
    </xdr:to>
    <xdr:sp macro="" textlink="">
      <xdr:nvSpPr>
        <xdr:cNvPr id="815" name="フローチャート: 判断 814">
          <a:extLst>
            <a:ext uri="{FF2B5EF4-FFF2-40B4-BE49-F238E27FC236}">
              <a16:creationId xmlns:a16="http://schemas.microsoft.com/office/drawing/2014/main" id="{E8E4EEED-173F-46DF-A9D5-FB655A737946}"/>
            </a:ext>
          </a:extLst>
        </xdr:cNvPr>
        <xdr:cNvSpPr/>
      </xdr:nvSpPr>
      <xdr:spPr>
        <a:xfrm>
          <a:off x="21272500" y="18415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84837</xdr:rowOff>
    </xdr:from>
    <xdr:to>
      <xdr:col>107</xdr:col>
      <xdr:colOff>101600</xdr:colOff>
      <xdr:row>108</xdr:row>
      <xdr:rowOff>14987</xdr:rowOff>
    </xdr:to>
    <xdr:sp macro="" textlink="">
      <xdr:nvSpPr>
        <xdr:cNvPr id="816" name="フローチャート: 判断 815">
          <a:extLst>
            <a:ext uri="{FF2B5EF4-FFF2-40B4-BE49-F238E27FC236}">
              <a16:creationId xmlns:a16="http://schemas.microsoft.com/office/drawing/2014/main" id="{27DD5449-E79A-4C9E-A27F-B7472556C922}"/>
            </a:ext>
          </a:extLst>
        </xdr:cNvPr>
        <xdr:cNvSpPr/>
      </xdr:nvSpPr>
      <xdr:spPr>
        <a:xfrm>
          <a:off x="20383500" y="1842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87122</xdr:rowOff>
    </xdr:from>
    <xdr:to>
      <xdr:col>102</xdr:col>
      <xdr:colOff>165100</xdr:colOff>
      <xdr:row>108</xdr:row>
      <xdr:rowOff>17272</xdr:rowOff>
    </xdr:to>
    <xdr:sp macro="" textlink="">
      <xdr:nvSpPr>
        <xdr:cNvPr id="817" name="フローチャート: 判断 816">
          <a:extLst>
            <a:ext uri="{FF2B5EF4-FFF2-40B4-BE49-F238E27FC236}">
              <a16:creationId xmlns:a16="http://schemas.microsoft.com/office/drawing/2014/main" id="{2FDCE620-05D2-4493-8E8E-A6AA4AC8A6F9}"/>
            </a:ext>
          </a:extLst>
        </xdr:cNvPr>
        <xdr:cNvSpPr/>
      </xdr:nvSpPr>
      <xdr:spPr>
        <a:xfrm>
          <a:off x="19494500" y="184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49785</xdr:rowOff>
    </xdr:from>
    <xdr:to>
      <xdr:col>98</xdr:col>
      <xdr:colOff>38100</xdr:colOff>
      <xdr:row>107</xdr:row>
      <xdr:rowOff>151385</xdr:rowOff>
    </xdr:to>
    <xdr:sp macro="" textlink="">
      <xdr:nvSpPr>
        <xdr:cNvPr id="818" name="フローチャート: 判断 817">
          <a:extLst>
            <a:ext uri="{FF2B5EF4-FFF2-40B4-BE49-F238E27FC236}">
              <a16:creationId xmlns:a16="http://schemas.microsoft.com/office/drawing/2014/main" id="{45369313-C84B-4D70-BD3C-7F83F98F8461}"/>
            </a:ext>
          </a:extLst>
        </xdr:cNvPr>
        <xdr:cNvSpPr/>
      </xdr:nvSpPr>
      <xdr:spPr>
        <a:xfrm>
          <a:off x="18605500" y="1839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9" name="テキスト ボックス 818">
          <a:extLst>
            <a:ext uri="{FF2B5EF4-FFF2-40B4-BE49-F238E27FC236}">
              <a16:creationId xmlns:a16="http://schemas.microsoft.com/office/drawing/2014/main" id="{1B0C8E53-119C-4BDE-8F73-B8ECAC7F0DE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49E2B505-DA2D-4A18-96C0-A95CE50C25A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5794BA3F-3651-49D1-9790-F8DE9958C34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E2DCFFCB-8A5C-4843-A213-2C996D30CEC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6192422D-8D34-4DD4-AD2A-A66392FE0AD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254</xdr:rowOff>
    </xdr:from>
    <xdr:to>
      <xdr:col>116</xdr:col>
      <xdr:colOff>114300</xdr:colOff>
      <xdr:row>107</xdr:row>
      <xdr:rowOff>101854</xdr:rowOff>
    </xdr:to>
    <xdr:sp macro="" textlink="">
      <xdr:nvSpPr>
        <xdr:cNvPr id="824" name="楕円 823">
          <a:extLst>
            <a:ext uri="{FF2B5EF4-FFF2-40B4-BE49-F238E27FC236}">
              <a16:creationId xmlns:a16="http://schemas.microsoft.com/office/drawing/2014/main" id="{B18A2141-C9A4-4582-B7B8-F00F84E9C54D}"/>
            </a:ext>
          </a:extLst>
        </xdr:cNvPr>
        <xdr:cNvSpPr/>
      </xdr:nvSpPr>
      <xdr:spPr>
        <a:xfrm>
          <a:off x="22110700" y="18345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23131</xdr:rowOff>
    </xdr:from>
    <xdr:ext cx="469744" cy="259045"/>
    <xdr:sp macro="" textlink="">
      <xdr:nvSpPr>
        <xdr:cNvPr id="825" name="【庁舎】&#10;一人当たり面積該当値テキスト">
          <a:extLst>
            <a:ext uri="{FF2B5EF4-FFF2-40B4-BE49-F238E27FC236}">
              <a16:creationId xmlns:a16="http://schemas.microsoft.com/office/drawing/2014/main" id="{70D423FA-7B81-48A0-93E8-B9BBA8CFBC77}"/>
            </a:ext>
          </a:extLst>
        </xdr:cNvPr>
        <xdr:cNvSpPr txBox="1"/>
      </xdr:nvSpPr>
      <xdr:spPr>
        <a:xfrm>
          <a:off x="22199600" y="18196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1015</xdr:rowOff>
    </xdr:from>
    <xdr:to>
      <xdr:col>112</xdr:col>
      <xdr:colOff>38100</xdr:colOff>
      <xdr:row>107</xdr:row>
      <xdr:rowOff>102615</xdr:rowOff>
    </xdr:to>
    <xdr:sp macro="" textlink="">
      <xdr:nvSpPr>
        <xdr:cNvPr id="826" name="楕円 825">
          <a:extLst>
            <a:ext uri="{FF2B5EF4-FFF2-40B4-BE49-F238E27FC236}">
              <a16:creationId xmlns:a16="http://schemas.microsoft.com/office/drawing/2014/main" id="{36C0CF2D-D6BC-4511-A97D-346F0D4A47A1}"/>
            </a:ext>
          </a:extLst>
        </xdr:cNvPr>
        <xdr:cNvSpPr/>
      </xdr:nvSpPr>
      <xdr:spPr>
        <a:xfrm>
          <a:off x="21272500" y="183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51054</xdr:rowOff>
    </xdr:from>
    <xdr:to>
      <xdr:col>116</xdr:col>
      <xdr:colOff>63500</xdr:colOff>
      <xdr:row>107</xdr:row>
      <xdr:rowOff>51815</xdr:rowOff>
    </xdr:to>
    <xdr:cxnSp macro="">
      <xdr:nvCxnSpPr>
        <xdr:cNvPr id="827" name="直線コネクタ 826">
          <a:extLst>
            <a:ext uri="{FF2B5EF4-FFF2-40B4-BE49-F238E27FC236}">
              <a16:creationId xmlns:a16="http://schemas.microsoft.com/office/drawing/2014/main" id="{EA330B72-C6B7-4AA7-A2D5-5743FA9FC1A1}"/>
            </a:ext>
          </a:extLst>
        </xdr:cNvPr>
        <xdr:cNvCxnSpPr/>
      </xdr:nvCxnSpPr>
      <xdr:spPr>
        <a:xfrm flipV="1">
          <a:off x="21323300" y="18396204"/>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81787</xdr:rowOff>
    </xdr:from>
    <xdr:to>
      <xdr:col>107</xdr:col>
      <xdr:colOff>101600</xdr:colOff>
      <xdr:row>107</xdr:row>
      <xdr:rowOff>11937</xdr:rowOff>
    </xdr:to>
    <xdr:sp macro="" textlink="">
      <xdr:nvSpPr>
        <xdr:cNvPr id="828" name="楕円 827">
          <a:extLst>
            <a:ext uri="{FF2B5EF4-FFF2-40B4-BE49-F238E27FC236}">
              <a16:creationId xmlns:a16="http://schemas.microsoft.com/office/drawing/2014/main" id="{58611588-70DD-46A7-902B-1F7E4B91565A}"/>
            </a:ext>
          </a:extLst>
        </xdr:cNvPr>
        <xdr:cNvSpPr/>
      </xdr:nvSpPr>
      <xdr:spPr>
        <a:xfrm>
          <a:off x="20383500" y="18255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132587</xdr:rowOff>
    </xdr:from>
    <xdr:to>
      <xdr:col>111</xdr:col>
      <xdr:colOff>177800</xdr:colOff>
      <xdr:row>107</xdr:row>
      <xdr:rowOff>51815</xdr:rowOff>
    </xdr:to>
    <xdr:cxnSp macro="">
      <xdr:nvCxnSpPr>
        <xdr:cNvPr id="829" name="直線コネクタ 828">
          <a:extLst>
            <a:ext uri="{FF2B5EF4-FFF2-40B4-BE49-F238E27FC236}">
              <a16:creationId xmlns:a16="http://schemas.microsoft.com/office/drawing/2014/main" id="{D34994C3-EEDA-4DC5-BA80-84699259247A}"/>
            </a:ext>
          </a:extLst>
        </xdr:cNvPr>
        <xdr:cNvCxnSpPr/>
      </xdr:nvCxnSpPr>
      <xdr:spPr>
        <a:xfrm>
          <a:off x="20434300" y="18306287"/>
          <a:ext cx="88900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83313</xdr:rowOff>
    </xdr:from>
    <xdr:to>
      <xdr:col>102</xdr:col>
      <xdr:colOff>165100</xdr:colOff>
      <xdr:row>107</xdr:row>
      <xdr:rowOff>13463</xdr:rowOff>
    </xdr:to>
    <xdr:sp macro="" textlink="">
      <xdr:nvSpPr>
        <xdr:cNvPr id="830" name="楕円 829">
          <a:extLst>
            <a:ext uri="{FF2B5EF4-FFF2-40B4-BE49-F238E27FC236}">
              <a16:creationId xmlns:a16="http://schemas.microsoft.com/office/drawing/2014/main" id="{B0952167-229E-48CA-A7DC-23F1387A6A1E}"/>
            </a:ext>
          </a:extLst>
        </xdr:cNvPr>
        <xdr:cNvSpPr/>
      </xdr:nvSpPr>
      <xdr:spPr>
        <a:xfrm>
          <a:off x="19494500" y="1825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132587</xdr:rowOff>
    </xdr:from>
    <xdr:to>
      <xdr:col>107</xdr:col>
      <xdr:colOff>50800</xdr:colOff>
      <xdr:row>106</xdr:row>
      <xdr:rowOff>134113</xdr:rowOff>
    </xdr:to>
    <xdr:cxnSp macro="">
      <xdr:nvCxnSpPr>
        <xdr:cNvPr id="831" name="直線コネクタ 830">
          <a:extLst>
            <a:ext uri="{FF2B5EF4-FFF2-40B4-BE49-F238E27FC236}">
              <a16:creationId xmlns:a16="http://schemas.microsoft.com/office/drawing/2014/main" id="{C3A4E6B5-F482-44C8-8279-E88B45FC9F5E}"/>
            </a:ext>
          </a:extLst>
        </xdr:cNvPr>
        <xdr:cNvCxnSpPr/>
      </xdr:nvCxnSpPr>
      <xdr:spPr>
        <a:xfrm flipV="1">
          <a:off x="19545300" y="18306287"/>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51308</xdr:rowOff>
    </xdr:from>
    <xdr:to>
      <xdr:col>98</xdr:col>
      <xdr:colOff>38100</xdr:colOff>
      <xdr:row>106</xdr:row>
      <xdr:rowOff>152908</xdr:rowOff>
    </xdr:to>
    <xdr:sp macro="" textlink="">
      <xdr:nvSpPr>
        <xdr:cNvPr id="832" name="楕円 831">
          <a:extLst>
            <a:ext uri="{FF2B5EF4-FFF2-40B4-BE49-F238E27FC236}">
              <a16:creationId xmlns:a16="http://schemas.microsoft.com/office/drawing/2014/main" id="{D6F35E41-A8F6-47F6-A6C8-A2064D1D52DF}"/>
            </a:ext>
          </a:extLst>
        </xdr:cNvPr>
        <xdr:cNvSpPr/>
      </xdr:nvSpPr>
      <xdr:spPr>
        <a:xfrm>
          <a:off x="18605500" y="1822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102108</xdr:rowOff>
    </xdr:from>
    <xdr:to>
      <xdr:col>102</xdr:col>
      <xdr:colOff>114300</xdr:colOff>
      <xdr:row>106</xdr:row>
      <xdr:rowOff>134113</xdr:rowOff>
    </xdr:to>
    <xdr:cxnSp macro="">
      <xdr:nvCxnSpPr>
        <xdr:cNvPr id="833" name="直線コネクタ 832">
          <a:extLst>
            <a:ext uri="{FF2B5EF4-FFF2-40B4-BE49-F238E27FC236}">
              <a16:creationId xmlns:a16="http://schemas.microsoft.com/office/drawing/2014/main" id="{60172CDD-E0C1-4DAE-87C5-3E8D7D684D45}"/>
            </a:ext>
          </a:extLst>
        </xdr:cNvPr>
        <xdr:cNvCxnSpPr/>
      </xdr:nvCxnSpPr>
      <xdr:spPr>
        <a:xfrm>
          <a:off x="18656300" y="18275808"/>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163085</xdr:rowOff>
    </xdr:from>
    <xdr:ext cx="469744" cy="259045"/>
    <xdr:sp macro="" textlink="">
      <xdr:nvSpPr>
        <xdr:cNvPr id="834" name="n_1aveValue【庁舎】&#10;一人当たり面積">
          <a:extLst>
            <a:ext uri="{FF2B5EF4-FFF2-40B4-BE49-F238E27FC236}">
              <a16:creationId xmlns:a16="http://schemas.microsoft.com/office/drawing/2014/main" id="{E1692F67-3280-40D2-9E2F-C155A6A8AE28}"/>
            </a:ext>
          </a:extLst>
        </xdr:cNvPr>
        <xdr:cNvSpPr txBox="1"/>
      </xdr:nvSpPr>
      <xdr:spPr>
        <a:xfrm>
          <a:off x="21075727" y="18508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6114</xdr:rowOff>
    </xdr:from>
    <xdr:ext cx="469744" cy="259045"/>
    <xdr:sp macro="" textlink="">
      <xdr:nvSpPr>
        <xdr:cNvPr id="835" name="n_2aveValue【庁舎】&#10;一人当たり面積">
          <a:extLst>
            <a:ext uri="{FF2B5EF4-FFF2-40B4-BE49-F238E27FC236}">
              <a16:creationId xmlns:a16="http://schemas.microsoft.com/office/drawing/2014/main" id="{5EDC8936-0340-485E-AFC2-9CF467152855}"/>
            </a:ext>
          </a:extLst>
        </xdr:cNvPr>
        <xdr:cNvSpPr txBox="1"/>
      </xdr:nvSpPr>
      <xdr:spPr>
        <a:xfrm>
          <a:off x="20199427" y="18522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8399</xdr:rowOff>
    </xdr:from>
    <xdr:ext cx="469744" cy="259045"/>
    <xdr:sp macro="" textlink="">
      <xdr:nvSpPr>
        <xdr:cNvPr id="836" name="n_3aveValue【庁舎】&#10;一人当たり面積">
          <a:extLst>
            <a:ext uri="{FF2B5EF4-FFF2-40B4-BE49-F238E27FC236}">
              <a16:creationId xmlns:a16="http://schemas.microsoft.com/office/drawing/2014/main" id="{D36CDF93-7499-427F-B3CE-2C46A67A4ABA}"/>
            </a:ext>
          </a:extLst>
        </xdr:cNvPr>
        <xdr:cNvSpPr txBox="1"/>
      </xdr:nvSpPr>
      <xdr:spPr>
        <a:xfrm>
          <a:off x="19310427" y="18524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142512</xdr:rowOff>
    </xdr:from>
    <xdr:ext cx="469744" cy="259045"/>
    <xdr:sp macro="" textlink="">
      <xdr:nvSpPr>
        <xdr:cNvPr id="837" name="n_4aveValue【庁舎】&#10;一人当たり面積">
          <a:extLst>
            <a:ext uri="{FF2B5EF4-FFF2-40B4-BE49-F238E27FC236}">
              <a16:creationId xmlns:a16="http://schemas.microsoft.com/office/drawing/2014/main" id="{653CA579-AF7E-466F-84D5-335473D2176D}"/>
            </a:ext>
          </a:extLst>
        </xdr:cNvPr>
        <xdr:cNvSpPr txBox="1"/>
      </xdr:nvSpPr>
      <xdr:spPr>
        <a:xfrm>
          <a:off x="18421427" y="1848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119142</xdr:rowOff>
    </xdr:from>
    <xdr:ext cx="469744" cy="259045"/>
    <xdr:sp macro="" textlink="">
      <xdr:nvSpPr>
        <xdr:cNvPr id="838" name="n_1mainValue【庁舎】&#10;一人当たり面積">
          <a:extLst>
            <a:ext uri="{FF2B5EF4-FFF2-40B4-BE49-F238E27FC236}">
              <a16:creationId xmlns:a16="http://schemas.microsoft.com/office/drawing/2014/main" id="{0ECF2FB8-771A-4065-B24F-102D7CAA1328}"/>
            </a:ext>
          </a:extLst>
        </xdr:cNvPr>
        <xdr:cNvSpPr txBox="1"/>
      </xdr:nvSpPr>
      <xdr:spPr>
        <a:xfrm>
          <a:off x="21075727" y="18121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28464</xdr:rowOff>
    </xdr:from>
    <xdr:ext cx="469744" cy="259045"/>
    <xdr:sp macro="" textlink="">
      <xdr:nvSpPr>
        <xdr:cNvPr id="839" name="n_2mainValue【庁舎】&#10;一人当たり面積">
          <a:extLst>
            <a:ext uri="{FF2B5EF4-FFF2-40B4-BE49-F238E27FC236}">
              <a16:creationId xmlns:a16="http://schemas.microsoft.com/office/drawing/2014/main" id="{7B8CFB9D-C8FB-49F0-85AF-3CF8A9B482E8}"/>
            </a:ext>
          </a:extLst>
        </xdr:cNvPr>
        <xdr:cNvSpPr txBox="1"/>
      </xdr:nvSpPr>
      <xdr:spPr>
        <a:xfrm>
          <a:off x="20199427" y="1803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29990</xdr:rowOff>
    </xdr:from>
    <xdr:ext cx="469744" cy="259045"/>
    <xdr:sp macro="" textlink="">
      <xdr:nvSpPr>
        <xdr:cNvPr id="840" name="n_3mainValue【庁舎】&#10;一人当たり面積">
          <a:extLst>
            <a:ext uri="{FF2B5EF4-FFF2-40B4-BE49-F238E27FC236}">
              <a16:creationId xmlns:a16="http://schemas.microsoft.com/office/drawing/2014/main" id="{429729CB-66F4-4E71-88EE-F6F7E25AE5CA}"/>
            </a:ext>
          </a:extLst>
        </xdr:cNvPr>
        <xdr:cNvSpPr txBox="1"/>
      </xdr:nvSpPr>
      <xdr:spPr>
        <a:xfrm>
          <a:off x="19310427" y="18032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169435</xdr:rowOff>
    </xdr:from>
    <xdr:ext cx="469744" cy="259045"/>
    <xdr:sp macro="" textlink="">
      <xdr:nvSpPr>
        <xdr:cNvPr id="841" name="n_4mainValue【庁舎】&#10;一人当たり面積">
          <a:extLst>
            <a:ext uri="{FF2B5EF4-FFF2-40B4-BE49-F238E27FC236}">
              <a16:creationId xmlns:a16="http://schemas.microsoft.com/office/drawing/2014/main" id="{B1291D3D-D5CD-46CA-B27A-D6E10DC125E5}"/>
            </a:ext>
          </a:extLst>
        </xdr:cNvPr>
        <xdr:cNvSpPr txBox="1"/>
      </xdr:nvSpPr>
      <xdr:spPr>
        <a:xfrm>
          <a:off x="184214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2" name="正方形/長方形 841">
          <a:extLst>
            <a:ext uri="{FF2B5EF4-FFF2-40B4-BE49-F238E27FC236}">
              <a16:creationId xmlns:a16="http://schemas.microsoft.com/office/drawing/2014/main" id="{52819429-6354-49B7-9CB9-646D39B79AC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3" name="正方形/長方形 842">
          <a:extLst>
            <a:ext uri="{FF2B5EF4-FFF2-40B4-BE49-F238E27FC236}">
              <a16:creationId xmlns:a16="http://schemas.microsoft.com/office/drawing/2014/main" id="{657D07F8-3445-4188-AB69-AE0C3798170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4" name="テキスト ボックス 843">
          <a:extLst>
            <a:ext uri="{FF2B5EF4-FFF2-40B4-BE49-F238E27FC236}">
              <a16:creationId xmlns:a16="http://schemas.microsoft.com/office/drawing/2014/main" id="{F378A592-8F42-42C5-B196-92BB0A5D594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福祉施設の一人当たり面積については、施設の一部解体・転用により減少したものの、合併前に旧町ごとに整備した施設が、市内に点在しており、全国平均等を大きく上回っている。</a:t>
          </a:r>
        </a:p>
        <a:p>
          <a:r>
            <a:rPr kumimoji="1" lang="ja-JP" altLang="en-US" sz="1300">
              <a:latin typeface="ＭＳ Ｐゴシック" panose="020B0600070205080204" pitchFamily="50" charset="-128"/>
              <a:ea typeface="ＭＳ Ｐゴシック" panose="020B0600070205080204" pitchFamily="50" charset="-128"/>
            </a:rPr>
            <a:t>体育館についても、合併前に旧町ごとに整備した施設が、市内に点在しており、有形固定資産減価償却率は、全国平均等を大きく上回っている。今後、公共施設適正配置計画に基づき、既存の老朽化した施設を統廃合していくため、徐々に平均値に近づくものと見込んで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法人市民税の減収などにより基準財政収入額の減と、基準財政需要額の増により、令和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年度単年でみると減少するものの、財政力指数は前年度と同じ数値となった。類似団体平均、全国平均に比べ高い水準にあることから、概ね安定した水準にあると判断する。</a:t>
          </a:r>
        </a:p>
        <a:p>
          <a:r>
            <a:rPr kumimoji="1" lang="ja-JP" altLang="en-US" sz="1300">
              <a:latin typeface="ＭＳ Ｐゴシック" panose="020B0600070205080204" pitchFamily="50" charset="-128"/>
              <a:ea typeface="ＭＳ Ｐゴシック" panose="020B0600070205080204" pitchFamily="50" charset="-128"/>
            </a:rPr>
            <a:t>今後も引き続き、歳出削減に取り組むとともに、市税等の更なる収納率向上に向けた対策に取り組み、歳入確保に努める。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117475</xdr:rowOff>
    </xdr:from>
    <xdr:to>
      <xdr:col>23</xdr:col>
      <xdr:colOff>133350</xdr:colOff>
      <xdr:row>39</xdr:row>
      <xdr:rowOff>117475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804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108602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66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136525</xdr:rowOff>
    </xdr:from>
    <xdr:to>
      <xdr:col>23</xdr:col>
      <xdr:colOff>184150</xdr:colOff>
      <xdr:row>41</xdr:row>
      <xdr:rowOff>66675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117475</xdr:rowOff>
    </xdr:from>
    <xdr:to>
      <xdr:col>19</xdr:col>
      <xdr:colOff>133350</xdr:colOff>
      <xdr:row>39</xdr:row>
      <xdr:rowOff>117475</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8040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51452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8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117475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31344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57150</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437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116417</xdr:rowOff>
    </xdr:from>
    <xdr:to>
      <xdr:col>11</xdr:col>
      <xdr:colOff>82550</xdr:colOff>
      <xdr:row>41</xdr:row>
      <xdr:rowOff>46567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31344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66675</xdr:rowOff>
    </xdr:from>
    <xdr:to>
      <xdr:col>23</xdr:col>
      <xdr:colOff>184150</xdr:colOff>
      <xdr:row>39</xdr:row>
      <xdr:rowOff>168275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83202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9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66675</xdr:rowOff>
    </xdr:from>
    <xdr:to>
      <xdr:col>19</xdr:col>
      <xdr:colOff>184150</xdr:colOff>
      <xdr:row>39</xdr:row>
      <xdr:rowOff>168275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7002</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5221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66675</xdr:rowOff>
    </xdr:from>
    <xdr:to>
      <xdr:col>15</xdr:col>
      <xdr:colOff>133350</xdr:colOff>
      <xdr:row>39</xdr:row>
      <xdr:rowOff>168275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7002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22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6350</xdr:rowOff>
    </xdr:from>
    <xdr:to>
      <xdr:col>7</xdr:col>
      <xdr:colOff>31750</xdr:colOff>
      <xdr:row>39</xdr:row>
      <xdr:rowOff>107950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118127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人件費の増などにより経常経費充当一般財源が増加したものの、地方交付税の増などにより経常一般財源が増加したため、経常収支比率は前年度に比べ</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ポイント下降した。</a:t>
          </a:r>
        </a:p>
        <a:p>
          <a:r>
            <a:rPr kumimoji="1" lang="ja-JP" altLang="en-US" sz="1300">
              <a:latin typeface="ＭＳ Ｐゴシック" panose="020B0600070205080204" pitchFamily="50" charset="-128"/>
              <a:ea typeface="ＭＳ Ｐゴシック" panose="020B0600070205080204" pitchFamily="50" charset="-128"/>
            </a:rPr>
            <a:t>今後も引き続き、経常経費の更なる縮減を図るとともに、市税等の収納率向上及び滞納額の縮減対策に取り組み、歳入の確保に努める。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64135</xdr:rowOff>
    </xdr:from>
    <xdr:to>
      <xdr:col>23</xdr:col>
      <xdr:colOff>133350</xdr:colOff>
      <xdr:row>66</xdr:row>
      <xdr:rowOff>148907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179685"/>
          <a:ext cx="0" cy="1284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120984</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36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148907</xdr:rowOff>
    </xdr:from>
    <xdr:to>
      <xdr:col>24</xdr:col>
      <xdr:colOff>12700</xdr:colOff>
      <xdr:row>66</xdr:row>
      <xdr:rowOff>148907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64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150512</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923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64135</xdr:rowOff>
    </xdr:from>
    <xdr:to>
      <xdr:col>24</xdr:col>
      <xdr:colOff>12700</xdr:colOff>
      <xdr:row>59</xdr:row>
      <xdr:rowOff>64135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17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80645</xdr:rowOff>
    </xdr:from>
    <xdr:to>
      <xdr:col>23</xdr:col>
      <xdr:colOff>133350</xdr:colOff>
      <xdr:row>62</xdr:row>
      <xdr:rowOff>98743</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710545"/>
          <a:ext cx="8382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164799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794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21272</xdr:rowOff>
    </xdr:from>
    <xdr:to>
      <xdr:col>23</xdr:col>
      <xdr:colOff>184150</xdr:colOff>
      <xdr:row>63</xdr:row>
      <xdr:rowOff>122872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22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167640</xdr:rowOff>
    </xdr:from>
    <xdr:to>
      <xdr:col>19</xdr:col>
      <xdr:colOff>133350</xdr:colOff>
      <xdr:row>62</xdr:row>
      <xdr:rowOff>98743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626090"/>
          <a:ext cx="8890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87630</xdr:rowOff>
    </xdr:from>
    <xdr:to>
      <xdr:col>19</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2557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75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167640</xdr:rowOff>
    </xdr:from>
    <xdr:to>
      <xdr:col>15</xdr:col>
      <xdr:colOff>82550</xdr:colOff>
      <xdr:row>62</xdr:row>
      <xdr:rowOff>20320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2336800" y="1062609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45403</xdr:rowOff>
    </xdr:from>
    <xdr:to>
      <xdr:col>15</xdr:col>
      <xdr:colOff>133350</xdr:colOff>
      <xdr:row>63</xdr:row>
      <xdr:rowOff>147003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131780</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93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65088</xdr:rowOff>
    </xdr:from>
    <xdr:to>
      <xdr:col>11</xdr:col>
      <xdr:colOff>31750</xdr:colOff>
      <xdr:row>62</xdr:row>
      <xdr:rowOff>20320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0523538"/>
          <a:ext cx="889000" cy="12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51435</xdr:rowOff>
    </xdr:from>
    <xdr:to>
      <xdr:col>11</xdr:col>
      <xdr:colOff>82550</xdr:colOff>
      <xdr:row>63</xdr:row>
      <xdr:rowOff>153035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137812</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93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168593</xdr:rowOff>
    </xdr:from>
    <xdr:to>
      <xdr:col>7</xdr:col>
      <xdr:colOff>31750</xdr:colOff>
      <xdr:row>63</xdr:row>
      <xdr:rowOff>98743</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798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83520</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88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29845</xdr:rowOff>
    </xdr:from>
    <xdr:to>
      <xdr:col>23</xdr:col>
      <xdr:colOff>184150</xdr:colOff>
      <xdr:row>62</xdr:row>
      <xdr:rowOff>131445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659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46372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47943</xdr:rowOff>
    </xdr:from>
    <xdr:to>
      <xdr:col>19</xdr:col>
      <xdr:colOff>184150</xdr:colOff>
      <xdr:row>62</xdr:row>
      <xdr:rowOff>149543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7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159720</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46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116840</xdr:rowOff>
    </xdr:from>
    <xdr:to>
      <xdr:col>15</xdr:col>
      <xdr:colOff>133350</xdr:colOff>
      <xdr:row>62</xdr:row>
      <xdr:rowOff>46990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57167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34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14288</xdr:rowOff>
    </xdr:from>
    <xdr:to>
      <xdr:col>7</xdr:col>
      <xdr:colOff>31750</xdr:colOff>
      <xdr:row>61</xdr:row>
      <xdr:rowOff>115888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472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126065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241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[158,428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人件費は会計年度任用職員制度導入により増加し、物件費は、新型コロナウイルス感染症対策商品券事業に係る委託料やふるさと納税推進事業委託料の増などにより大きく増加したことから、人口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人当たり人件費・物件費等の決算額は前年度に比べ大きく増加した。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類似団体平均を下回っているものの、全国平均及び兵庫県平均を上回っているため、特に物件費について、事業の必要性や効果が低い経費については削減に取り組む必要がある。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137576</xdr:rowOff>
    </xdr:from>
    <xdr:to>
      <xdr:col>23</xdr:col>
      <xdr:colOff>133350</xdr:colOff>
      <xdr:row>88</xdr:row>
      <xdr:rowOff>160722</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53576"/>
          <a:ext cx="0" cy="1394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132799</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220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160722</xdr:rowOff>
    </xdr:from>
    <xdr:to>
      <xdr:col>24</xdr:col>
      <xdr:colOff>12700</xdr:colOff>
      <xdr:row>88</xdr:row>
      <xdr:rowOff>160722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24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52503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97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137576</xdr:rowOff>
    </xdr:from>
    <xdr:to>
      <xdr:col>24</xdr:col>
      <xdr:colOff>12700</xdr:colOff>
      <xdr:row>80</xdr:row>
      <xdr:rowOff>137576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53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157452</xdr:rowOff>
    </xdr:from>
    <xdr:to>
      <xdr:col>23</xdr:col>
      <xdr:colOff>133350</xdr:colOff>
      <xdr:row>83</xdr:row>
      <xdr:rowOff>40272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44902"/>
          <a:ext cx="838200" cy="22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154629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213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11102</xdr:rowOff>
    </xdr:from>
    <xdr:to>
      <xdr:col>23</xdr:col>
      <xdr:colOff>184150</xdr:colOff>
      <xdr:row>83</xdr:row>
      <xdr:rowOff>112702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41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146143</xdr:rowOff>
    </xdr:from>
    <xdr:to>
      <xdr:col>19</xdr:col>
      <xdr:colOff>133350</xdr:colOff>
      <xdr:row>81</xdr:row>
      <xdr:rowOff>157452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33593"/>
          <a:ext cx="889000" cy="1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49119</xdr:rowOff>
    </xdr:from>
    <xdr:to>
      <xdr:col>19</xdr:col>
      <xdr:colOff>184150</xdr:colOff>
      <xdr:row>82</xdr:row>
      <xdr:rowOff>150719</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0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135496</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194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112072</xdr:rowOff>
    </xdr:from>
    <xdr:to>
      <xdr:col>15</xdr:col>
      <xdr:colOff>82550</xdr:colOff>
      <xdr:row>81</xdr:row>
      <xdr:rowOff>146143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99522"/>
          <a:ext cx="889000" cy="34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6764</xdr:rowOff>
    </xdr:from>
    <xdr:to>
      <xdr:col>15</xdr:col>
      <xdr:colOff>133350</xdr:colOff>
      <xdr:row>82</xdr:row>
      <xdr:rowOff>108364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06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93141</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15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112072</xdr:rowOff>
    </xdr:from>
    <xdr:to>
      <xdr:col>11</xdr:col>
      <xdr:colOff>31750</xdr:colOff>
      <xdr:row>81</xdr:row>
      <xdr:rowOff>133290</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1447800" y="13999522"/>
          <a:ext cx="889000" cy="21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27814</xdr:rowOff>
    </xdr:from>
    <xdr:to>
      <xdr:col>11</xdr:col>
      <xdr:colOff>82550</xdr:colOff>
      <xdr:row>82</xdr:row>
      <xdr:rowOff>129414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6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114191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3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170146</xdr:rowOff>
    </xdr:from>
    <xdr:to>
      <xdr:col>7</xdr:col>
      <xdr:colOff>31750</xdr:colOff>
      <xdr:row>82</xdr:row>
      <xdr:rowOff>100296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057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85073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4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160922</xdr:rowOff>
    </xdr:from>
    <xdr:to>
      <xdr:col>23</xdr:col>
      <xdr:colOff>184150</xdr:colOff>
      <xdr:row>83</xdr:row>
      <xdr:rowOff>91072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19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5999</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06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106652</xdr:rowOff>
    </xdr:from>
    <xdr:to>
      <xdr:col>19</xdr:col>
      <xdr:colOff>184150</xdr:colOff>
      <xdr:row>82</xdr:row>
      <xdr:rowOff>36802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94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46979</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629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95343</xdr:rowOff>
    </xdr:from>
    <xdr:to>
      <xdr:col>15</xdr:col>
      <xdr:colOff>133350</xdr:colOff>
      <xdr:row>82</xdr:row>
      <xdr:rowOff>25493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82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35670</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51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61272</xdr:rowOff>
    </xdr:from>
    <xdr:to>
      <xdr:col>11</xdr:col>
      <xdr:colOff>82550</xdr:colOff>
      <xdr:row>81</xdr:row>
      <xdr:rowOff>162872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1599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7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82490</xdr:rowOff>
    </xdr:from>
    <xdr:to>
      <xdr:col>7</xdr:col>
      <xdr:colOff>31750</xdr:colOff>
      <xdr:row>82</xdr:row>
      <xdr:rowOff>12640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96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22817</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類似団体平均を上回っているものの、全国市平均とほぼ同じ水準にあり、適正な水準にあると判断する。</a:t>
          </a:r>
        </a:p>
        <a:p>
          <a:r>
            <a:rPr kumimoji="1" lang="ja-JP" altLang="en-US" sz="1300">
              <a:latin typeface="ＭＳ Ｐゴシック" panose="020B0600070205080204" pitchFamily="50" charset="-128"/>
              <a:ea typeface="ＭＳ Ｐゴシック" panose="020B0600070205080204" pitchFamily="50" charset="-128"/>
            </a:rPr>
            <a:t>今後とも引き続き、国に準じた措置を講じるなど、給与の適正化に努める。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ラスパイレス指数は、前年度数値を引用している。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31045</xdr:rowOff>
    </xdr:from>
    <xdr:to>
      <xdr:col>81</xdr:col>
      <xdr:colOff>44450</xdr:colOff>
      <xdr:row>88</xdr:row>
      <xdr:rowOff>40216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747045"/>
          <a:ext cx="0" cy="13807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117422</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9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31045</xdr:rowOff>
    </xdr:from>
    <xdr:to>
      <xdr:col>81</xdr:col>
      <xdr:colOff>133350</xdr:colOff>
      <xdr:row>80</xdr:row>
      <xdr:rowOff>31045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74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31750</xdr:rowOff>
    </xdr:from>
    <xdr:to>
      <xdr:col>81</xdr:col>
      <xdr:colOff>44450</xdr:colOff>
      <xdr:row>85</xdr:row>
      <xdr:rowOff>58561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605000"/>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139293</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198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122766</xdr:rowOff>
    </xdr:from>
    <xdr:to>
      <xdr:col>81</xdr:col>
      <xdr:colOff>95250</xdr:colOff>
      <xdr:row>84</xdr:row>
      <xdr:rowOff>52916</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35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18345</xdr:rowOff>
    </xdr:from>
    <xdr:to>
      <xdr:col>77</xdr:col>
      <xdr:colOff>44450</xdr:colOff>
      <xdr:row>85</xdr:row>
      <xdr:rowOff>58561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149578</xdr:rowOff>
    </xdr:from>
    <xdr:to>
      <xdr:col>77</xdr:col>
      <xdr:colOff>95250</xdr:colOff>
      <xdr:row>84</xdr:row>
      <xdr:rowOff>79728</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89905</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148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4939</xdr:rowOff>
    </xdr:from>
    <xdr:to>
      <xdr:col>72</xdr:col>
      <xdr:colOff>203200</xdr:colOff>
      <xdr:row>85</xdr:row>
      <xdr:rowOff>18345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5781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149578</xdr:rowOff>
    </xdr:from>
    <xdr:to>
      <xdr:col>73</xdr:col>
      <xdr:colOff>44450</xdr:colOff>
      <xdr:row>84</xdr:row>
      <xdr:rowOff>79728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37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89905</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14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4939</xdr:rowOff>
    </xdr:from>
    <xdr:to>
      <xdr:col>68</xdr:col>
      <xdr:colOff>152400</xdr:colOff>
      <xdr:row>85</xdr:row>
      <xdr:rowOff>45155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57818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4939</xdr:rowOff>
    </xdr:from>
    <xdr:to>
      <xdr:col>68</xdr:col>
      <xdr:colOff>203200</xdr:colOff>
      <xdr:row>84</xdr:row>
      <xdr:rowOff>106539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40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136172</xdr:rowOff>
    </xdr:from>
    <xdr:to>
      <xdr:col>64</xdr:col>
      <xdr:colOff>152400</xdr:colOff>
      <xdr:row>84</xdr:row>
      <xdr:rowOff>66322</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36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76499</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135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124477</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5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7761</xdr:rowOff>
    </xdr:from>
    <xdr:to>
      <xdr:col>77</xdr:col>
      <xdr:colOff>95250</xdr:colOff>
      <xdr:row>85</xdr:row>
      <xdr:rowOff>109361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94138</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673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125589</xdr:rowOff>
    </xdr:from>
    <xdr:to>
      <xdr:col>68</xdr:col>
      <xdr:colOff>203200</xdr:colOff>
      <xdr:row>85</xdr:row>
      <xdr:rowOff>55739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52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40516</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61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165805</xdr:rowOff>
    </xdr:from>
    <xdr:to>
      <xdr:col>64</xdr:col>
      <xdr:colOff>152400</xdr:colOff>
      <xdr:row>85</xdr:row>
      <xdr:rowOff>95955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56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80732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653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合併以降、勧奨退職や退職者の不補充、また消防業務の広域化などの取り組みにより、職員数は大幅に減少し、人口千人当たりの職員数は類似団体平均、全国平均を下回っている。</a:t>
          </a:r>
        </a:p>
        <a:p>
          <a:r>
            <a:rPr kumimoji="1" lang="ja-JP" altLang="en-US" sz="1300">
              <a:latin typeface="ＭＳ Ｐゴシック" panose="020B0600070205080204" pitchFamily="50" charset="-128"/>
              <a:ea typeface="ＭＳ Ｐゴシック" panose="020B0600070205080204" pitchFamily="50" charset="-128"/>
            </a:rPr>
            <a:t>今後も引き続き定員適正化計画に基づいた取り組みを進める。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163195</xdr:rowOff>
    </xdr:from>
    <xdr:to>
      <xdr:col>81</xdr:col>
      <xdr:colOff>44450</xdr:colOff>
      <xdr:row>68</xdr:row>
      <xdr:rowOff>30934</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107295"/>
          <a:ext cx="0" cy="158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3011</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61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30934</xdr:rowOff>
    </xdr:from>
    <xdr:to>
      <xdr:col>81</xdr:col>
      <xdr:colOff>133350</xdr:colOff>
      <xdr:row>68</xdr:row>
      <xdr:rowOff>30934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9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78122</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850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163195</xdr:rowOff>
    </xdr:from>
    <xdr:to>
      <xdr:col>81</xdr:col>
      <xdr:colOff>133350</xdr:colOff>
      <xdr:row>58</xdr:row>
      <xdr:rowOff>163195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107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123644</xdr:rowOff>
    </xdr:from>
    <xdr:to>
      <xdr:col>81</xdr:col>
      <xdr:colOff>44450</xdr:colOff>
      <xdr:row>60</xdr:row>
      <xdr:rowOff>125367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410644"/>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3646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633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31569</xdr:rowOff>
    </xdr:from>
    <xdr:to>
      <xdr:col>81</xdr:col>
      <xdr:colOff>95250</xdr:colOff>
      <xdr:row>62</xdr:row>
      <xdr:rowOff>133169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66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123644</xdr:rowOff>
    </xdr:from>
    <xdr:to>
      <xdr:col>77</xdr:col>
      <xdr:colOff>44450</xdr:colOff>
      <xdr:row>60</xdr:row>
      <xdr:rowOff>127091</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0410644"/>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165100</xdr:rowOff>
    </xdr:from>
    <xdr:to>
      <xdr:col>77</xdr:col>
      <xdr:colOff>95250</xdr:colOff>
      <xdr:row>62</xdr:row>
      <xdr:rowOff>95250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80027</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108131</xdr:rowOff>
    </xdr:from>
    <xdr:to>
      <xdr:col>72</xdr:col>
      <xdr:colOff>203200</xdr:colOff>
      <xdr:row>60</xdr:row>
      <xdr:rowOff>127091</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395131"/>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109855</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0395131"/>
          <a:ext cx="889000" cy="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118563</xdr:rowOff>
    </xdr:from>
    <xdr:to>
      <xdr:col>68</xdr:col>
      <xdr:colOff>203200</xdr:colOff>
      <xdr:row>62</xdr:row>
      <xdr:rowOff>48713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33490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118563</xdr:rowOff>
    </xdr:from>
    <xdr:to>
      <xdr:col>64</xdr:col>
      <xdr:colOff>152400</xdr:colOff>
      <xdr:row>62</xdr:row>
      <xdr:rowOff>48713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77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33490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663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74567</xdr:rowOff>
    </xdr:from>
    <xdr:to>
      <xdr:col>81</xdr:col>
      <xdr:colOff>95250</xdr:colOff>
      <xdr:row>61</xdr:row>
      <xdr:rowOff>4717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91094</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20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72844</xdr:rowOff>
    </xdr:from>
    <xdr:to>
      <xdr:col>77</xdr:col>
      <xdr:colOff>95250</xdr:colOff>
      <xdr:row>61</xdr:row>
      <xdr:rowOff>2994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35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13171</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128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76291</xdr:rowOff>
    </xdr:from>
    <xdr:to>
      <xdr:col>73</xdr:col>
      <xdr:colOff>44450</xdr:colOff>
      <xdr:row>61</xdr:row>
      <xdr:rowOff>6441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363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16618</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132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57331</xdr:rowOff>
    </xdr:from>
    <xdr:to>
      <xdr:col>68</xdr:col>
      <xdr:colOff>203200</xdr:colOff>
      <xdr:row>60</xdr:row>
      <xdr:rowOff>158931</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169108</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59055</xdr:rowOff>
    </xdr:from>
    <xdr:to>
      <xdr:col>64</xdr:col>
      <xdr:colOff>152400</xdr:colOff>
      <xdr:row>60</xdr:row>
      <xdr:rowOff>160655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170832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実質公債費比率は、元利償還金が増加したことなどから、令和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年度の単年度比率は前年度に比べ</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％となり、</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か年平均では前年度に比べ</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ポイント上昇の</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％となったものの、引き続き、類似団体平均、全国平均を下回った。</a:t>
          </a:r>
        </a:p>
        <a:p>
          <a:r>
            <a:rPr kumimoji="1" lang="ja-JP" altLang="en-US" sz="1300">
              <a:latin typeface="ＭＳ Ｐゴシック" panose="020B0600070205080204" pitchFamily="50" charset="-128"/>
              <a:ea typeface="ＭＳ Ｐゴシック" panose="020B0600070205080204" pitchFamily="50" charset="-128"/>
            </a:rPr>
            <a:t>今後は、公債費の増により、比率は徐々に上昇していくと推計している。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79248</xdr:rowOff>
    </xdr:from>
    <xdr:to>
      <xdr:col>81</xdr:col>
      <xdr:colOff>44450</xdr:colOff>
      <xdr:row>45</xdr:row>
      <xdr:rowOff>70866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251448"/>
          <a:ext cx="0" cy="15346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42943</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58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70866</xdr:rowOff>
    </xdr:from>
    <xdr:to>
      <xdr:col>81</xdr:col>
      <xdr:colOff>133350</xdr:colOff>
      <xdr:row>45</xdr:row>
      <xdr:rowOff>70866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8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165625</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599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79248</xdr:rowOff>
    </xdr:from>
    <xdr:to>
      <xdr:col>81</xdr:col>
      <xdr:colOff>133350</xdr:colOff>
      <xdr:row>36</xdr:row>
      <xdr:rowOff>79248</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25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28194</xdr:rowOff>
    </xdr:from>
    <xdr:to>
      <xdr:col>81</xdr:col>
      <xdr:colOff>44450</xdr:colOff>
      <xdr:row>39</xdr:row>
      <xdr:rowOff>66802</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179800" y="671474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154449</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701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10922</xdr:rowOff>
    </xdr:from>
    <xdr:to>
      <xdr:col>81</xdr:col>
      <xdr:colOff>95250</xdr:colOff>
      <xdr:row>41</xdr:row>
      <xdr:rowOff>112522</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04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28194</xdr:rowOff>
    </xdr:from>
    <xdr:to>
      <xdr:col>77</xdr:col>
      <xdr:colOff>44450</xdr:colOff>
      <xdr:row>39</xdr:row>
      <xdr:rowOff>28194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5290800" y="671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68834</xdr:rowOff>
    </xdr:from>
    <xdr:to>
      <xdr:col>77</xdr:col>
      <xdr:colOff>95250</xdr:colOff>
      <xdr:row>41</xdr:row>
      <xdr:rowOff>170434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155211</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718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28194</xdr:rowOff>
    </xdr:from>
    <xdr:to>
      <xdr:col>72</xdr:col>
      <xdr:colOff>203200</xdr:colOff>
      <xdr:row>39</xdr:row>
      <xdr:rowOff>28194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4401800" y="6714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28194</xdr:rowOff>
    </xdr:from>
    <xdr:to>
      <xdr:col>68</xdr:col>
      <xdr:colOff>152400</xdr:colOff>
      <xdr:row>39</xdr:row>
      <xdr:rowOff>66802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3512800" y="671474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117094</xdr:rowOff>
    </xdr:from>
    <xdr:to>
      <xdr:col>68</xdr:col>
      <xdr:colOff>203200</xdr:colOff>
      <xdr:row>42</xdr:row>
      <xdr:rowOff>47244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4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32021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723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16002</xdr:rowOff>
    </xdr:from>
    <xdr:to>
      <xdr:col>81</xdr:col>
      <xdr:colOff>95250</xdr:colOff>
      <xdr:row>39</xdr:row>
      <xdr:rowOff>117602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32529</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654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148844</xdr:rowOff>
    </xdr:from>
    <xdr:to>
      <xdr:col>77</xdr:col>
      <xdr:colOff>95250</xdr:colOff>
      <xdr:row>39</xdr:row>
      <xdr:rowOff>78994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89171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6432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148844</xdr:rowOff>
    </xdr:from>
    <xdr:to>
      <xdr:col>73</xdr:col>
      <xdr:colOff>44450</xdr:colOff>
      <xdr:row>39</xdr:row>
      <xdr:rowOff>78994</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89171</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148844</xdr:rowOff>
    </xdr:from>
    <xdr:to>
      <xdr:col>68</xdr:col>
      <xdr:colOff>203200</xdr:colOff>
      <xdr:row>39</xdr:row>
      <xdr:rowOff>78994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66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89171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6432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公営企業債繰入見込額の減少及び充当可能基金の増加などにより、将来負担比率は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年連続で「－」（比率なし）となった。</a:t>
          </a:r>
        </a:p>
        <a:p>
          <a:r>
            <a:rPr kumimoji="1" lang="ja-JP" altLang="en-US" sz="1300">
              <a:latin typeface="ＭＳ Ｐゴシック" panose="020B0600070205080204" pitchFamily="50" charset="-128"/>
              <a:ea typeface="ＭＳ Ｐゴシック" panose="020B0600070205080204" pitchFamily="50" charset="-128"/>
            </a:rPr>
            <a:t>今後も計画的な財政運営を進め、将来負担額の縮減等に努める。</a:t>
          </a: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20</xdr:row>
      <xdr:rowOff>141732</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451100"/>
          <a:ext cx="0" cy="1119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113809</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3542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141732</xdr:rowOff>
    </xdr:from>
    <xdr:to>
      <xdr:col>81</xdr:col>
      <xdr:colOff>133350</xdr:colOff>
      <xdr:row>20</xdr:row>
      <xdr:rowOff>141732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3570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152087</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5523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8560</xdr:rowOff>
    </xdr:from>
    <xdr:to>
      <xdr:col>81</xdr:col>
      <xdr:colOff>95250</xdr:colOff>
      <xdr:row>15</xdr:row>
      <xdr:rowOff>110160</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15</xdr:row>
      <xdr:rowOff>68402</xdr:rowOff>
    </xdr:from>
    <xdr:to>
      <xdr:col>77</xdr:col>
      <xdr:colOff>95250</xdr:colOff>
      <xdr:row>15</xdr:row>
      <xdr:rowOff>170002</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64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8729</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409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82880</xdr:rowOff>
    </xdr:from>
    <xdr:to>
      <xdr:col>73</xdr:col>
      <xdr:colOff>44450</xdr:colOff>
      <xdr:row>16</xdr:row>
      <xdr:rowOff>13030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65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23207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42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95910</xdr:rowOff>
    </xdr:from>
    <xdr:to>
      <xdr:col>68</xdr:col>
      <xdr:colOff>203200</xdr:colOff>
      <xdr:row>16</xdr:row>
      <xdr:rowOff>26060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66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36237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436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80950</xdr:rowOff>
    </xdr:from>
    <xdr:to>
      <xdr:col>64</xdr:col>
      <xdr:colOff>152400</xdr:colOff>
      <xdr:row>16</xdr:row>
      <xdr:rowOff>11100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65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21277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4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会計年度任用職員制度導入により人件費が増となったことから、人件費に係る経常収支比率は前年度に比べ増加した。しかし、合併以降、勧奨退職や退職者不補充、消防業務の広域化などの定員削減に取り組んできた結果、職員数の大幅な減少により、類似団体平均と比べて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88900</xdr:rowOff>
    </xdr:from>
    <xdr:to>
      <xdr:col>24</xdr:col>
      <xdr:colOff>25400</xdr:colOff>
      <xdr:row>41</xdr:row>
      <xdr:rowOff>69850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67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41927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69850</xdr:rowOff>
    </xdr:from>
    <xdr:to>
      <xdr:col>24</xdr:col>
      <xdr:colOff>114300</xdr:colOff>
      <xdr:row>41</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88900</xdr:rowOff>
    </xdr:from>
    <xdr:to>
      <xdr:col>24</xdr:col>
      <xdr:colOff>114300</xdr:colOff>
      <xdr:row>33</xdr:row>
      <xdr:rowOff>88900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6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22225</xdr:rowOff>
    </xdr:from>
    <xdr:to>
      <xdr:col>24</xdr:col>
      <xdr:colOff>25400</xdr:colOff>
      <xdr:row>36</xdr:row>
      <xdr:rowOff>107950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5851525"/>
          <a:ext cx="838200" cy="428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38752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3824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66675</xdr:rowOff>
    </xdr:from>
    <xdr:to>
      <xdr:col>24</xdr:col>
      <xdr:colOff>76200</xdr:colOff>
      <xdr:row>37</xdr:row>
      <xdr:rowOff>168275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41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146050</xdr:rowOff>
    </xdr:from>
    <xdr:to>
      <xdr:col>19</xdr:col>
      <xdr:colOff>187325</xdr:colOff>
      <xdr:row>34</xdr:row>
      <xdr:rowOff>22225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8039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114952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287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117475</xdr:rowOff>
    </xdr:from>
    <xdr:to>
      <xdr:col>15</xdr:col>
      <xdr:colOff>98425</xdr:colOff>
      <xdr:row>33</xdr:row>
      <xdr:rowOff>146050</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577532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28575</xdr:rowOff>
    </xdr:from>
    <xdr:to>
      <xdr:col>15</xdr:col>
      <xdr:colOff>149225</xdr:colOff>
      <xdr:row>36</xdr:row>
      <xdr:rowOff>130175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114952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98425</xdr:rowOff>
    </xdr:from>
    <xdr:to>
      <xdr:col>11</xdr:col>
      <xdr:colOff>9525</xdr:colOff>
      <xdr:row>33</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5756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28575</xdr:rowOff>
    </xdr:from>
    <xdr:to>
      <xdr:col>11</xdr:col>
      <xdr:colOff>60325</xdr:colOff>
      <xdr:row>36</xdr:row>
      <xdr:rowOff>130175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114952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8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07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142875</xdr:rowOff>
    </xdr:from>
    <xdr:to>
      <xdr:col>20</xdr:col>
      <xdr:colOff>38100</xdr:colOff>
      <xdr:row>34</xdr:row>
      <xdr:rowOff>73025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80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83202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569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95250</xdr:rowOff>
    </xdr:from>
    <xdr:to>
      <xdr:col>15</xdr:col>
      <xdr:colOff>149225</xdr:colOff>
      <xdr:row>34</xdr:row>
      <xdr:rowOff>25400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75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35577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66675</xdr:rowOff>
    </xdr:from>
    <xdr:to>
      <xdr:col>11</xdr:col>
      <xdr:colOff>60325</xdr:colOff>
      <xdr:row>33</xdr:row>
      <xdr:rowOff>168275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572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7002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49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47625</xdr:rowOff>
    </xdr:from>
    <xdr:to>
      <xdr:col>6</xdr:col>
      <xdr:colOff>171450</xdr:colOff>
      <xdr:row>33</xdr:row>
      <xdr:rowOff>149225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570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159402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474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は、新型コロナウイルス感染症対策商品券事業などで臨時的な支出は大きく増となったものの、会計年度任用職員制度の導入により嘱託員賃金等が人件費に移行したため、経常的な支出は減少し、物件費に係る経常収支比率は、</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年連続で減少し、類似団体平均及び全国平均を下回った。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今後も引き続き、事務事業の必要性や効果を検証し、効果の低い事務事業については、積極的に廃止・縮小を進めるなど、歳出削減に取り組む。</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29108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30497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45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58420</xdr:rowOff>
    </xdr:from>
    <xdr:to>
      <xdr:col>82</xdr:col>
      <xdr:colOff>196850</xdr:colOff>
      <xdr:row>20</xdr:row>
      <xdr:rowOff>58420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48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58420</xdr:rowOff>
    </xdr:from>
    <xdr:to>
      <xdr:col>82</xdr:col>
      <xdr:colOff>107950</xdr:colOff>
      <xdr:row>17</xdr:row>
      <xdr:rowOff>168910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5671800" y="2801620"/>
          <a:ext cx="8382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55897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99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17</xdr:row>
      <xdr:rowOff>168910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30149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41910</xdr:rowOff>
    </xdr:from>
    <xdr:to>
      <xdr:col>78</xdr:col>
      <xdr:colOff>120650</xdr:colOff>
      <xdr:row>17</xdr:row>
      <xdr:rowOff>143510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153687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725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100330</xdr:rowOff>
    </xdr:from>
    <xdr:to>
      <xdr:col>73</xdr:col>
      <xdr:colOff>180975</xdr:colOff>
      <xdr:row>17</xdr:row>
      <xdr:rowOff>123190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30149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11430</xdr:rowOff>
    </xdr:from>
    <xdr:to>
      <xdr:col>74</xdr:col>
      <xdr:colOff>31750</xdr:colOff>
      <xdr:row>17</xdr:row>
      <xdr:rowOff>113030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123190</xdr:rowOff>
    </xdr:from>
    <xdr:to>
      <xdr:col>69</xdr:col>
      <xdr:colOff>92075</xdr:colOff>
      <xdr:row>17</xdr:row>
      <xdr:rowOff>146050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3037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129540</xdr:rowOff>
    </xdr:from>
    <xdr:to>
      <xdr:col>65</xdr:col>
      <xdr:colOff>53975</xdr:colOff>
      <xdr:row>17</xdr:row>
      <xdr:rowOff>59690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69867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641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24147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118110</xdr:rowOff>
    </xdr:from>
    <xdr:to>
      <xdr:col>78</xdr:col>
      <xdr:colOff>120650</xdr:colOff>
      <xdr:row>18</xdr:row>
      <xdr:rowOff>48260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30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33037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3119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72390</xdr:rowOff>
    </xdr:from>
    <xdr:to>
      <xdr:col>69</xdr:col>
      <xdr:colOff>142875</xdr:colOff>
      <xdr:row>18</xdr:row>
      <xdr:rowOff>2540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158767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307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95250</xdr:rowOff>
    </xdr:from>
    <xdr:to>
      <xdr:col>65</xdr:col>
      <xdr:colOff>53975</xdr:colOff>
      <xdr:row>18</xdr:row>
      <xdr:rowOff>25400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300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10177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309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扶助費は保育所等運営費の増などにより増となったが、人件費及び公債費の比率が増となったことから、扶助費に係る経常収支比率は前年度に比べ減少し、類似団体平均とはほぼ同水準を維持している。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今後も引き続き、事業の必要性や効果を検証し、効果の低い事業については、積極的に廃止・縮小を進めるなど、扶助費の削減に努める。</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143328</xdr:rowOff>
    </xdr:from>
    <xdr:to>
      <xdr:col>24</xdr:col>
      <xdr:colOff>25400</xdr:colOff>
      <xdr:row>61</xdr:row>
      <xdr:rowOff>167822</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58728"/>
          <a:ext cx="0" cy="1567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139899</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9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167822</xdr:rowOff>
    </xdr:from>
    <xdr:to>
      <xdr:col>24</xdr:col>
      <xdr:colOff>114300</xdr:colOff>
      <xdr:row>61</xdr:row>
      <xdr:rowOff>167822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62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58255</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0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143328</xdr:rowOff>
    </xdr:from>
    <xdr:to>
      <xdr:col>24</xdr:col>
      <xdr:colOff>114300</xdr:colOff>
      <xdr:row>52</xdr:row>
      <xdr:rowOff>143328</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58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86178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9711872"/>
          <a:ext cx="838200" cy="14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76399</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57</xdr:row>
      <xdr:rowOff>86178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261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68035</xdr:rowOff>
    </xdr:from>
    <xdr:to>
      <xdr:col>20</xdr:col>
      <xdr:colOff>38100</xdr:colOff>
      <xdr:row>57</xdr:row>
      <xdr:rowOff>169635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840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53522</xdr:rowOff>
    </xdr:from>
    <xdr:to>
      <xdr:col>15</xdr:col>
      <xdr:colOff>98425</xdr:colOff>
      <xdr:row>57</xdr:row>
      <xdr:rowOff>135165</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98261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19050</xdr:rowOff>
    </xdr:from>
    <xdr:to>
      <xdr:col>15</xdr:col>
      <xdr:colOff>149225</xdr:colOff>
      <xdr:row>57</xdr:row>
      <xdr:rowOff>120650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105427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135165</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a:off x="1320800" y="97118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19050</xdr:rowOff>
    </xdr:from>
    <xdr:to>
      <xdr:col>11</xdr:col>
      <xdr:colOff>60325</xdr:colOff>
      <xdr:row>57</xdr:row>
      <xdr:rowOff>120650</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130827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125185</xdr:rowOff>
    </xdr:from>
    <xdr:to>
      <xdr:col>6</xdr:col>
      <xdr:colOff>171450</xdr:colOff>
      <xdr:row>57</xdr:row>
      <xdr:rowOff>55335</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40112</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147155</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57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114499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54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170742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199</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ポイント減少したが、類似団体平均をやや上回った。</a:t>
          </a:r>
        </a:p>
        <a:p>
          <a:r>
            <a:rPr kumimoji="1" lang="ja-JP" altLang="en-US" sz="1300">
              <a:latin typeface="ＭＳ Ｐゴシック" panose="020B0600070205080204" pitchFamily="50" charset="-128"/>
              <a:ea typeface="ＭＳ Ｐゴシック" panose="020B0600070205080204" pitchFamily="50" charset="-128"/>
            </a:rPr>
            <a:t>今後も引き続き、医療費等の削減や徴収率向上対策に取り組み、繰出金等の抑制に努める。</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61</xdr:row>
      <xdr:rowOff>138430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8624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110507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6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138430</xdr:rowOff>
    </xdr:from>
    <xdr:to>
      <xdr:col>82</xdr:col>
      <xdr:colOff>196850</xdr:colOff>
      <xdr:row>61</xdr:row>
      <xdr:rowOff>138430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96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9010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47007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76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56</xdr:row>
      <xdr:rowOff>111760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053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160020</xdr:rowOff>
    </xdr:from>
    <xdr:to>
      <xdr:col>78</xdr:col>
      <xdr:colOff>120650</xdr:colOff>
      <xdr:row>57</xdr:row>
      <xdr:rowOff>90170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74947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47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56</xdr:row>
      <xdr:rowOff>111760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6596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27940</xdr:rowOff>
    </xdr:from>
    <xdr:to>
      <xdr:col>69</xdr:col>
      <xdr:colOff>92075</xdr:colOff>
      <xdr:row>56</xdr:row>
      <xdr:rowOff>58420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72390</xdr:rowOff>
    </xdr:from>
    <xdr:to>
      <xdr:col>69</xdr:col>
      <xdr:colOff>142875</xdr:colOff>
      <xdr:row>58</xdr:row>
      <xdr:rowOff>2540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158767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102870</xdr:rowOff>
    </xdr:from>
    <xdr:to>
      <xdr:col>65</xdr:col>
      <xdr:colOff>53975</xdr:colOff>
      <xdr:row>58</xdr:row>
      <xdr:rowOff>33020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875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17797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38100</xdr:rowOff>
    </xdr:from>
    <xdr:to>
      <xdr:col>82</xdr:col>
      <xdr:colOff>158750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10177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53340</xdr:rowOff>
    </xdr:from>
    <xdr:to>
      <xdr:col>78</xdr:col>
      <xdr:colOff>120650</xdr:colOff>
      <xdr:row>56</xdr:row>
      <xdr:rowOff>154940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165117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423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60960</xdr:rowOff>
    </xdr:from>
    <xdr:to>
      <xdr:col>74</xdr:col>
      <xdr:colOff>31750</xdr:colOff>
      <xdr:row>56</xdr:row>
      <xdr:rowOff>162560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1287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7620</xdr:rowOff>
    </xdr:from>
    <xdr:to>
      <xdr:col>69</xdr:col>
      <xdr:colOff>142875</xdr:colOff>
      <xdr:row>56</xdr:row>
      <xdr:rowOff>109220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119397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148590</xdr:rowOff>
    </xdr:from>
    <xdr:to>
      <xdr:col>65</xdr:col>
      <xdr:colOff>53975</xdr:colOff>
      <xdr:row>56</xdr:row>
      <xdr:rowOff>78740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88917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補助費等に係る経常収支比率は、下水道事業会計繰出金の減などにより、前年度より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ポイント減少し、類似団体平均と同じ水準になった。</a:t>
          </a:r>
        </a:p>
        <a:p>
          <a:r>
            <a:rPr kumimoji="1" lang="ja-JP" altLang="en-US" sz="1300">
              <a:latin typeface="ＭＳ Ｐゴシック" panose="020B0600070205080204" pitchFamily="50" charset="-128"/>
              <a:ea typeface="ＭＳ Ｐゴシック" panose="020B0600070205080204" pitchFamily="50" charset="-128"/>
            </a:rPr>
            <a:t>今後も引き続き、企業会計及び一部事務組合への補助金・負担金の抑制に努める。</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40132</xdr:rowOff>
    </xdr:from>
    <xdr:to>
      <xdr:col>82</xdr:col>
      <xdr:colOff>107950</xdr:colOff>
      <xdr:row>41</xdr:row>
      <xdr:rowOff>37846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869432"/>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9923</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703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37846</xdr:rowOff>
    </xdr:from>
    <xdr:to>
      <xdr:col>82</xdr:col>
      <xdr:colOff>196850</xdr:colOff>
      <xdr:row>41</xdr:row>
      <xdr:rowOff>37846</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706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126509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12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40132</xdr:rowOff>
    </xdr:from>
    <xdr:to>
      <xdr:col>82</xdr:col>
      <xdr:colOff>196850</xdr:colOff>
      <xdr:row>34</xdr:row>
      <xdr:rowOff>40132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869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65278</xdr:rowOff>
    </xdr:from>
    <xdr:to>
      <xdr:col>82</xdr:col>
      <xdr:colOff>107950</xdr:colOff>
      <xdr:row>37</xdr:row>
      <xdr:rowOff>106426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5671800" y="640892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31005</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203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106426</xdr:rowOff>
    </xdr:from>
    <xdr:to>
      <xdr:col>78</xdr:col>
      <xdr:colOff>69850</xdr:colOff>
      <xdr:row>37</xdr:row>
      <xdr:rowOff>147574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45007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131064</xdr:rowOff>
    </xdr:from>
    <xdr:to>
      <xdr:col>78</xdr:col>
      <xdr:colOff>120650</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71391</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072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147574</xdr:rowOff>
    </xdr:from>
    <xdr:to>
      <xdr:col>73</xdr:col>
      <xdr:colOff>180975</xdr:colOff>
      <xdr:row>38</xdr:row>
      <xdr:rowOff>3556</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49122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12700</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51865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94488</xdr:rowOff>
    </xdr:from>
    <xdr:to>
      <xdr:col>69</xdr:col>
      <xdr:colOff>142875</xdr:colOff>
      <xdr:row>37</xdr:row>
      <xdr:rowOff>24638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14478</xdr:rowOff>
    </xdr:from>
    <xdr:to>
      <xdr:col>82</xdr:col>
      <xdr:colOff>158750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158005</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55626</xdr:rowOff>
    </xdr:from>
    <xdr:to>
      <xdr:col>78</xdr:col>
      <xdr:colOff>120650</xdr:colOff>
      <xdr:row>37</xdr:row>
      <xdr:rowOff>157226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142003</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6485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96774</xdr:rowOff>
    </xdr:from>
    <xdr:to>
      <xdr:col>74</xdr:col>
      <xdr:colOff>31750</xdr:colOff>
      <xdr:row>38</xdr:row>
      <xdr:rowOff>26924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11701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48277</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デジタル防災行政無線などの元金償還が始まり、公債費が増となったことから、公債費に係る経常収支比率は前年度に比べ増加したが、類似団体平均と比べ低い水準を維持している。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今後も小中一貫校の整備などにより公債費は増加していく見込みである。これまで同様、起債発行の抑制に努めていく。</a:t>
          </a: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81</xdr:row>
      <xdr:rowOff>153670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6771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125747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40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153670</xdr:rowOff>
    </xdr:from>
    <xdr:to>
      <xdr:col>24</xdr:col>
      <xdr:colOff>114300</xdr:colOff>
      <xdr:row>81</xdr:row>
      <xdr:rowOff>153670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4041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76217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42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677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73661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378180"/>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31766</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3233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15239</xdr:rowOff>
    </xdr:from>
    <xdr:to>
      <xdr:col>24</xdr:col>
      <xdr:colOff>76200</xdr:colOff>
      <xdr:row>78</xdr:row>
      <xdr:rowOff>116839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92711</xdr:rowOff>
    </xdr:from>
    <xdr:to>
      <xdr:col>19</xdr:col>
      <xdr:colOff>187325</xdr:colOff>
      <xdr:row>78</xdr:row>
      <xdr:rowOff>5080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2943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15239</xdr:rowOff>
    </xdr:from>
    <xdr:to>
      <xdr:col>20</xdr:col>
      <xdr:colOff>38100</xdr:colOff>
      <xdr:row>78</xdr:row>
      <xdr:rowOff>116839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101616</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92711</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2209800" y="13294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92711</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a:off x="1320800" y="13233400"/>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22861</xdr:rowOff>
    </xdr:from>
    <xdr:to>
      <xdr:col>11</xdr:col>
      <xdr:colOff>60325</xdr:colOff>
      <xdr:row>78</xdr:row>
      <xdr:rowOff>124461</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33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109238</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348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30480</xdr:rowOff>
    </xdr:from>
    <xdr:to>
      <xdr:col>6</xdr:col>
      <xdr:colOff>171450</xdr:colOff>
      <xdr:row>78</xdr:row>
      <xdr:rowOff>132080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116857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22861</xdr:rowOff>
    </xdr:from>
    <xdr:to>
      <xdr:col>24</xdr:col>
      <xdr:colOff>76200</xdr:colOff>
      <xdr:row>78</xdr:row>
      <xdr:rowOff>124461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166388</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336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66057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09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153688</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92727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公債費以外に係る経常収支比率は、類似団体平均と比べ低い水準にある。</a:t>
          </a:r>
        </a:p>
        <a:p>
          <a:r>
            <a:rPr kumimoji="1" lang="ja-JP" altLang="en-US" sz="1300">
              <a:latin typeface="ＭＳ Ｐゴシック" panose="020B0600070205080204" pitchFamily="50" charset="-128"/>
              <a:ea typeface="ＭＳ Ｐゴシック" panose="020B0600070205080204" pitchFamily="50" charset="-128"/>
            </a:rPr>
            <a:t>今後も引き続き、事業の必要性や効果を検証し、効果の低い事業については、積極的に廃止・縮小を進めるなど、経常経費の抑制に努める。</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12700</xdr:rowOff>
    </xdr:from>
    <xdr:to>
      <xdr:col>82</xdr:col>
      <xdr:colOff>107950</xdr:colOff>
      <xdr:row>80</xdr:row>
      <xdr:rowOff>49276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00000"/>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21353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73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49276</xdr:rowOff>
    </xdr:from>
    <xdr:to>
      <xdr:col>82</xdr:col>
      <xdr:colOff>196850</xdr:colOff>
      <xdr:row>80</xdr:row>
      <xdr:rowOff>49276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765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99077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12700</xdr:rowOff>
    </xdr:from>
    <xdr:to>
      <xdr:col>82</xdr:col>
      <xdr:colOff>196850</xdr:colOff>
      <xdr:row>74</xdr:row>
      <xdr:rowOff>12700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127000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5671800" y="13102337"/>
          <a:ext cx="838200" cy="54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121429</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516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149352</xdr:rowOff>
    </xdr:from>
    <xdr:to>
      <xdr:col>82</xdr:col>
      <xdr:colOff>158750</xdr:colOff>
      <xdr:row>77</xdr:row>
      <xdr:rowOff>79502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179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99568</xdr:rowOff>
    </xdr:from>
    <xdr:to>
      <xdr:col>78</xdr:col>
      <xdr:colOff>69850</xdr:colOff>
      <xdr:row>76</xdr:row>
      <xdr:rowOff>127000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12976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28194</xdr:rowOff>
    </xdr:from>
    <xdr:to>
      <xdr:col>78</xdr:col>
      <xdr:colOff>120650</xdr:colOff>
      <xdr:row>77</xdr:row>
      <xdr:rowOff>129794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114571</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316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99568</xdr:rowOff>
    </xdr:from>
    <xdr:to>
      <xdr:col>73</xdr:col>
      <xdr:colOff>180975</xdr:colOff>
      <xdr:row>76</xdr:row>
      <xdr:rowOff>117856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12976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58420</xdr:rowOff>
    </xdr:from>
    <xdr:to>
      <xdr:col>69</xdr:col>
      <xdr:colOff>92075</xdr:colOff>
      <xdr:row>76</xdr:row>
      <xdr:rowOff>117856</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88620"/>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16527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48768</xdr:rowOff>
    </xdr:from>
    <xdr:to>
      <xdr:col>74</xdr:col>
      <xdr:colOff>31750</xdr:colOff>
      <xdr:row>76</xdr:row>
      <xdr:rowOff>150368</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67056</xdr:rowOff>
    </xdr:from>
    <xdr:to>
      <xdr:col>69</xdr:col>
      <xdr:colOff>142875</xdr:colOff>
      <xdr:row>76</xdr:row>
      <xdr:rowOff>168656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7383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866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8155</xdr:rowOff>
    </xdr:from>
    <xdr:to>
      <xdr:col>29</xdr:col>
      <xdr:colOff>127000</xdr:colOff>
      <xdr:row>19</xdr:row>
      <xdr:rowOff>110666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1730"/>
          <a:ext cx="0" cy="14741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82743</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87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110666</xdr:rowOff>
    </xdr:from>
    <xdr:to>
      <xdr:col>30</xdr:col>
      <xdr:colOff>25400</xdr:colOff>
      <xdr:row>19</xdr:row>
      <xdr:rowOff>110666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158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94532</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8155</xdr:rowOff>
    </xdr:from>
    <xdr:to>
      <xdr:col>30</xdr:col>
      <xdr:colOff>25400</xdr:colOff>
      <xdr:row>11</xdr:row>
      <xdr:rowOff>8155</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1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35881</xdr:rowOff>
    </xdr:from>
    <xdr:to>
      <xdr:col>29</xdr:col>
      <xdr:colOff>127000</xdr:colOff>
      <xdr:row>15</xdr:row>
      <xdr:rowOff>153855</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55256"/>
          <a:ext cx="647700" cy="117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64551</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683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92474</xdr:rowOff>
    </xdr:from>
    <xdr:to>
      <xdr:col>29</xdr:col>
      <xdr:colOff>177800</xdr:colOff>
      <xdr:row>16</xdr:row>
      <xdr:rowOff>22624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7118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145266</xdr:rowOff>
    </xdr:from>
    <xdr:to>
      <xdr:col>26</xdr:col>
      <xdr:colOff>50800</xdr:colOff>
      <xdr:row>15</xdr:row>
      <xdr:rowOff>153855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2764641"/>
          <a:ext cx="698500" cy="85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855</xdr:rowOff>
    </xdr:from>
    <xdr:to>
      <xdr:col>26</xdr:col>
      <xdr:colOff>101600</xdr:colOff>
      <xdr:row>16</xdr:row>
      <xdr:rowOff>102455</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91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87232</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878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72784</xdr:rowOff>
    </xdr:from>
    <xdr:to>
      <xdr:col>22</xdr:col>
      <xdr:colOff>114300</xdr:colOff>
      <xdr:row>15</xdr:row>
      <xdr:rowOff>145266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2692159"/>
          <a:ext cx="698500" cy="724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25413</xdr:rowOff>
    </xdr:from>
    <xdr:to>
      <xdr:col>22</xdr:col>
      <xdr:colOff>165100</xdr:colOff>
      <xdr:row>16</xdr:row>
      <xdr:rowOff>127013</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816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111790</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902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72784</xdr:rowOff>
    </xdr:from>
    <xdr:to>
      <xdr:col>18</xdr:col>
      <xdr:colOff>177800</xdr:colOff>
      <xdr:row>15</xdr:row>
      <xdr:rowOff>94452</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692159"/>
          <a:ext cx="698500" cy="2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40206</xdr:rowOff>
    </xdr:from>
    <xdr:to>
      <xdr:col>19</xdr:col>
      <xdr:colOff>38100</xdr:colOff>
      <xdr:row>16</xdr:row>
      <xdr:rowOff>141806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310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126583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917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57727</xdr:rowOff>
    </xdr:from>
    <xdr:to>
      <xdr:col>15</xdr:col>
      <xdr:colOff>101600</xdr:colOff>
      <xdr:row>16</xdr:row>
      <xdr:rowOff>159327</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8485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144104</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93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156531</xdr:rowOff>
    </xdr:from>
    <xdr:to>
      <xdr:col>29</xdr:col>
      <xdr:colOff>177800</xdr:colOff>
      <xdr:row>15</xdr:row>
      <xdr:rowOff>86681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04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1608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4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103055</xdr:rowOff>
    </xdr:from>
    <xdr:to>
      <xdr:col>26</xdr:col>
      <xdr:colOff>101600</xdr:colOff>
      <xdr:row>16</xdr:row>
      <xdr:rowOff>33205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224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43382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91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94466</xdr:rowOff>
    </xdr:from>
    <xdr:to>
      <xdr:col>22</xdr:col>
      <xdr:colOff>165100</xdr:colOff>
      <xdr:row>16</xdr:row>
      <xdr:rowOff>24616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713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34793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82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21984</xdr:rowOff>
    </xdr:from>
    <xdr:to>
      <xdr:col>19</xdr:col>
      <xdr:colOff>38100</xdr:colOff>
      <xdr:row>15</xdr:row>
      <xdr:rowOff>123584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6413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133761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410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43652</xdr:rowOff>
    </xdr:from>
    <xdr:to>
      <xdr:col>15</xdr:col>
      <xdr:colOff>101600</xdr:colOff>
      <xdr:row>15</xdr:row>
      <xdr:rowOff>145252</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663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155429</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31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00000000-0008-0000-0500-00006A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74879</xdr:rowOff>
    </xdr:from>
    <xdr:to>
      <xdr:col>29</xdr:col>
      <xdr:colOff>127000</xdr:colOff>
      <xdr:row>38</xdr:row>
      <xdr:rowOff>88801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flipV="1">
          <a:off x="5651500" y="6342329"/>
          <a:ext cx="0" cy="12140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60878</xdr:rowOff>
    </xdr:from>
    <xdr:ext cx="762000" cy="259045"/>
    <xdr:sp macro="" textlink="">
      <xdr:nvSpPr>
        <xdr:cNvPr id="108" name="人口1人当たり決算額の推移最小値テキスト445">
          <a:extLst>
            <a:ext uri="{FF2B5EF4-FFF2-40B4-BE49-F238E27FC236}">
              <a16:creationId xmlns:a16="http://schemas.microsoft.com/office/drawing/2014/main" id="{00000000-0008-0000-0500-00006C000000}"/>
            </a:ext>
          </a:extLst>
        </xdr:cNvPr>
        <xdr:cNvSpPr txBox="1"/>
      </xdr:nvSpPr>
      <xdr:spPr>
        <a:xfrm>
          <a:off x="5740400" y="7528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88801</xdr:rowOff>
    </xdr:from>
    <xdr:to>
      <xdr:col>30</xdr:col>
      <xdr:colOff>25400</xdr:colOff>
      <xdr:row>38</xdr:row>
      <xdr:rowOff>88801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75564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161256</xdr:rowOff>
    </xdr:from>
    <xdr:ext cx="762000" cy="259045"/>
    <xdr:sp macro="" textlink="">
      <xdr:nvSpPr>
        <xdr:cNvPr id="110" name="人口1人当たり決算額の推移最大値テキスト445">
          <a:extLst>
            <a:ext uri="{FF2B5EF4-FFF2-40B4-BE49-F238E27FC236}">
              <a16:creationId xmlns:a16="http://schemas.microsoft.com/office/drawing/2014/main" id="{00000000-0008-0000-0500-00006E000000}"/>
            </a:ext>
          </a:extLst>
        </xdr:cNvPr>
        <xdr:cNvSpPr txBox="1"/>
      </xdr:nvSpPr>
      <xdr:spPr>
        <a:xfrm>
          <a:off x="5740400" y="6085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74879</xdr:rowOff>
    </xdr:from>
    <xdr:to>
      <xdr:col>30</xdr:col>
      <xdr:colOff>25400</xdr:colOff>
      <xdr:row>34</xdr:row>
      <xdr:rowOff>74879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63423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70193</xdr:rowOff>
    </xdr:from>
    <xdr:to>
      <xdr:col>29</xdr:col>
      <xdr:colOff>127000</xdr:colOff>
      <xdr:row>37</xdr:row>
      <xdr:rowOff>99728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5003800" y="7194893"/>
          <a:ext cx="647700" cy="295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190957</xdr:rowOff>
    </xdr:from>
    <xdr:ext cx="762000" cy="259045"/>
    <xdr:sp macro="" textlink="">
      <xdr:nvSpPr>
        <xdr:cNvPr id="113" name="人口1人当たり決算額の推移平均値テキスト445">
          <a:extLst>
            <a:ext uri="{FF2B5EF4-FFF2-40B4-BE49-F238E27FC236}">
              <a16:creationId xmlns:a16="http://schemas.microsoft.com/office/drawing/2014/main" id="{00000000-0008-0000-0500-000071000000}"/>
            </a:ext>
          </a:extLst>
        </xdr:cNvPr>
        <xdr:cNvSpPr txBox="1"/>
      </xdr:nvSpPr>
      <xdr:spPr>
        <a:xfrm>
          <a:off x="5740400" y="68013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2980</xdr:rowOff>
    </xdr:from>
    <xdr:to>
      <xdr:col>29</xdr:col>
      <xdr:colOff>177800</xdr:colOff>
      <xdr:row>36</xdr:row>
      <xdr:rowOff>104580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5600700" y="6956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56431</xdr:rowOff>
    </xdr:from>
    <xdr:to>
      <xdr:col>26</xdr:col>
      <xdr:colOff>50800</xdr:colOff>
      <xdr:row>37</xdr:row>
      <xdr:rowOff>99728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4305300" y="7181131"/>
          <a:ext cx="698500" cy="432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333192</xdr:rowOff>
    </xdr:from>
    <xdr:to>
      <xdr:col>26</xdr:col>
      <xdr:colOff>101600</xdr:colOff>
      <xdr:row>36</xdr:row>
      <xdr:rowOff>91892</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953000" y="694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102069</xdr:rowOff>
    </xdr:from>
    <xdr:ext cx="7366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4622800" y="671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56431</xdr:rowOff>
    </xdr:from>
    <xdr:to>
      <xdr:col>22</xdr:col>
      <xdr:colOff>114300</xdr:colOff>
      <xdr:row>37</xdr:row>
      <xdr:rowOff>138202</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3606800" y="7181131"/>
          <a:ext cx="698500" cy="81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337284</xdr:rowOff>
    </xdr:from>
    <xdr:to>
      <xdr:col>22</xdr:col>
      <xdr:colOff>165100</xdr:colOff>
      <xdr:row>36</xdr:row>
      <xdr:rowOff>95984</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4254500" y="6947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106161</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924300" y="671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103020</xdr:rowOff>
    </xdr:from>
    <xdr:to>
      <xdr:col>18</xdr:col>
      <xdr:colOff>177800</xdr:colOff>
      <xdr:row>37</xdr:row>
      <xdr:rowOff>138202</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2908300" y="7227720"/>
          <a:ext cx="698500" cy="351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320413</xdr:rowOff>
    </xdr:from>
    <xdr:to>
      <xdr:col>19</xdr:col>
      <xdr:colOff>38100</xdr:colOff>
      <xdr:row>36</xdr:row>
      <xdr:rowOff>79113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3556000" y="693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89290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3225800" y="66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299039</xdr:rowOff>
    </xdr:from>
    <xdr:to>
      <xdr:col>15</xdr:col>
      <xdr:colOff>101600</xdr:colOff>
      <xdr:row>36</xdr:row>
      <xdr:rowOff>57739</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2857500" y="69093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67916</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2527300" y="6678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19393</xdr:rowOff>
    </xdr:from>
    <xdr:to>
      <xdr:col>29</xdr:col>
      <xdr:colOff>177800</xdr:colOff>
      <xdr:row>37</xdr:row>
      <xdr:rowOff>120993</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5600700" y="7144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162920</xdr:rowOff>
    </xdr:from>
    <xdr:ext cx="762000" cy="259045"/>
    <xdr:sp macro="" textlink="">
      <xdr:nvSpPr>
        <xdr:cNvPr id="132" name="人口1人当たり決算額の推移該当値テキスト445">
          <a:extLst>
            <a:ext uri="{FF2B5EF4-FFF2-40B4-BE49-F238E27FC236}">
              <a16:creationId xmlns:a16="http://schemas.microsoft.com/office/drawing/2014/main" id="{00000000-0008-0000-0500-000084000000}"/>
            </a:ext>
          </a:extLst>
        </xdr:cNvPr>
        <xdr:cNvSpPr txBox="1"/>
      </xdr:nvSpPr>
      <xdr:spPr>
        <a:xfrm>
          <a:off x="5740400" y="71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48928</xdr:rowOff>
    </xdr:from>
    <xdr:to>
      <xdr:col>26</xdr:col>
      <xdr:colOff>101600</xdr:colOff>
      <xdr:row>37</xdr:row>
      <xdr:rowOff>150528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953000" y="71736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135305</xdr:rowOff>
    </xdr:from>
    <xdr:ext cx="7366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622800" y="7260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5631</xdr:rowOff>
    </xdr:from>
    <xdr:to>
      <xdr:col>22</xdr:col>
      <xdr:colOff>165100</xdr:colOff>
      <xdr:row>37</xdr:row>
      <xdr:rowOff>107231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254500" y="713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92008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924300" y="7216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87402</xdr:rowOff>
    </xdr:from>
    <xdr:to>
      <xdr:col>19</xdr:col>
      <xdr:colOff>38100</xdr:colOff>
      <xdr:row>37</xdr:row>
      <xdr:rowOff>189002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3556000" y="72121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173779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225800" y="7298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52220</xdr:rowOff>
    </xdr:from>
    <xdr:to>
      <xdr:col>15</xdr:col>
      <xdr:colOff>101600</xdr:colOff>
      <xdr:row>37</xdr:row>
      <xdr:rowOff>153820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2857500" y="7176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138597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2527300" y="726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119665</xdr:rowOff>
    </xdr:from>
    <xdr:to>
      <xdr:col>24</xdr:col>
      <xdr:colOff>62865</xdr:colOff>
      <xdr:row>39</xdr:row>
      <xdr:rowOff>76166</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3165"/>
          <a:ext cx="1270" cy="149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79993</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6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76166</xdr:rowOff>
    </xdr:from>
    <xdr:to>
      <xdr:col>24</xdr:col>
      <xdr:colOff>152400</xdr:colOff>
      <xdr:row>39</xdr:row>
      <xdr:rowOff>76166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6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66342</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8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119665</xdr:rowOff>
    </xdr:from>
    <xdr:to>
      <xdr:col>24</xdr:col>
      <xdr:colOff>152400</xdr:colOff>
      <xdr:row>30</xdr:row>
      <xdr:rowOff>119665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3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59870</xdr:rowOff>
    </xdr:from>
    <xdr:to>
      <xdr:col>24</xdr:col>
      <xdr:colOff>63500</xdr:colOff>
      <xdr:row>37</xdr:row>
      <xdr:rowOff>160666</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232070"/>
          <a:ext cx="838200" cy="272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46887</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876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24010</xdr:rowOff>
    </xdr:from>
    <xdr:to>
      <xdr:col>24</xdr:col>
      <xdr:colOff>114300</xdr:colOff>
      <xdr:row>35</xdr:row>
      <xdr:rowOff>125610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2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147538</xdr:rowOff>
    </xdr:from>
    <xdr:to>
      <xdr:col>19</xdr:col>
      <xdr:colOff>177800</xdr:colOff>
      <xdr:row>37</xdr:row>
      <xdr:rowOff>160666</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91188"/>
          <a:ext cx="889000" cy="13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62285</xdr:rowOff>
    </xdr:from>
    <xdr:to>
      <xdr:col>20</xdr:col>
      <xdr:colOff>38100</xdr:colOff>
      <xdr:row>36</xdr:row>
      <xdr:rowOff>163885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3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8962</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009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147538</xdr:rowOff>
    </xdr:from>
    <xdr:to>
      <xdr:col>15</xdr:col>
      <xdr:colOff>50800</xdr:colOff>
      <xdr:row>37</xdr:row>
      <xdr:rowOff>156600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91188"/>
          <a:ext cx="889000" cy="9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79952</xdr:rowOff>
    </xdr:from>
    <xdr:to>
      <xdr:col>15</xdr:col>
      <xdr:colOff>101600</xdr:colOff>
      <xdr:row>37</xdr:row>
      <xdr:rowOff>10102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5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26629</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156600</xdr:rowOff>
    </xdr:from>
    <xdr:to>
      <xdr:col>10</xdr:col>
      <xdr:colOff>114300</xdr:colOff>
      <xdr:row>38</xdr:row>
      <xdr:rowOff>11750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0250"/>
          <a:ext cx="889000" cy="26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88900</xdr:rowOff>
    </xdr:from>
    <xdr:to>
      <xdr:col>10</xdr:col>
      <xdr:colOff>165100</xdr:colOff>
      <xdr:row>37</xdr:row>
      <xdr:rowOff>19050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35577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36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103024</xdr:rowOff>
    </xdr:from>
    <xdr:to>
      <xdr:col>6</xdr:col>
      <xdr:colOff>38100</xdr:colOff>
      <xdr:row>37</xdr:row>
      <xdr:rowOff>33174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7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49701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050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9070</xdr:rowOff>
    </xdr:from>
    <xdr:to>
      <xdr:col>24</xdr:col>
      <xdr:colOff>114300</xdr:colOff>
      <xdr:row>36</xdr:row>
      <xdr:rowOff>110670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8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158947</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15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109866</xdr:rowOff>
    </xdr:from>
    <xdr:to>
      <xdr:col>20</xdr:col>
      <xdr:colOff>38100</xdr:colOff>
      <xdr:row>38</xdr:row>
      <xdr:rowOff>40016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5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31143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46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96738</xdr:rowOff>
    </xdr:from>
    <xdr:to>
      <xdr:col>15</xdr:col>
      <xdr:colOff>101600</xdr:colOff>
      <xdr:row>38</xdr:row>
      <xdr:rowOff>26888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18015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105800</xdr:rowOff>
    </xdr:from>
    <xdr:to>
      <xdr:col>10</xdr:col>
      <xdr:colOff>165100</xdr:colOff>
      <xdr:row>38</xdr:row>
      <xdr:rowOff>35950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4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27077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4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132399</xdr:rowOff>
    </xdr:from>
    <xdr:to>
      <xdr:col>6</xdr:col>
      <xdr:colOff>38100</xdr:colOff>
      <xdr:row>38</xdr:row>
      <xdr:rowOff>62550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7604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53677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56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76127</xdr:rowOff>
    </xdr:from>
    <xdr:to>
      <xdr:col>24</xdr:col>
      <xdr:colOff>62865</xdr:colOff>
      <xdr:row>58</xdr:row>
      <xdr:rowOff>51613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48627"/>
          <a:ext cx="1270" cy="1347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55440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999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51613</xdr:rowOff>
    </xdr:from>
    <xdr:to>
      <xdr:col>24</xdr:col>
      <xdr:colOff>152400</xdr:colOff>
      <xdr:row>58</xdr:row>
      <xdr:rowOff>51613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9995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22804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423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76127</xdr:rowOff>
    </xdr:from>
    <xdr:to>
      <xdr:col>24</xdr:col>
      <xdr:colOff>152400</xdr:colOff>
      <xdr:row>50</xdr:row>
      <xdr:rowOff>76127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48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21405</xdr:rowOff>
    </xdr:from>
    <xdr:to>
      <xdr:col>24</xdr:col>
      <xdr:colOff>63500</xdr:colOff>
      <xdr:row>56</xdr:row>
      <xdr:rowOff>149868</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22605"/>
          <a:ext cx="838200" cy="128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63375</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64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84948</xdr:rowOff>
    </xdr:from>
    <xdr:to>
      <xdr:col>24</xdr:col>
      <xdr:colOff>114300</xdr:colOff>
      <xdr:row>57</xdr:row>
      <xdr:rowOff>15098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8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149868</xdr:rowOff>
    </xdr:from>
    <xdr:to>
      <xdr:col>19</xdr:col>
      <xdr:colOff>177800</xdr:colOff>
      <xdr:row>57</xdr:row>
      <xdr:rowOff>4293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51068"/>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92732</xdr:rowOff>
    </xdr:from>
    <xdr:to>
      <xdr:col>20</xdr:col>
      <xdr:colOff>38100</xdr:colOff>
      <xdr:row>57</xdr:row>
      <xdr:rowOff>22882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39409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6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4293</xdr:rowOff>
    </xdr:from>
    <xdr:to>
      <xdr:col>15</xdr:col>
      <xdr:colOff>50800</xdr:colOff>
      <xdr:row>57</xdr:row>
      <xdr:rowOff>41260</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76943"/>
          <a:ext cx="889000" cy="36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140226</xdr:rowOff>
    </xdr:from>
    <xdr:to>
      <xdr:col>15</xdr:col>
      <xdr:colOff>101600</xdr:colOff>
      <xdr:row>57</xdr:row>
      <xdr:rowOff>70376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74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61503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83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2899</xdr:rowOff>
    </xdr:from>
    <xdr:to>
      <xdr:col>10</xdr:col>
      <xdr:colOff>114300</xdr:colOff>
      <xdr:row>57</xdr:row>
      <xdr:rowOff>41260</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a:off x="1130300" y="9775549"/>
          <a:ext cx="889000" cy="3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122700</xdr:rowOff>
    </xdr:from>
    <xdr:to>
      <xdr:col>10</xdr:col>
      <xdr:colOff>165100</xdr:colOff>
      <xdr:row>57</xdr:row>
      <xdr:rowOff>52850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69377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4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132780</xdr:rowOff>
    </xdr:from>
    <xdr:to>
      <xdr:col>6</xdr:col>
      <xdr:colOff>38100</xdr:colOff>
      <xdr:row>57</xdr:row>
      <xdr:rowOff>62930</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3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54057</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82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142055</xdr:rowOff>
    </xdr:from>
    <xdr:to>
      <xdr:col>24</xdr:col>
      <xdr:colOff>114300</xdr:colOff>
      <xdr:row>56</xdr:row>
      <xdr:rowOff>72205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164932</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2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99068</xdr:rowOff>
    </xdr:from>
    <xdr:to>
      <xdr:col>20</xdr:col>
      <xdr:colOff>38100</xdr:colOff>
      <xdr:row>57</xdr:row>
      <xdr:rowOff>29218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7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20345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792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124943</xdr:rowOff>
    </xdr:from>
    <xdr:to>
      <xdr:col>15</xdr:col>
      <xdr:colOff>101600</xdr:colOff>
      <xdr:row>57</xdr:row>
      <xdr:rowOff>55093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72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71620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50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161910</xdr:rowOff>
    </xdr:from>
    <xdr:to>
      <xdr:col>10</xdr:col>
      <xdr:colOff>165100</xdr:colOff>
      <xdr:row>57</xdr:row>
      <xdr:rowOff>92060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83187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85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123549</xdr:rowOff>
    </xdr:from>
    <xdr:to>
      <xdr:col>6</xdr:col>
      <xdr:colOff>38100</xdr:colOff>
      <xdr:row>57</xdr:row>
      <xdr:rowOff>53699</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70226</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49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79578</xdr:rowOff>
    </xdr:from>
    <xdr:to>
      <xdr:col>24</xdr:col>
      <xdr:colOff>62865</xdr:colOff>
      <xdr:row>78</xdr:row>
      <xdr:rowOff>113959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81078"/>
          <a:ext cx="1270" cy="1405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117786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49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113959</xdr:rowOff>
    </xdr:from>
    <xdr:to>
      <xdr:col>24</xdr:col>
      <xdr:colOff>152400</xdr:colOff>
      <xdr:row>78</xdr:row>
      <xdr:rowOff>113959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487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26255</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85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79578</xdr:rowOff>
    </xdr:from>
    <xdr:to>
      <xdr:col>24</xdr:col>
      <xdr:colOff>152400</xdr:colOff>
      <xdr:row>70</xdr:row>
      <xdr:rowOff>79578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46499</xdr:rowOff>
    </xdr:from>
    <xdr:to>
      <xdr:col>24</xdr:col>
      <xdr:colOff>63500</xdr:colOff>
      <xdr:row>78</xdr:row>
      <xdr:rowOff>46682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419599"/>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98198</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1283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75321</xdr:rowOff>
    </xdr:from>
    <xdr:to>
      <xdr:col>24</xdr:col>
      <xdr:colOff>114300</xdr:colOff>
      <xdr:row>78</xdr:row>
      <xdr:rowOff>5471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76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41356</xdr:rowOff>
    </xdr:from>
    <xdr:to>
      <xdr:col>19</xdr:col>
      <xdr:colOff>177800</xdr:colOff>
      <xdr:row>78</xdr:row>
      <xdr:rowOff>46682</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414456"/>
          <a:ext cx="889000" cy="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143901</xdr:rowOff>
    </xdr:from>
    <xdr:to>
      <xdr:col>20</xdr:col>
      <xdr:colOff>38100</xdr:colOff>
      <xdr:row>78</xdr:row>
      <xdr:rowOff>74051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345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90578</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120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40373</xdr:rowOff>
    </xdr:from>
    <xdr:to>
      <xdr:col>15</xdr:col>
      <xdr:colOff>50800</xdr:colOff>
      <xdr:row>78</xdr:row>
      <xdr:rowOff>41356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413473"/>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132883</xdr:rowOff>
    </xdr:from>
    <xdr:to>
      <xdr:col>15</xdr:col>
      <xdr:colOff>101600</xdr:colOff>
      <xdr:row>78</xdr:row>
      <xdr:rowOff>63033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33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79560</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109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29697</xdr:rowOff>
    </xdr:from>
    <xdr:to>
      <xdr:col>10</xdr:col>
      <xdr:colOff>114300</xdr:colOff>
      <xdr:row>78</xdr:row>
      <xdr:rowOff>40373</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402797"/>
          <a:ext cx="889000" cy="10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95576</xdr:rowOff>
    </xdr:from>
    <xdr:to>
      <xdr:col>10</xdr:col>
      <xdr:colOff>165100</xdr:colOff>
      <xdr:row>78</xdr:row>
      <xdr:rowOff>25726</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29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42253</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2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130665</xdr:rowOff>
    </xdr:from>
    <xdr:to>
      <xdr:col>6</xdr:col>
      <xdr:colOff>38100</xdr:colOff>
      <xdr:row>78</xdr:row>
      <xdr:rowOff>60815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3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77342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107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167149</xdr:rowOff>
    </xdr:from>
    <xdr:to>
      <xdr:col>24</xdr:col>
      <xdr:colOff>114300</xdr:colOff>
      <xdr:row>78</xdr:row>
      <xdr:rowOff>97299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6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82076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83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167332</xdr:rowOff>
    </xdr:from>
    <xdr:to>
      <xdr:col>20</xdr:col>
      <xdr:colOff>38100</xdr:colOff>
      <xdr:row>78</xdr:row>
      <xdr:rowOff>97482</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68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88609</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61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162006</xdr:rowOff>
    </xdr:from>
    <xdr:to>
      <xdr:col>15</xdr:col>
      <xdr:colOff>101600</xdr:colOff>
      <xdr:row>78</xdr:row>
      <xdr:rowOff>92156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6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83283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56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161023</xdr:rowOff>
    </xdr:from>
    <xdr:to>
      <xdr:col>10</xdr:col>
      <xdr:colOff>165100</xdr:colOff>
      <xdr:row>78</xdr:row>
      <xdr:rowOff>91173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6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82300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55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150347</xdr:rowOff>
    </xdr:from>
    <xdr:to>
      <xdr:col>6</xdr:col>
      <xdr:colOff>38100</xdr:colOff>
      <xdr:row>78</xdr:row>
      <xdr:rowOff>80497</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5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71624</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44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130270</xdr:rowOff>
    </xdr:from>
    <xdr:to>
      <xdr:col>24</xdr:col>
      <xdr:colOff>62865</xdr:colOff>
      <xdr:row>97</xdr:row>
      <xdr:rowOff>113012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89320"/>
          <a:ext cx="1270" cy="1354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116839</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74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113012</xdr:rowOff>
    </xdr:from>
    <xdr:to>
      <xdr:col>24</xdr:col>
      <xdr:colOff>152400</xdr:colOff>
      <xdr:row>97</xdr:row>
      <xdr:rowOff>113012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743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76947</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64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130270</xdr:rowOff>
    </xdr:from>
    <xdr:to>
      <xdr:col>24</xdr:col>
      <xdr:colOff>152400</xdr:colOff>
      <xdr:row>89</xdr:row>
      <xdr:rowOff>130270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89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134556</xdr:rowOff>
    </xdr:from>
    <xdr:to>
      <xdr:col>24</xdr:col>
      <xdr:colOff>63500</xdr:colOff>
      <xdr:row>94</xdr:row>
      <xdr:rowOff>52146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079406"/>
          <a:ext cx="838200" cy="89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170102</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14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20225</xdr:rowOff>
    </xdr:from>
    <xdr:to>
      <xdr:col>24</xdr:col>
      <xdr:colOff>114300</xdr:colOff>
      <xdr:row>94</xdr:row>
      <xdr:rowOff>121825</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13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52146</xdr:rowOff>
    </xdr:from>
    <xdr:to>
      <xdr:col>19</xdr:col>
      <xdr:colOff>177800</xdr:colOff>
      <xdr:row>94</xdr:row>
      <xdr:rowOff>95486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168446"/>
          <a:ext cx="889000" cy="4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47867</xdr:rowOff>
    </xdr:from>
    <xdr:to>
      <xdr:col>20</xdr:col>
      <xdr:colOff>38100</xdr:colOff>
      <xdr:row>94</xdr:row>
      <xdr:rowOff>149467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164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140594</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2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95486</xdr:rowOff>
    </xdr:from>
    <xdr:to>
      <xdr:col>15</xdr:col>
      <xdr:colOff>50800</xdr:colOff>
      <xdr:row>94</xdr:row>
      <xdr:rowOff>111640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211786"/>
          <a:ext cx="889000" cy="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123113</xdr:rowOff>
    </xdr:from>
    <xdr:to>
      <xdr:col>15</xdr:col>
      <xdr:colOff>101600</xdr:colOff>
      <xdr:row>95</xdr:row>
      <xdr:rowOff>53263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3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44390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332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111640</xdr:rowOff>
    </xdr:from>
    <xdr:to>
      <xdr:col>10</xdr:col>
      <xdr:colOff>114300</xdr:colOff>
      <xdr:row>95</xdr:row>
      <xdr:rowOff>29457</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227940"/>
          <a:ext cx="889000" cy="89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110159</xdr:rowOff>
    </xdr:from>
    <xdr:to>
      <xdr:col>10</xdr:col>
      <xdr:colOff>165100</xdr:colOff>
      <xdr:row>95</xdr:row>
      <xdr:rowOff>40309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22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31436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31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127629</xdr:rowOff>
    </xdr:from>
    <xdr:to>
      <xdr:col>6</xdr:col>
      <xdr:colOff>38100</xdr:colOff>
      <xdr:row>95</xdr:row>
      <xdr:rowOff>57779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24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74306</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01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83756</xdr:rowOff>
    </xdr:from>
    <xdr:to>
      <xdr:col>24</xdr:col>
      <xdr:colOff>114300</xdr:colOff>
      <xdr:row>94</xdr:row>
      <xdr:rowOff>13906</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02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106633</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5880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1346</xdr:rowOff>
    </xdr:from>
    <xdr:to>
      <xdr:col>20</xdr:col>
      <xdr:colOff>38100</xdr:colOff>
      <xdr:row>94</xdr:row>
      <xdr:rowOff>102946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11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119473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589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44686</xdr:rowOff>
    </xdr:from>
    <xdr:to>
      <xdr:col>15</xdr:col>
      <xdr:colOff>101600</xdr:colOff>
      <xdr:row>94</xdr:row>
      <xdr:rowOff>146286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16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162813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5936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60840</xdr:rowOff>
    </xdr:from>
    <xdr:to>
      <xdr:col>10</xdr:col>
      <xdr:colOff>165100</xdr:colOff>
      <xdr:row>94</xdr:row>
      <xdr:rowOff>162440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17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7517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59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150107</xdr:rowOff>
    </xdr:from>
    <xdr:to>
      <xdr:col>6</xdr:col>
      <xdr:colOff>38100</xdr:colOff>
      <xdr:row>95</xdr:row>
      <xdr:rowOff>80257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26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71384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35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125047</xdr:rowOff>
    </xdr:from>
    <xdr:to>
      <xdr:col>54</xdr:col>
      <xdr:colOff>189865</xdr:colOff>
      <xdr:row>36</xdr:row>
      <xdr:rowOff>49315</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439997"/>
          <a:ext cx="1270" cy="781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53142</xdr:rowOff>
    </xdr:from>
    <xdr:ext cx="599010"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225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49315</xdr:rowOff>
    </xdr:from>
    <xdr:to>
      <xdr:col>55</xdr:col>
      <xdr:colOff>88900</xdr:colOff>
      <xdr:row>36</xdr:row>
      <xdr:rowOff>49315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22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71724</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21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125047</xdr:rowOff>
    </xdr:from>
    <xdr:to>
      <xdr:col>55</xdr:col>
      <xdr:colOff>88900</xdr:colOff>
      <xdr:row>31</xdr:row>
      <xdr:rowOff>125047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439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29747</xdr:rowOff>
    </xdr:from>
    <xdr:to>
      <xdr:col>55</xdr:col>
      <xdr:colOff>0</xdr:colOff>
      <xdr:row>37</xdr:row>
      <xdr:rowOff>75540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030497"/>
          <a:ext cx="838200" cy="38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166359</xdr:rowOff>
    </xdr:from>
    <xdr:ext cx="599010"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24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143482</xdr:rowOff>
    </xdr:from>
    <xdr:to>
      <xdr:col>55</xdr:col>
      <xdr:colOff>50800</xdr:colOff>
      <xdr:row>35</xdr:row>
      <xdr:rowOff>73632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5972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65184</xdr:rowOff>
    </xdr:from>
    <xdr:to>
      <xdr:col>50</xdr:col>
      <xdr:colOff>114300</xdr:colOff>
      <xdr:row>37</xdr:row>
      <xdr:rowOff>75540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8750300" y="6408834"/>
          <a:ext cx="889000" cy="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77017</xdr:rowOff>
    </xdr:from>
    <xdr:to>
      <xdr:col>50</xdr:col>
      <xdr:colOff>165100</xdr:colOff>
      <xdr:row>38</xdr:row>
      <xdr:rowOff>7167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420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169743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5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122124</xdr:rowOff>
    </xdr:from>
    <xdr:to>
      <xdr:col>45</xdr:col>
      <xdr:colOff>177800</xdr:colOff>
      <xdr:row>37</xdr:row>
      <xdr:rowOff>65184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6294324"/>
          <a:ext cx="889000" cy="114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100848</xdr:rowOff>
    </xdr:from>
    <xdr:to>
      <xdr:col>46</xdr:col>
      <xdr:colOff>38100</xdr:colOff>
      <xdr:row>38</xdr:row>
      <xdr:rowOff>30998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444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22125</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537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122124</xdr:rowOff>
    </xdr:from>
    <xdr:to>
      <xdr:col>41</xdr:col>
      <xdr:colOff>50800</xdr:colOff>
      <xdr:row>37</xdr:row>
      <xdr:rowOff>46386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6294324"/>
          <a:ext cx="889000" cy="95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112000</xdr:rowOff>
    </xdr:from>
    <xdr:to>
      <xdr:col>41</xdr:col>
      <xdr:colOff>101600</xdr:colOff>
      <xdr:row>38</xdr:row>
      <xdr:rowOff>42150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45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33277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654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115441</xdr:rowOff>
    </xdr:from>
    <xdr:to>
      <xdr:col>36</xdr:col>
      <xdr:colOff>165100</xdr:colOff>
      <xdr:row>38</xdr:row>
      <xdr:rowOff>45591</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45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36717</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55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150397</xdr:rowOff>
    </xdr:from>
    <xdr:to>
      <xdr:col>55</xdr:col>
      <xdr:colOff>50800</xdr:colOff>
      <xdr:row>35</xdr:row>
      <xdr:rowOff>80547</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597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128824</xdr:rowOff>
    </xdr:from>
    <xdr:ext cx="599010"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5958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24740</xdr:rowOff>
    </xdr:from>
    <xdr:to>
      <xdr:col>50</xdr:col>
      <xdr:colOff>165100</xdr:colOff>
      <xdr:row>37</xdr:row>
      <xdr:rowOff>126340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142867</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1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14384</xdr:rowOff>
    </xdr:from>
    <xdr:to>
      <xdr:col>46</xdr:col>
      <xdr:colOff>38100</xdr:colOff>
      <xdr:row>37</xdr:row>
      <xdr:rowOff>115984</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58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132511</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133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71324</xdr:rowOff>
    </xdr:from>
    <xdr:to>
      <xdr:col>41</xdr:col>
      <xdr:colOff>101600</xdr:colOff>
      <xdr:row>37</xdr:row>
      <xdr:rowOff>1474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243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18001</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6018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167036</xdr:rowOff>
    </xdr:from>
    <xdr:to>
      <xdr:col>36</xdr:col>
      <xdr:colOff>165100</xdr:colOff>
      <xdr:row>37</xdr:row>
      <xdr:rowOff>97186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3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113713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11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105940</xdr:rowOff>
    </xdr:from>
    <xdr:to>
      <xdr:col>54</xdr:col>
      <xdr:colOff>189865</xdr:colOff>
      <xdr:row>58</xdr:row>
      <xdr:rowOff>24316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49890"/>
          <a:ext cx="1270" cy="1118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28143</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972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24316</xdr:rowOff>
    </xdr:from>
    <xdr:to>
      <xdr:col>55</xdr:col>
      <xdr:colOff>88900</xdr:colOff>
      <xdr:row>58</xdr:row>
      <xdr:rowOff>24316</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968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52617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25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105940</xdr:rowOff>
    </xdr:from>
    <xdr:to>
      <xdr:col>55</xdr:col>
      <xdr:colOff>88900</xdr:colOff>
      <xdr:row>51</xdr:row>
      <xdr:rowOff>105940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49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36327</xdr:rowOff>
    </xdr:from>
    <xdr:to>
      <xdr:col>55</xdr:col>
      <xdr:colOff>0</xdr:colOff>
      <xdr:row>57</xdr:row>
      <xdr:rowOff>75331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9639300" y="9808977"/>
          <a:ext cx="838200" cy="39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105618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353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82741</xdr:rowOff>
    </xdr:from>
    <xdr:to>
      <xdr:col>55</xdr:col>
      <xdr:colOff>50800</xdr:colOff>
      <xdr:row>57</xdr:row>
      <xdr:rowOff>12891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151724</xdr:rowOff>
    </xdr:from>
    <xdr:to>
      <xdr:col>50</xdr:col>
      <xdr:colOff>114300</xdr:colOff>
      <xdr:row>57</xdr:row>
      <xdr:rowOff>75331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8750300" y="9752924"/>
          <a:ext cx="889000" cy="9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90815</xdr:rowOff>
    </xdr:from>
    <xdr:to>
      <xdr:col>50</xdr:col>
      <xdr:colOff>165100</xdr:colOff>
      <xdr:row>57</xdr:row>
      <xdr:rowOff>20965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9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37492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67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151724</xdr:rowOff>
    </xdr:from>
    <xdr:to>
      <xdr:col>45</xdr:col>
      <xdr:colOff>177800</xdr:colOff>
      <xdr:row>57</xdr:row>
      <xdr:rowOff>32962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7861300" y="9752924"/>
          <a:ext cx="889000" cy="5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112999</xdr:rowOff>
    </xdr:from>
    <xdr:to>
      <xdr:col>46</xdr:col>
      <xdr:colOff>38100</xdr:colOff>
      <xdr:row>57</xdr:row>
      <xdr:rowOff>43149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4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34276</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118495</xdr:rowOff>
    </xdr:from>
    <xdr:to>
      <xdr:col>41</xdr:col>
      <xdr:colOff>50800</xdr:colOff>
      <xdr:row>57</xdr:row>
      <xdr:rowOff>32962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6972300" y="9719695"/>
          <a:ext cx="889000" cy="85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118764</xdr:rowOff>
    </xdr:from>
    <xdr:to>
      <xdr:col>41</xdr:col>
      <xdr:colOff>101600</xdr:colOff>
      <xdr:row>57</xdr:row>
      <xdr:rowOff>48914</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65441</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5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130615</xdr:rowOff>
    </xdr:from>
    <xdr:to>
      <xdr:col>36</xdr:col>
      <xdr:colOff>165100</xdr:colOff>
      <xdr:row>57</xdr:row>
      <xdr:rowOff>60765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3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51892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2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156977</xdr:rowOff>
    </xdr:from>
    <xdr:to>
      <xdr:col>55</xdr:col>
      <xdr:colOff>50800</xdr:colOff>
      <xdr:row>57</xdr:row>
      <xdr:rowOff>87127</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75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135404</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73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24531</xdr:rowOff>
    </xdr:from>
    <xdr:to>
      <xdr:col>50</xdr:col>
      <xdr:colOff>165100</xdr:colOff>
      <xdr:row>57</xdr:row>
      <xdr:rowOff>126131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79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117258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889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100924</xdr:rowOff>
    </xdr:from>
    <xdr:to>
      <xdr:col>46</xdr:col>
      <xdr:colOff>38100</xdr:colOff>
      <xdr:row>57</xdr:row>
      <xdr:rowOff>31074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02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47601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477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153612</xdr:rowOff>
    </xdr:from>
    <xdr:to>
      <xdr:col>41</xdr:col>
      <xdr:colOff>101600</xdr:colOff>
      <xdr:row>57</xdr:row>
      <xdr:rowOff>83762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5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74889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67695</xdr:rowOff>
    </xdr:from>
    <xdr:to>
      <xdr:col>36</xdr:col>
      <xdr:colOff>165100</xdr:colOff>
      <xdr:row>56</xdr:row>
      <xdr:rowOff>169295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66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14372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44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59017</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60517"/>
          <a:ext cx="1270" cy="1528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5694</xdr:rowOff>
    </xdr:from>
    <xdr:ext cx="599010"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835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59017</xdr:rowOff>
    </xdr:from>
    <xdr:to>
      <xdr:col>55</xdr:col>
      <xdr:colOff>88900</xdr:colOff>
      <xdr:row>70</xdr:row>
      <xdr:rowOff>59017</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60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97396</xdr:rowOff>
    </xdr:from>
    <xdr:to>
      <xdr:col>55</xdr:col>
      <xdr:colOff>0</xdr:colOff>
      <xdr:row>78</xdr:row>
      <xdr:rowOff>3214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299046"/>
          <a:ext cx="838200" cy="77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42054</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437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63627</xdr:rowOff>
    </xdr:from>
    <xdr:to>
      <xdr:col>55</xdr:col>
      <xdr:colOff>50800</xdr:colOff>
      <xdr:row>77</xdr:row>
      <xdr:rowOff>165227</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26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17272</xdr:rowOff>
    </xdr:from>
    <xdr:to>
      <xdr:col>50</xdr:col>
      <xdr:colOff>114300</xdr:colOff>
      <xdr:row>78</xdr:row>
      <xdr:rowOff>3214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218922"/>
          <a:ext cx="889000" cy="15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72822</xdr:rowOff>
    </xdr:from>
    <xdr:to>
      <xdr:col>50</xdr:col>
      <xdr:colOff>165100</xdr:colOff>
      <xdr:row>78</xdr:row>
      <xdr:rowOff>2972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27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19499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049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17272</xdr:rowOff>
    </xdr:from>
    <xdr:to>
      <xdr:col>45</xdr:col>
      <xdr:colOff>177800</xdr:colOff>
      <xdr:row>78</xdr:row>
      <xdr:rowOff>108128</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218922"/>
          <a:ext cx="889000" cy="2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76391</xdr:rowOff>
    </xdr:from>
    <xdr:to>
      <xdr:col>46</xdr:col>
      <xdr:colOff>38100</xdr:colOff>
      <xdr:row>78</xdr:row>
      <xdr:rowOff>6541</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78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169118</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37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62649</xdr:rowOff>
    </xdr:from>
    <xdr:to>
      <xdr:col>41</xdr:col>
      <xdr:colOff>50800</xdr:colOff>
      <xdr:row>78</xdr:row>
      <xdr:rowOff>108128</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264299"/>
          <a:ext cx="889000" cy="216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32105</xdr:rowOff>
    </xdr:from>
    <xdr:to>
      <xdr:col>41</xdr:col>
      <xdr:colOff>101600</xdr:colOff>
      <xdr:row>77</xdr:row>
      <xdr:rowOff>133705</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150232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008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60782</xdr:rowOff>
    </xdr:from>
    <xdr:to>
      <xdr:col>36</xdr:col>
      <xdr:colOff>165100</xdr:colOff>
      <xdr:row>77</xdr:row>
      <xdr:rowOff>162382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153509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355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46596</xdr:rowOff>
    </xdr:from>
    <xdr:to>
      <xdr:col>55</xdr:col>
      <xdr:colOff>50800</xdr:colOff>
      <xdr:row>77</xdr:row>
      <xdr:rowOff>148196</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4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69473</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0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123864</xdr:rowOff>
    </xdr:from>
    <xdr:to>
      <xdr:col>50</xdr:col>
      <xdr:colOff>165100</xdr:colOff>
      <xdr:row>78</xdr:row>
      <xdr:rowOff>54014</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325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45141</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4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137922</xdr:rowOff>
    </xdr:from>
    <xdr:to>
      <xdr:col>46</xdr:col>
      <xdr:colOff>38100</xdr:colOff>
      <xdr:row>77</xdr:row>
      <xdr:rowOff>68072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16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84599</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2943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57328</xdr:rowOff>
    </xdr:from>
    <xdr:to>
      <xdr:col>41</xdr:col>
      <xdr:colOff>101600</xdr:colOff>
      <xdr:row>78</xdr:row>
      <xdr:rowOff>158928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4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150055</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52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11849</xdr:rowOff>
    </xdr:from>
    <xdr:to>
      <xdr:col>36</xdr:col>
      <xdr:colOff>165100</xdr:colOff>
      <xdr:row>77</xdr:row>
      <xdr:rowOff>113449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2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129976</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29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id="{00000000-0008-0000-06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117320</xdr:rowOff>
    </xdr:from>
    <xdr:to>
      <xdr:col>54</xdr:col>
      <xdr:colOff>189865</xdr:colOff>
      <xdr:row>98</xdr:row>
      <xdr:rowOff>151938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10475595" y="15547820"/>
          <a:ext cx="1270" cy="1406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155765</xdr:rowOff>
    </xdr:from>
    <xdr:ext cx="469744" cy="259045"/>
    <xdr:sp macro="" textlink="">
      <xdr:nvSpPr>
        <xdr:cNvPr id="458" name="普通建設事業費 （ うち更新整備　）最小値テキスト">
          <a:extLst>
            <a:ext uri="{FF2B5EF4-FFF2-40B4-BE49-F238E27FC236}">
              <a16:creationId xmlns:a16="http://schemas.microsoft.com/office/drawing/2014/main" id="{00000000-0008-0000-0600-0000CA010000}"/>
            </a:ext>
          </a:extLst>
        </xdr:cNvPr>
        <xdr:cNvSpPr txBox="1"/>
      </xdr:nvSpPr>
      <xdr:spPr>
        <a:xfrm>
          <a:off x="10528300" y="16957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151938</xdr:rowOff>
    </xdr:from>
    <xdr:to>
      <xdr:col>55</xdr:col>
      <xdr:colOff>88900</xdr:colOff>
      <xdr:row>98</xdr:row>
      <xdr:rowOff>151938</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6954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63997</xdr:rowOff>
    </xdr:from>
    <xdr:ext cx="599010" cy="259045"/>
    <xdr:sp macro="" textlink="">
      <xdr:nvSpPr>
        <xdr:cNvPr id="460" name="普通建設事業費 （ うち更新整備　）最大値テキスト">
          <a:extLst>
            <a:ext uri="{FF2B5EF4-FFF2-40B4-BE49-F238E27FC236}">
              <a16:creationId xmlns:a16="http://schemas.microsoft.com/office/drawing/2014/main" id="{00000000-0008-0000-0600-0000CC010000}"/>
            </a:ext>
          </a:extLst>
        </xdr:cNvPr>
        <xdr:cNvSpPr txBox="1"/>
      </xdr:nvSpPr>
      <xdr:spPr>
        <a:xfrm>
          <a:off x="10528300" y="15323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117320</xdr:rowOff>
    </xdr:from>
    <xdr:to>
      <xdr:col>55</xdr:col>
      <xdr:colOff>88900</xdr:colOff>
      <xdr:row>90</xdr:row>
      <xdr:rowOff>117320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5547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156525</xdr:rowOff>
    </xdr:from>
    <xdr:to>
      <xdr:col>55</xdr:col>
      <xdr:colOff>0</xdr:colOff>
      <xdr:row>98</xdr:row>
      <xdr:rowOff>43901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9639300" y="16787175"/>
          <a:ext cx="838200" cy="58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29413</xdr:rowOff>
    </xdr:from>
    <xdr:ext cx="534377" cy="259045"/>
    <xdr:sp macro="" textlink="">
      <xdr:nvSpPr>
        <xdr:cNvPr id="463" name="普通建設事業費 （ うち更新整備　）平均値テキスト">
          <a:extLst>
            <a:ext uri="{FF2B5EF4-FFF2-40B4-BE49-F238E27FC236}">
              <a16:creationId xmlns:a16="http://schemas.microsoft.com/office/drawing/2014/main" id="{00000000-0008-0000-0600-0000CF010000}"/>
            </a:ext>
          </a:extLst>
        </xdr:cNvPr>
        <xdr:cNvSpPr txBox="1"/>
      </xdr:nvSpPr>
      <xdr:spPr>
        <a:xfrm>
          <a:off x="10528300" y="164886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6536</xdr:rowOff>
    </xdr:from>
    <xdr:to>
      <xdr:col>55</xdr:col>
      <xdr:colOff>50800</xdr:colOff>
      <xdr:row>97</xdr:row>
      <xdr:rowOff>108136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10426700" y="1663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108786</xdr:rowOff>
    </xdr:from>
    <xdr:to>
      <xdr:col>50</xdr:col>
      <xdr:colOff>114300</xdr:colOff>
      <xdr:row>97</xdr:row>
      <xdr:rowOff>156525</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8750300" y="16739436"/>
          <a:ext cx="889000" cy="4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8021</xdr:rowOff>
    </xdr:from>
    <xdr:to>
      <xdr:col>50</xdr:col>
      <xdr:colOff>165100</xdr:colOff>
      <xdr:row>97</xdr:row>
      <xdr:rowOff>109621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9588500" y="1663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126148</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372111" y="1641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108786</xdr:rowOff>
    </xdr:from>
    <xdr:to>
      <xdr:col>45</xdr:col>
      <xdr:colOff>177800</xdr:colOff>
      <xdr:row>97</xdr:row>
      <xdr:rowOff>118546</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7861300" y="16739436"/>
          <a:ext cx="889000" cy="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46548</xdr:rowOff>
    </xdr:from>
    <xdr:to>
      <xdr:col>46</xdr:col>
      <xdr:colOff>38100</xdr:colOff>
      <xdr:row>97</xdr:row>
      <xdr:rowOff>148148</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8699500" y="166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164675</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483111" y="1645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87145</xdr:rowOff>
    </xdr:from>
    <xdr:to>
      <xdr:col>41</xdr:col>
      <xdr:colOff>50800</xdr:colOff>
      <xdr:row>97</xdr:row>
      <xdr:rowOff>118546</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6972300" y="16717795"/>
          <a:ext cx="889000" cy="3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84945</xdr:rowOff>
    </xdr:from>
    <xdr:to>
      <xdr:col>41</xdr:col>
      <xdr:colOff>101600</xdr:colOff>
      <xdr:row>98</xdr:row>
      <xdr:rowOff>15095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7810500" y="1671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6222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808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84900</xdr:rowOff>
    </xdr:from>
    <xdr:to>
      <xdr:col>36</xdr:col>
      <xdr:colOff>165100</xdr:colOff>
      <xdr:row>98</xdr:row>
      <xdr:rowOff>15050</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6921500" y="167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6177</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808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164551</xdr:rowOff>
    </xdr:from>
    <xdr:to>
      <xdr:col>55</xdr:col>
      <xdr:colOff>50800</xdr:colOff>
      <xdr:row>98</xdr:row>
      <xdr:rowOff>94701</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10426700" y="16795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79478</xdr:rowOff>
    </xdr:from>
    <xdr:ext cx="534377" cy="259045"/>
    <xdr:sp macro="" textlink="">
      <xdr:nvSpPr>
        <xdr:cNvPr id="482" name="普通建設事業費 （ うち更新整備　）該当値テキスト">
          <a:extLst>
            <a:ext uri="{FF2B5EF4-FFF2-40B4-BE49-F238E27FC236}">
              <a16:creationId xmlns:a16="http://schemas.microsoft.com/office/drawing/2014/main" id="{00000000-0008-0000-0600-0000E2010000}"/>
            </a:ext>
          </a:extLst>
        </xdr:cNvPr>
        <xdr:cNvSpPr txBox="1"/>
      </xdr:nvSpPr>
      <xdr:spPr>
        <a:xfrm>
          <a:off x="10528300" y="1671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105725</xdr:rowOff>
    </xdr:from>
    <xdr:to>
      <xdr:col>50</xdr:col>
      <xdr:colOff>165100</xdr:colOff>
      <xdr:row>98</xdr:row>
      <xdr:rowOff>35875</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9588500" y="16736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27002</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372111" y="168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57986</xdr:rowOff>
    </xdr:from>
    <xdr:to>
      <xdr:col>46</xdr:col>
      <xdr:colOff>38100</xdr:colOff>
      <xdr:row>97</xdr:row>
      <xdr:rowOff>159586</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8699500" y="1668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150713</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8483111" y="16781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67746</xdr:rowOff>
    </xdr:from>
    <xdr:to>
      <xdr:col>41</xdr:col>
      <xdr:colOff>101600</xdr:colOff>
      <xdr:row>97</xdr:row>
      <xdr:rowOff>169346</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7810500" y="1669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14423</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594111" y="164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36345</xdr:rowOff>
    </xdr:from>
    <xdr:to>
      <xdr:col>36</xdr:col>
      <xdr:colOff>165100</xdr:colOff>
      <xdr:row>97</xdr:row>
      <xdr:rowOff>137945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6921500" y="1666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154472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6705111" y="1644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id="{00000000-0008-0000-06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70186</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6317595" y="5385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5" name="災害復旧事業費最小値テキスト">
          <a:extLst>
            <a:ext uri="{FF2B5EF4-FFF2-40B4-BE49-F238E27FC236}">
              <a16:creationId xmlns:a16="http://schemas.microsoft.com/office/drawing/2014/main" id="{00000000-0008-0000-0600-000003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16863</xdr:rowOff>
    </xdr:from>
    <xdr:ext cx="534377" cy="259045"/>
    <xdr:sp macro="" textlink="">
      <xdr:nvSpPr>
        <xdr:cNvPr id="517" name="災害復旧事業費最大値テキスト">
          <a:extLst>
            <a:ext uri="{FF2B5EF4-FFF2-40B4-BE49-F238E27FC236}">
              <a16:creationId xmlns:a16="http://schemas.microsoft.com/office/drawing/2014/main" id="{00000000-0008-0000-0600-000005020000}"/>
            </a:ext>
          </a:extLst>
        </xdr:cNvPr>
        <xdr:cNvSpPr txBox="1"/>
      </xdr:nvSpPr>
      <xdr:spPr>
        <a:xfrm>
          <a:off x="16370300" y="516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70186</xdr:rowOff>
    </xdr:from>
    <xdr:to>
      <xdr:col>86</xdr:col>
      <xdr:colOff>25400</xdr:colOff>
      <xdr:row>31</xdr:row>
      <xdr:rowOff>70186</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538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148463</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5481300" y="6663563"/>
          <a:ext cx="838200" cy="6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65162</xdr:rowOff>
    </xdr:from>
    <xdr:ext cx="469744" cy="259045"/>
    <xdr:sp macro="" textlink="">
      <xdr:nvSpPr>
        <xdr:cNvPr id="520" name="災害復旧事業費平均値テキスト">
          <a:extLst>
            <a:ext uri="{FF2B5EF4-FFF2-40B4-BE49-F238E27FC236}">
              <a16:creationId xmlns:a16="http://schemas.microsoft.com/office/drawing/2014/main" id="{00000000-0008-0000-0600-000008020000}"/>
            </a:ext>
          </a:extLst>
        </xdr:cNvPr>
        <xdr:cNvSpPr txBox="1"/>
      </xdr:nvSpPr>
      <xdr:spPr>
        <a:xfrm>
          <a:off x="16370300" y="64088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42285</xdr:rowOff>
    </xdr:from>
    <xdr:to>
      <xdr:col>85</xdr:col>
      <xdr:colOff>177800</xdr:colOff>
      <xdr:row>38</xdr:row>
      <xdr:rowOff>143885</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6268700" y="655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148463</xdr:rowOff>
    </xdr:from>
    <xdr:to>
      <xdr:col>81</xdr:col>
      <xdr:colOff>50800</xdr:colOff>
      <xdr:row>39</xdr:row>
      <xdr:rowOff>25724</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4592300" y="6663563"/>
          <a:ext cx="889000" cy="4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42990</xdr:rowOff>
    </xdr:from>
    <xdr:to>
      <xdr:col>81</xdr:col>
      <xdr:colOff>101600</xdr:colOff>
      <xdr:row>38</xdr:row>
      <xdr:rowOff>144590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5430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161117</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46428" y="633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25705</xdr:rowOff>
    </xdr:from>
    <xdr:to>
      <xdr:col>76</xdr:col>
      <xdr:colOff>114300</xdr:colOff>
      <xdr:row>39</xdr:row>
      <xdr:rowOff>25724</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3703300" y="671225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57144</xdr:rowOff>
    </xdr:from>
    <xdr:to>
      <xdr:col>76</xdr:col>
      <xdr:colOff>165100</xdr:colOff>
      <xdr:row>38</xdr:row>
      <xdr:rowOff>158744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4541500" y="657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3821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4357428" y="6347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25705</xdr:rowOff>
    </xdr:from>
    <xdr:to>
      <xdr:col>71</xdr:col>
      <xdr:colOff>177800</xdr:colOff>
      <xdr:row>39</xdr:row>
      <xdr:rowOff>32353</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flipV="1">
          <a:off x="12814300" y="6712255"/>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78270</xdr:rowOff>
    </xdr:from>
    <xdr:to>
      <xdr:col>72</xdr:col>
      <xdr:colOff>38100</xdr:colOff>
      <xdr:row>39</xdr:row>
      <xdr:rowOff>8420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3652500" y="659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24947</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468428" y="636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127515</xdr:rowOff>
    </xdr:from>
    <xdr:to>
      <xdr:col>67</xdr:col>
      <xdr:colOff>101600</xdr:colOff>
      <xdr:row>39</xdr:row>
      <xdr:rowOff>57665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2763500" y="664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74191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579428" y="64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39" name="災害復旧事業費該当値テキスト">
          <a:extLst>
            <a:ext uri="{FF2B5EF4-FFF2-40B4-BE49-F238E27FC236}">
              <a16:creationId xmlns:a16="http://schemas.microsoft.com/office/drawing/2014/main" id="{00000000-0008-0000-0600-00001B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97663</xdr:rowOff>
    </xdr:from>
    <xdr:to>
      <xdr:col>81</xdr:col>
      <xdr:colOff>101600</xdr:colOff>
      <xdr:row>39</xdr:row>
      <xdr:rowOff>27813</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5430500" y="661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18940</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46428" y="670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146374</xdr:rowOff>
    </xdr:from>
    <xdr:to>
      <xdr:col>76</xdr:col>
      <xdr:colOff>165100</xdr:colOff>
      <xdr:row>39</xdr:row>
      <xdr:rowOff>76524</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4541500" y="666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67651</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3017" y="6754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146355</xdr:rowOff>
    </xdr:from>
    <xdr:to>
      <xdr:col>72</xdr:col>
      <xdr:colOff>38100</xdr:colOff>
      <xdr:row>39</xdr:row>
      <xdr:rowOff>76505</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3652500" y="666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67632</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4017" y="6754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153003</xdr:rowOff>
    </xdr:from>
    <xdr:to>
      <xdr:col>67</xdr:col>
      <xdr:colOff>101600</xdr:colOff>
      <xdr:row>39</xdr:row>
      <xdr:rowOff>83153</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2763500" y="6668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74280</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625017" y="6760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id="{00000000-0008-0000-0600-000034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id="{00000000-0008-0000-0600-000036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id="{00000000-0008-0000-0600-000039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id="{00000000-0008-0000-0600-00004C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73078</xdr:rowOff>
    </xdr:from>
    <xdr:to>
      <xdr:col>85</xdr:col>
      <xdr:colOff>126364</xdr:colOff>
      <xdr:row>78</xdr:row>
      <xdr:rowOff>104884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2074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108711</xdr:rowOff>
    </xdr:from>
    <xdr:ext cx="534377"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4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104884</xdr:rowOff>
    </xdr:from>
    <xdr:to>
      <xdr:col>86</xdr:col>
      <xdr:colOff>25400</xdr:colOff>
      <xdr:row>78</xdr:row>
      <xdr:rowOff>104884</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477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19755</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849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73078</xdr:rowOff>
    </xdr:from>
    <xdr:to>
      <xdr:col>86</xdr:col>
      <xdr:colOff>25400</xdr:colOff>
      <xdr:row>70</xdr:row>
      <xdr:rowOff>73078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207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149530</xdr:rowOff>
    </xdr:from>
    <xdr:to>
      <xdr:col>85</xdr:col>
      <xdr:colOff>127000</xdr:colOff>
      <xdr:row>77</xdr:row>
      <xdr:rowOff>6052</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79730"/>
          <a:ext cx="838200" cy="2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112867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29716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89990</xdr:rowOff>
    </xdr:from>
    <xdr:to>
      <xdr:col>85</xdr:col>
      <xdr:colOff>177800</xdr:colOff>
      <xdr:row>77</xdr:row>
      <xdr:rowOff>20140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120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6052</xdr:rowOff>
    </xdr:from>
    <xdr:to>
      <xdr:col>81</xdr:col>
      <xdr:colOff>50800</xdr:colOff>
      <xdr:row>77</xdr:row>
      <xdr:rowOff>20606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4592300" y="13207702"/>
          <a:ext cx="889000" cy="14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115540</xdr:rowOff>
    </xdr:from>
    <xdr:to>
      <xdr:col>81</xdr:col>
      <xdr:colOff>101600</xdr:colOff>
      <xdr:row>77</xdr:row>
      <xdr:rowOff>45690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14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62216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2920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20606</xdr:rowOff>
    </xdr:from>
    <xdr:to>
      <xdr:col>76</xdr:col>
      <xdr:colOff>114300</xdr:colOff>
      <xdr:row>77</xdr:row>
      <xdr:rowOff>21597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3703300" y="13222256"/>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124250</xdr:rowOff>
    </xdr:from>
    <xdr:to>
      <xdr:col>76</xdr:col>
      <xdr:colOff>165100</xdr:colOff>
      <xdr:row>77</xdr:row>
      <xdr:rowOff>54400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1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70926</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292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21597</xdr:rowOff>
    </xdr:from>
    <xdr:to>
      <xdr:col>71</xdr:col>
      <xdr:colOff>177800</xdr:colOff>
      <xdr:row>77</xdr:row>
      <xdr:rowOff>53823</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223247"/>
          <a:ext cx="889000" cy="32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119974</xdr:rowOff>
    </xdr:from>
    <xdr:to>
      <xdr:col>72</xdr:col>
      <xdr:colOff>38100</xdr:colOff>
      <xdr:row>77</xdr:row>
      <xdr:rowOff>50124</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150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66651</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292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106975</xdr:rowOff>
    </xdr:from>
    <xdr:to>
      <xdr:col>67</xdr:col>
      <xdr:colOff>101600</xdr:colOff>
      <xdr:row>77</xdr:row>
      <xdr:rowOff>37125</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1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53652</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2912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98730</xdr:rowOff>
    </xdr:from>
    <xdr:to>
      <xdr:col>85</xdr:col>
      <xdr:colOff>177800</xdr:colOff>
      <xdr:row>77</xdr:row>
      <xdr:rowOff>28880</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12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77157</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3107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126702</xdr:rowOff>
    </xdr:from>
    <xdr:to>
      <xdr:col>81</xdr:col>
      <xdr:colOff>101600</xdr:colOff>
      <xdr:row>77</xdr:row>
      <xdr:rowOff>56852</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15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47979</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3249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141256</xdr:rowOff>
    </xdr:from>
    <xdr:to>
      <xdr:col>76</xdr:col>
      <xdr:colOff>165100</xdr:colOff>
      <xdr:row>77</xdr:row>
      <xdr:rowOff>71406</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17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62533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3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142247</xdr:rowOff>
    </xdr:from>
    <xdr:to>
      <xdr:col>72</xdr:col>
      <xdr:colOff>38100</xdr:colOff>
      <xdr:row>77</xdr:row>
      <xdr:rowOff>72397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17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63524</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326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3023</xdr:rowOff>
    </xdr:from>
    <xdr:to>
      <xdr:col>67</xdr:col>
      <xdr:colOff>101600</xdr:colOff>
      <xdr:row>77</xdr:row>
      <xdr:rowOff>104623</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204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95750</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32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154902</xdr:rowOff>
    </xdr:from>
    <xdr:to>
      <xdr:col>85</xdr:col>
      <xdr:colOff>126364</xdr:colOff>
      <xdr:row>99</xdr:row>
      <xdr:rowOff>34100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13952"/>
          <a:ext cx="1269" cy="1593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37927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1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34100</xdr:rowOff>
    </xdr:from>
    <xdr:to>
      <xdr:col>86</xdr:col>
      <xdr:colOff>25400</xdr:colOff>
      <xdr:row>99</xdr:row>
      <xdr:rowOff>34100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07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101579</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189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154902</xdr:rowOff>
    </xdr:from>
    <xdr:to>
      <xdr:col>86</xdr:col>
      <xdr:colOff>25400</xdr:colOff>
      <xdr:row>89</xdr:row>
      <xdr:rowOff>154902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13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111392</xdr:rowOff>
    </xdr:from>
    <xdr:to>
      <xdr:col>85</xdr:col>
      <xdr:colOff>127000</xdr:colOff>
      <xdr:row>98</xdr:row>
      <xdr:rowOff>111810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5481300" y="16913492"/>
          <a:ext cx="8382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89247</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54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66370</xdr:rowOff>
    </xdr:from>
    <xdr:to>
      <xdr:col>85</xdr:col>
      <xdr:colOff>177800</xdr:colOff>
      <xdr:row>97</xdr:row>
      <xdr:rowOff>167970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69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109550</xdr:rowOff>
    </xdr:from>
    <xdr:to>
      <xdr:col>81</xdr:col>
      <xdr:colOff>50800</xdr:colOff>
      <xdr:row>98</xdr:row>
      <xdr:rowOff>111392</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911650"/>
          <a:ext cx="889000" cy="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141579</xdr:rowOff>
    </xdr:from>
    <xdr:to>
      <xdr:col>81</xdr:col>
      <xdr:colOff>101600</xdr:colOff>
      <xdr:row>98</xdr:row>
      <xdr:rowOff>71729</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7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88256</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54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242</xdr:rowOff>
    </xdr:from>
    <xdr:to>
      <xdr:col>76</xdr:col>
      <xdr:colOff>114300</xdr:colOff>
      <xdr:row>98</xdr:row>
      <xdr:rowOff>109550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6802342"/>
          <a:ext cx="889000" cy="10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169635</xdr:rowOff>
    </xdr:from>
    <xdr:to>
      <xdr:col>76</xdr:col>
      <xdr:colOff>165100</xdr:colOff>
      <xdr:row>98</xdr:row>
      <xdr:rowOff>99785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00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116312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575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242</xdr:rowOff>
    </xdr:from>
    <xdr:to>
      <xdr:col>71</xdr:col>
      <xdr:colOff>177800</xdr:colOff>
      <xdr:row>98</xdr:row>
      <xdr:rowOff>109119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802342"/>
          <a:ext cx="889000" cy="108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164351</xdr:rowOff>
    </xdr:from>
    <xdr:to>
      <xdr:col>72</xdr:col>
      <xdr:colOff>38100</xdr:colOff>
      <xdr:row>98</xdr:row>
      <xdr:rowOff>94501</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95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85628</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87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9589</xdr:rowOff>
    </xdr:from>
    <xdr:to>
      <xdr:col>67</xdr:col>
      <xdr:colOff>101600</xdr:colOff>
      <xdr:row>98</xdr:row>
      <xdr:rowOff>111189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1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127716</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58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61010</xdr:rowOff>
    </xdr:from>
    <xdr:to>
      <xdr:col>85</xdr:col>
      <xdr:colOff>177800</xdr:colOff>
      <xdr:row>98</xdr:row>
      <xdr:rowOff>162610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6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147387</xdr:rowOff>
    </xdr:from>
    <xdr:ext cx="469744"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7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60592</xdr:rowOff>
    </xdr:from>
    <xdr:to>
      <xdr:col>81</xdr:col>
      <xdr:colOff>101600</xdr:colOff>
      <xdr:row>98</xdr:row>
      <xdr:rowOff>162192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86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153319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6955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58750</xdr:rowOff>
    </xdr:from>
    <xdr:to>
      <xdr:col>76</xdr:col>
      <xdr:colOff>165100</xdr:colOff>
      <xdr:row>98</xdr:row>
      <xdr:rowOff>160350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86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151477</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695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120892</xdr:rowOff>
    </xdr:from>
    <xdr:to>
      <xdr:col>72</xdr:col>
      <xdr:colOff>38100</xdr:colOff>
      <xdr:row>98</xdr:row>
      <xdr:rowOff>51042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51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67569</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26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58319</xdr:rowOff>
    </xdr:from>
    <xdr:to>
      <xdr:col>67</xdr:col>
      <xdr:colOff>101600</xdr:colOff>
      <xdr:row>98</xdr:row>
      <xdr:rowOff>159919</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86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151046</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6953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16370</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331320"/>
          <a:ext cx="1269" cy="139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134497</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10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16370</xdr:rowOff>
    </xdr:from>
    <xdr:to>
      <xdr:col>116</xdr:col>
      <xdr:colOff>152400</xdr:colOff>
      <xdr:row>31</xdr:row>
      <xdr:rowOff>16370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331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50203</xdr:rowOff>
    </xdr:from>
    <xdr:to>
      <xdr:col>116</xdr:col>
      <xdr:colOff>63500</xdr:colOff>
      <xdr:row>37</xdr:row>
      <xdr:rowOff>61176</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393853"/>
          <a:ext cx="8382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139908</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835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161481</xdr:rowOff>
    </xdr:from>
    <xdr:to>
      <xdr:col>116</xdr:col>
      <xdr:colOff>114300</xdr:colOff>
      <xdr:row>38</xdr:row>
      <xdr:rowOff>91631</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05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165989</xdr:rowOff>
    </xdr:from>
    <xdr:to>
      <xdr:col>111</xdr:col>
      <xdr:colOff>177800</xdr:colOff>
      <xdr:row>37</xdr:row>
      <xdr:rowOff>50203</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338189"/>
          <a:ext cx="889000" cy="55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170205</xdr:rowOff>
    </xdr:from>
    <xdr:to>
      <xdr:col>112</xdr:col>
      <xdr:colOff>38100</xdr:colOff>
      <xdr:row>38</xdr:row>
      <xdr:rowOff>100355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3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91482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60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116078</xdr:rowOff>
    </xdr:from>
    <xdr:to>
      <xdr:col>107</xdr:col>
      <xdr:colOff>50800</xdr:colOff>
      <xdr:row>36</xdr:row>
      <xdr:rowOff>165989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288278"/>
          <a:ext cx="88900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47676</xdr:rowOff>
    </xdr:from>
    <xdr:to>
      <xdr:col>107</xdr:col>
      <xdr:colOff>101600</xdr:colOff>
      <xdr:row>38</xdr:row>
      <xdr:rowOff>149276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140403</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116078</xdr:rowOff>
    </xdr:from>
    <xdr:to>
      <xdr:col>102</xdr:col>
      <xdr:colOff>114300</xdr:colOff>
      <xdr:row>37</xdr:row>
      <xdr:rowOff>36106</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18656300" y="6288278"/>
          <a:ext cx="889000" cy="91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72251</xdr:rowOff>
    </xdr:from>
    <xdr:to>
      <xdr:col>102</xdr:col>
      <xdr:colOff>165100</xdr:colOff>
      <xdr:row>39</xdr:row>
      <xdr:rowOff>2401</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8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164978</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68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64173</xdr:rowOff>
    </xdr:from>
    <xdr:to>
      <xdr:col>98</xdr:col>
      <xdr:colOff>38100</xdr:colOff>
      <xdr:row>38</xdr:row>
      <xdr:rowOff>165773</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7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156900</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21428" y="6672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10376</xdr:rowOff>
    </xdr:from>
    <xdr:to>
      <xdr:col>116</xdr:col>
      <xdr:colOff>114300</xdr:colOff>
      <xdr:row>37</xdr:row>
      <xdr:rowOff>111976</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35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33253</xdr:rowOff>
    </xdr:from>
    <xdr:ext cx="469744"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20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170853</xdr:rowOff>
    </xdr:from>
    <xdr:to>
      <xdr:col>112</xdr:col>
      <xdr:colOff>38100</xdr:colOff>
      <xdr:row>37</xdr:row>
      <xdr:rowOff>101003</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343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117530</xdr:rowOff>
    </xdr:from>
    <xdr:ext cx="469744"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088428" y="6118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115189</xdr:rowOff>
    </xdr:from>
    <xdr:to>
      <xdr:col>107</xdr:col>
      <xdr:colOff>101600</xdr:colOff>
      <xdr:row>37</xdr:row>
      <xdr:rowOff>45339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28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61866</xdr:rowOff>
    </xdr:from>
    <xdr:ext cx="534377"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167111" y="6062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65278</xdr:rowOff>
    </xdr:from>
    <xdr:to>
      <xdr:col>102</xdr:col>
      <xdr:colOff>165100</xdr:colOff>
      <xdr:row>36</xdr:row>
      <xdr:rowOff>166878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23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35</xdr:row>
      <xdr:rowOff>11955</xdr:rowOff>
    </xdr:from>
    <xdr:ext cx="534377"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278111" y="601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156756</xdr:rowOff>
    </xdr:from>
    <xdr:to>
      <xdr:col>98</xdr:col>
      <xdr:colOff>38100</xdr:colOff>
      <xdr:row>37</xdr:row>
      <xdr:rowOff>86906</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32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103433</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421428" y="610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65634</xdr:rowOff>
    </xdr:from>
    <xdr:to>
      <xdr:col>116</xdr:col>
      <xdr:colOff>62864</xdr:colOff>
      <xdr:row>58</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638134"/>
          <a:ext cx="1269" cy="1445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12311</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13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65634</xdr:rowOff>
    </xdr:from>
    <xdr:to>
      <xdr:col>116</xdr:col>
      <xdr:colOff>152400</xdr:colOff>
      <xdr:row>50</xdr:row>
      <xdr:rowOff>65634</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638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116246</xdr:rowOff>
    </xdr:from>
    <xdr:to>
      <xdr:col>116</xdr:col>
      <xdr:colOff>63500</xdr:colOff>
      <xdr:row>58</xdr:row>
      <xdr:rowOff>117206</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10060346"/>
          <a:ext cx="8382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11468</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612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160041</xdr:rowOff>
    </xdr:from>
    <xdr:to>
      <xdr:col>116</xdr:col>
      <xdr:colOff>114300</xdr:colOff>
      <xdr:row>57</xdr:row>
      <xdr:rowOff>90191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6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107741</xdr:rowOff>
    </xdr:from>
    <xdr:to>
      <xdr:col>111</xdr:col>
      <xdr:colOff>177800</xdr:colOff>
      <xdr:row>58</xdr:row>
      <xdr:rowOff>116246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10051841"/>
          <a:ext cx="889000" cy="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33899</xdr:rowOff>
    </xdr:from>
    <xdr:to>
      <xdr:col>112</xdr:col>
      <xdr:colOff>38100</xdr:colOff>
      <xdr:row>57</xdr:row>
      <xdr:rowOff>135499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80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152026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581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106553</xdr:rowOff>
    </xdr:from>
    <xdr:to>
      <xdr:col>107</xdr:col>
      <xdr:colOff>50800</xdr:colOff>
      <xdr:row>58</xdr:row>
      <xdr:rowOff>107741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10050653"/>
          <a:ext cx="889000" cy="1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32024</xdr:rowOff>
    </xdr:from>
    <xdr:to>
      <xdr:col>107</xdr:col>
      <xdr:colOff>101600</xdr:colOff>
      <xdr:row>57</xdr:row>
      <xdr:rowOff>133624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80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150151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579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87533</xdr:rowOff>
    </xdr:from>
    <xdr:to>
      <xdr:col>102</xdr:col>
      <xdr:colOff>114300</xdr:colOff>
      <xdr:row>58</xdr:row>
      <xdr:rowOff>106553</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688733"/>
          <a:ext cx="889000" cy="36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8387</xdr:rowOff>
    </xdr:from>
    <xdr:to>
      <xdr:col>102</xdr:col>
      <xdr:colOff>165100</xdr:colOff>
      <xdr:row>57</xdr:row>
      <xdr:rowOff>109987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78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126514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55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123739</xdr:rowOff>
    </xdr:from>
    <xdr:to>
      <xdr:col>98</xdr:col>
      <xdr:colOff>38100</xdr:colOff>
      <xdr:row>57</xdr:row>
      <xdr:rowOff>53889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2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45016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66406</xdr:rowOff>
    </xdr:from>
    <xdr:to>
      <xdr:col>116</xdr:col>
      <xdr:colOff>114300</xdr:colOff>
      <xdr:row>58</xdr:row>
      <xdr:rowOff>168006</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1001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152783</xdr:rowOff>
    </xdr:from>
    <xdr:ext cx="378565"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9254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65446</xdr:rowOff>
    </xdr:from>
    <xdr:to>
      <xdr:col>112</xdr:col>
      <xdr:colOff>38100</xdr:colOff>
      <xdr:row>58</xdr:row>
      <xdr:rowOff>167046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10009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158173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4017" y="101022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56941</xdr:rowOff>
    </xdr:from>
    <xdr:to>
      <xdr:col>107</xdr:col>
      <xdr:colOff>101600</xdr:colOff>
      <xdr:row>58</xdr:row>
      <xdr:rowOff>158541</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1000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149668</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5017" y="100937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55753</xdr:rowOff>
    </xdr:from>
    <xdr:to>
      <xdr:col>102</xdr:col>
      <xdr:colOff>165100</xdr:colOff>
      <xdr:row>58</xdr:row>
      <xdr:rowOff>157353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999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148480</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356017" y="100925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36733</xdr:rowOff>
    </xdr:from>
    <xdr:to>
      <xdr:col>98</xdr:col>
      <xdr:colOff>38100</xdr:colOff>
      <xdr:row>56</xdr:row>
      <xdr:rowOff>138333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63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154860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21428" y="9413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44069</xdr:rowOff>
    </xdr:from>
    <xdr:to>
      <xdr:col>116</xdr:col>
      <xdr:colOff>62864</xdr:colOff>
      <xdr:row>79</xdr:row>
      <xdr:rowOff>12255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217019"/>
          <a:ext cx="1269" cy="1339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16082</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6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12255</xdr:rowOff>
    </xdr:from>
    <xdr:to>
      <xdr:col>116</xdr:col>
      <xdr:colOff>152400</xdr:colOff>
      <xdr:row>79</xdr:row>
      <xdr:rowOff>12255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5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162196</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199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44069</xdr:rowOff>
    </xdr:from>
    <xdr:to>
      <xdr:col>116</xdr:col>
      <xdr:colOff>152400</xdr:colOff>
      <xdr:row>71</xdr:row>
      <xdr:rowOff>44069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217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82265</xdr:rowOff>
    </xdr:from>
    <xdr:to>
      <xdr:col>116</xdr:col>
      <xdr:colOff>63500</xdr:colOff>
      <xdr:row>77</xdr:row>
      <xdr:rowOff>103391</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3283915"/>
          <a:ext cx="838200" cy="2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83335</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42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60458</xdr:rowOff>
    </xdr:from>
    <xdr:to>
      <xdr:col>116</xdr:col>
      <xdr:colOff>114300</xdr:colOff>
      <xdr:row>76</xdr:row>
      <xdr:rowOff>162058</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9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103391</xdr:rowOff>
    </xdr:from>
    <xdr:to>
      <xdr:col>111</xdr:col>
      <xdr:colOff>177800</xdr:colOff>
      <xdr:row>77</xdr:row>
      <xdr:rowOff>116460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3305041"/>
          <a:ext cx="889000" cy="1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134086</xdr:rowOff>
    </xdr:from>
    <xdr:to>
      <xdr:col>112</xdr:col>
      <xdr:colOff>38100</xdr:colOff>
      <xdr:row>76</xdr:row>
      <xdr:rowOff>64236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299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80763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276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116460</xdr:rowOff>
    </xdr:from>
    <xdr:to>
      <xdr:col>107</xdr:col>
      <xdr:colOff>50800</xdr:colOff>
      <xdr:row>77</xdr:row>
      <xdr:rowOff>125507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3318110"/>
          <a:ext cx="889000" cy="9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110827</xdr:rowOff>
    </xdr:from>
    <xdr:to>
      <xdr:col>107</xdr:col>
      <xdr:colOff>101600</xdr:colOff>
      <xdr:row>76</xdr:row>
      <xdr:rowOff>40977</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296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57504</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274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107601</xdr:rowOff>
    </xdr:from>
    <xdr:to>
      <xdr:col>102</xdr:col>
      <xdr:colOff>114300</xdr:colOff>
      <xdr:row>77</xdr:row>
      <xdr:rowOff>125507</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3309251"/>
          <a:ext cx="889000" cy="1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66383</xdr:rowOff>
    </xdr:from>
    <xdr:to>
      <xdr:col>102</xdr:col>
      <xdr:colOff>165100</xdr:colOff>
      <xdr:row>75</xdr:row>
      <xdr:rowOff>167984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292513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13060</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270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42742</xdr:rowOff>
    </xdr:from>
    <xdr:to>
      <xdr:col>98</xdr:col>
      <xdr:colOff>38100</xdr:colOff>
      <xdr:row>75</xdr:row>
      <xdr:rowOff>144342</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2901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160869</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2676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31465</xdr:rowOff>
    </xdr:from>
    <xdr:to>
      <xdr:col>116</xdr:col>
      <xdr:colOff>114300</xdr:colOff>
      <xdr:row>77</xdr:row>
      <xdr:rowOff>133065</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323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9892</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3211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52591</xdr:rowOff>
    </xdr:from>
    <xdr:to>
      <xdr:col>112</xdr:col>
      <xdr:colOff>38100</xdr:colOff>
      <xdr:row>77</xdr:row>
      <xdr:rowOff>154191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3254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145318</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334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65660</xdr:rowOff>
    </xdr:from>
    <xdr:to>
      <xdr:col>107</xdr:col>
      <xdr:colOff>101600</xdr:colOff>
      <xdr:row>77</xdr:row>
      <xdr:rowOff>167260</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326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158387</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336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74707</xdr:rowOff>
    </xdr:from>
    <xdr:to>
      <xdr:col>102</xdr:col>
      <xdr:colOff>165100</xdr:colOff>
      <xdr:row>78</xdr:row>
      <xdr:rowOff>4857</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327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167434</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336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56801</xdr:rowOff>
    </xdr:from>
    <xdr:to>
      <xdr:col>98</xdr:col>
      <xdr:colOff>38100</xdr:colOff>
      <xdr:row>77</xdr:row>
      <xdr:rowOff>158401</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325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149528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3351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96</xdr:row>
      <xdr:rowOff>35577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49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91</xdr:row>
      <xdr:rowOff>130827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573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89</xdr:row>
      <xdr:rowOff>92727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5351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96</xdr:row>
      <xdr:rowOff>127000</xdr:rowOff>
    </xdr:from>
    <xdr:to>
      <xdr:col>102</xdr:col>
      <xdr:colOff>165100</xdr:colOff>
      <xdr:row>97</xdr:row>
      <xdr:rowOff>57150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5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73677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36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人件費は、会計年度任用職員制度導入により、住民一人当たり</a:t>
          </a:r>
          <a:r>
            <a:rPr kumimoji="1" lang="en-US" altLang="ja-JP" sz="1300">
              <a:latin typeface="ＭＳ Ｐゴシック" panose="020B0600070205080204" pitchFamily="50" charset="-128"/>
              <a:ea typeface="ＭＳ Ｐゴシック" panose="020B0600070205080204" pitchFamily="50" charset="-128"/>
            </a:rPr>
            <a:t>73,889</a:t>
          </a:r>
          <a:r>
            <a:rPr kumimoji="1" lang="ja-JP" altLang="en-US" sz="1300">
              <a:latin typeface="ＭＳ Ｐゴシック" panose="020B0600070205080204" pitchFamily="50" charset="-128"/>
              <a:ea typeface="ＭＳ Ｐゴシック" panose="020B0600070205080204" pitchFamily="50" charset="-128"/>
            </a:rPr>
            <a:t>円となり、前年度に比べ</a:t>
          </a:r>
          <a:r>
            <a:rPr kumimoji="1" lang="en-US" altLang="ja-JP" sz="1300">
              <a:latin typeface="ＭＳ Ｐゴシック" panose="020B0600070205080204" pitchFamily="50" charset="-128"/>
              <a:ea typeface="ＭＳ Ｐゴシック" panose="020B0600070205080204" pitchFamily="50" charset="-128"/>
            </a:rPr>
            <a:t>29.1</a:t>
          </a:r>
          <a:r>
            <a:rPr kumimoji="1" lang="ja-JP" altLang="en-US" sz="1300">
              <a:latin typeface="ＭＳ Ｐゴシック" panose="020B0600070205080204" pitchFamily="50" charset="-128"/>
              <a:ea typeface="ＭＳ Ｐゴシック" panose="020B0600070205080204" pitchFamily="50" charset="-128"/>
            </a:rPr>
            <a:t>％増加したものの、合併以降、勧奨退職や退職者不補充、消防の広域化などの職員数削減に取り組んできたことにより、類似団体平均と比較して低い状況となっている。</a:t>
          </a:r>
        </a:p>
        <a:p>
          <a:r>
            <a:rPr kumimoji="1" lang="ja-JP" altLang="en-US" sz="1300">
              <a:latin typeface="ＭＳ Ｐゴシック" panose="020B0600070205080204" pitchFamily="50" charset="-128"/>
              <a:ea typeface="ＭＳ Ｐゴシック" panose="020B0600070205080204" pitchFamily="50" charset="-128"/>
            </a:rPr>
            <a:t>物件費は、ふるさと納税受入額の増に伴う返礼品発送等に係る委託料の増や、新型コロナウイルス感染症対策商品券事業などで前年度に比べ大きく増加し、類似団体平均を上回った。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のうち更新整備については、発達サポートセンター整備事業の完了などに伴い減となり、類似団体を大きく下回ったが、新規整備については、東条地域小中一貫校の校舎整備に着手したことなどから大きく増加し、類似団体を上回った。普通建設事業費全体としては、全国平均や兵庫県平均をやや下回っているが、今後、令和</a:t>
          </a:r>
          <a:r>
            <a:rPr kumimoji="1" lang="en-US" altLang="ja-JP" sz="1300">
              <a:latin typeface="ＭＳ Ｐゴシック" panose="020B0600070205080204" pitchFamily="50" charset="-128"/>
              <a:ea typeface="ＭＳ Ｐゴシック" panose="020B0600070205080204" pitchFamily="50" charset="-128"/>
            </a:rPr>
            <a:t>9</a:t>
          </a:r>
          <a:r>
            <a:rPr kumimoji="1" lang="ja-JP" altLang="en-US" sz="1300">
              <a:latin typeface="ＭＳ Ｐゴシック" panose="020B0600070205080204" pitchFamily="50" charset="-128"/>
              <a:ea typeface="ＭＳ Ｐゴシック" panose="020B0600070205080204" pitchFamily="50" charset="-128"/>
            </a:rPr>
            <a:t>年度まで小中一貫校整備等の大型事業に取り組むことから、徐々に上昇すると見込んでいる。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積立金は全国平均や類似団体平均が大きく増加していることに対し、前年度とほぼ同額となった。国の新型コロナウイルス感染症対応地方創生臨時交付金に加え、市も一般会計ベースで約</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億円の財政負担をしコロナ対策事業に取り組んだが、ふるさと納税受入額が前年度に比べ</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億円増加したことなどから、前年度と同じく</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億円を公共施設整備基金に積み立てることができた。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兵庫県加東市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40,265
38,407
157.55
24,967,131
24,261,519
618,220
12,043,003
21,781,445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169418</xdr:rowOff>
    </xdr:from>
    <xdr:to>
      <xdr:col>24</xdr:col>
      <xdr:colOff>62865</xdr:colOff>
      <xdr:row>39</xdr:row>
      <xdr:rowOff>23114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12918"/>
          <a:ext cx="1270" cy="139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26941</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13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23114</xdr:rowOff>
    </xdr:from>
    <xdr:to>
      <xdr:col>24</xdr:col>
      <xdr:colOff>152400</xdr:colOff>
      <xdr:row>39</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9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116095</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88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169418</xdr:rowOff>
    </xdr:from>
    <xdr:to>
      <xdr:col>24</xdr:col>
      <xdr:colOff>152400</xdr:colOff>
      <xdr:row>30</xdr:row>
      <xdr:rowOff>169418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12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113574</xdr:rowOff>
    </xdr:from>
    <xdr:to>
      <xdr:col>24</xdr:col>
      <xdr:colOff>63500</xdr:colOff>
      <xdr:row>37</xdr:row>
      <xdr:rowOff>120106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6457224"/>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84998</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857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62121</xdr:rowOff>
    </xdr:from>
    <xdr:to>
      <xdr:col>24</xdr:col>
      <xdr:colOff>114300</xdr:colOff>
      <xdr:row>36</xdr:row>
      <xdr:rowOff>163721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234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113248</xdr:rowOff>
    </xdr:from>
    <xdr:to>
      <xdr:col>19</xdr:col>
      <xdr:colOff>177800</xdr:colOff>
      <xdr:row>37</xdr:row>
      <xdr:rowOff>113574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6456898"/>
          <a:ext cx="889000" cy="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11829</xdr:rowOff>
    </xdr:from>
    <xdr:to>
      <xdr:col>20</xdr:col>
      <xdr:colOff>38100</xdr:colOff>
      <xdr:row>36</xdr:row>
      <xdr:rowOff>113429</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129956</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113248</xdr:rowOff>
    </xdr:from>
    <xdr:to>
      <xdr:col>15</xdr:col>
      <xdr:colOff>50800</xdr:colOff>
      <xdr:row>37</xdr:row>
      <xdr:rowOff>117166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456898"/>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19993</xdr:rowOff>
    </xdr:from>
    <xdr:to>
      <xdr:col>15</xdr:col>
      <xdr:colOff>101600</xdr:colOff>
      <xdr:row>36</xdr:row>
      <xdr:rowOff>121593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9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138120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6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117166</xdr:rowOff>
    </xdr:from>
    <xdr:to>
      <xdr:col>10</xdr:col>
      <xdr:colOff>114300</xdr:colOff>
      <xdr:row>37</xdr:row>
      <xdr:rowOff>124678</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460816"/>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7910</xdr:rowOff>
    </xdr:from>
    <xdr:to>
      <xdr:col>10</xdr:col>
      <xdr:colOff>165100</xdr:colOff>
      <xdr:row>36</xdr:row>
      <xdr:rowOff>109510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8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126037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55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166951</xdr:rowOff>
    </xdr:from>
    <xdr:to>
      <xdr:col>6</xdr:col>
      <xdr:colOff>38100</xdr:colOff>
      <xdr:row>36</xdr:row>
      <xdr:rowOff>97101</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16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113628</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5942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69306</xdr:rowOff>
    </xdr:from>
    <xdr:to>
      <xdr:col>24</xdr:col>
      <xdr:colOff>114300</xdr:colOff>
      <xdr:row>37</xdr:row>
      <xdr:rowOff>170906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41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47733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39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62774</xdr:rowOff>
    </xdr:from>
    <xdr:to>
      <xdr:col>20</xdr:col>
      <xdr:colOff>38100</xdr:colOff>
      <xdr:row>37</xdr:row>
      <xdr:rowOff>164374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40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155501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499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62448</xdr:rowOff>
    </xdr:from>
    <xdr:to>
      <xdr:col>15</xdr:col>
      <xdr:colOff>101600</xdr:colOff>
      <xdr:row>37</xdr:row>
      <xdr:rowOff>164047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406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155174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498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66366</xdr:rowOff>
    </xdr:from>
    <xdr:to>
      <xdr:col>10</xdr:col>
      <xdr:colOff>165100</xdr:colOff>
      <xdr:row>37</xdr:row>
      <xdr:rowOff>167966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410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159093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502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73878</xdr:rowOff>
    </xdr:from>
    <xdr:to>
      <xdr:col>6</xdr:col>
      <xdr:colOff>38100</xdr:colOff>
      <xdr:row>38</xdr:row>
      <xdr:rowOff>4028</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4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166605</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5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162909</xdr:rowOff>
    </xdr:from>
    <xdr:to>
      <xdr:col>24</xdr:col>
      <xdr:colOff>62865</xdr:colOff>
      <xdr:row>56</xdr:row>
      <xdr:rowOff>151666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735409"/>
          <a:ext cx="1270" cy="1017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155493</xdr:rowOff>
    </xdr:from>
    <xdr:ext cx="599010"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9756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151666</xdr:rowOff>
    </xdr:from>
    <xdr:to>
      <xdr:col>24</xdr:col>
      <xdr:colOff>152400</xdr:colOff>
      <xdr:row>56</xdr:row>
      <xdr:rowOff>151666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9752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109586</xdr:rowOff>
    </xdr:from>
    <xdr:ext cx="599010"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510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452,893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162909</xdr:rowOff>
    </xdr:from>
    <xdr:to>
      <xdr:col>24</xdr:col>
      <xdr:colOff>152400</xdr:colOff>
      <xdr:row>50</xdr:row>
      <xdr:rowOff>162909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735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68772</xdr:rowOff>
    </xdr:from>
    <xdr:to>
      <xdr:col>24</xdr:col>
      <xdr:colOff>63500</xdr:colOff>
      <xdr:row>58</xdr:row>
      <xdr:rowOff>69647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669972"/>
          <a:ext cx="838200" cy="343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147379</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4056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124502</xdr:rowOff>
    </xdr:from>
    <xdr:to>
      <xdr:col>24</xdr:col>
      <xdr:colOff>114300</xdr:colOff>
      <xdr:row>56</xdr:row>
      <xdr:rowOff>54652</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55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68128</xdr:rowOff>
    </xdr:from>
    <xdr:to>
      <xdr:col>19</xdr:col>
      <xdr:colOff>177800</xdr:colOff>
      <xdr:row>58</xdr:row>
      <xdr:rowOff>69647</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908300" y="10012228"/>
          <a:ext cx="889000" cy="1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142915</xdr:rowOff>
    </xdr:from>
    <xdr:to>
      <xdr:col>20</xdr:col>
      <xdr:colOff>38100</xdr:colOff>
      <xdr:row>58</xdr:row>
      <xdr:rowOff>73065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1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89592</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530111" y="969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49657</xdr:rowOff>
    </xdr:from>
    <xdr:to>
      <xdr:col>15</xdr:col>
      <xdr:colOff>50800</xdr:colOff>
      <xdr:row>58</xdr:row>
      <xdr:rowOff>68128</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93757"/>
          <a:ext cx="889000" cy="18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169635</xdr:rowOff>
    </xdr:from>
    <xdr:to>
      <xdr:col>15</xdr:col>
      <xdr:colOff>101600</xdr:colOff>
      <xdr:row>58</xdr:row>
      <xdr:rowOff>99785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4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116312</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41111" y="971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49657</xdr:rowOff>
    </xdr:from>
    <xdr:to>
      <xdr:col>10</xdr:col>
      <xdr:colOff>114300</xdr:colOff>
      <xdr:row>58</xdr:row>
      <xdr:rowOff>76734</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93757"/>
          <a:ext cx="889000" cy="27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10320</xdr:rowOff>
    </xdr:from>
    <xdr:to>
      <xdr:col>10</xdr:col>
      <xdr:colOff>165100</xdr:colOff>
      <xdr:row>58</xdr:row>
      <xdr:rowOff>111920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954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103047</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52111" y="10047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4273</xdr:rowOff>
    </xdr:from>
    <xdr:to>
      <xdr:col>6</xdr:col>
      <xdr:colOff>38100</xdr:colOff>
      <xdr:row>58</xdr:row>
      <xdr:rowOff>105873</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994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122400</xdr:rowOff>
    </xdr:from>
    <xdr:ext cx="534377"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63111" y="9723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17972</xdr:rowOff>
    </xdr:from>
    <xdr:to>
      <xdr:col>24</xdr:col>
      <xdr:colOff>114300</xdr:colOff>
      <xdr:row>56</xdr:row>
      <xdr:rowOff>119572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61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104349</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534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18847</xdr:rowOff>
    </xdr:from>
    <xdr:to>
      <xdr:col>20</xdr:col>
      <xdr:colOff>38100</xdr:colOff>
      <xdr:row>58</xdr:row>
      <xdr:rowOff>120447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62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111574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530111" y="10055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17328</xdr:rowOff>
    </xdr:from>
    <xdr:to>
      <xdr:col>15</xdr:col>
      <xdr:colOff>101600</xdr:colOff>
      <xdr:row>58</xdr:row>
      <xdr:rowOff>118928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6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110055</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41111" y="1005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170307</xdr:rowOff>
    </xdr:from>
    <xdr:to>
      <xdr:col>10</xdr:col>
      <xdr:colOff>165100</xdr:colOff>
      <xdr:row>58</xdr:row>
      <xdr:rowOff>100457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94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116984</xdr:rowOff>
    </xdr:from>
    <xdr:ext cx="534377"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52111" y="971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25934</xdr:rowOff>
    </xdr:from>
    <xdr:to>
      <xdr:col>6</xdr:col>
      <xdr:colOff>38100</xdr:colOff>
      <xdr:row>58</xdr:row>
      <xdr:rowOff>127534</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70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118661</xdr:rowOff>
    </xdr:from>
    <xdr:ext cx="534377"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63111" y="10062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180,310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民生費グラフ枠">
          <a:extLst>
            <a:ext uri="{FF2B5EF4-FFF2-40B4-BE49-F238E27FC236}">
              <a16:creationId xmlns:a16="http://schemas.microsoft.com/office/drawing/2014/main" id="{00000000-0008-0000-0700-0000B0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144207</xdr:rowOff>
    </xdr:from>
    <xdr:to>
      <xdr:col>24</xdr:col>
      <xdr:colOff>62865</xdr:colOff>
      <xdr:row>78</xdr:row>
      <xdr:rowOff>163426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4633595" y="12145707"/>
          <a:ext cx="1270" cy="13908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167253</xdr:rowOff>
    </xdr:from>
    <xdr:ext cx="599010" cy="259045"/>
    <xdr:sp macro="" textlink="">
      <xdr:nvSpPr>
        <xdr:cNvPr id="178" name="民生費最小値テキスト">
          <a:extLst>
            <a:ext uri="{FF2B5EF4-FFF2-40B4-BE49-F238E27FC236}">
              <a16:creationId xmlns:a16="http://schemas.microsoft.com/office/drawing/2014/main" id="{00000000-0008-0000-0700-0000B2000000}"/>
            </a:ext>
          </a:extLst>
        </xdr:cNvPr>
        <xdr:cNvSpPr txBox="1"/>
      </xdr:nvSpPr>
      <xdr:spPr>
        <a:xfrm>
          <a:off x="4686300" y="135403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163426</xdr:rowOff>
    </xdr:from>
    <xdr:to>
      <xdr:col>24</xdr:col>
      <xdr:colOff>152400</xdr:colOff>
      <xdr:row>78</xdr:row>
      <xdr:rowOff>163426</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353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90884</xdr:rowOff>
    </xdr:from>
    <xdr:ext cx="599010" cy="259045"/>
    <xdr:sp macro="" textlink="">
      <xdr:nvSpPr>
        <xdr:cNvPr id="180" name="民生費最大値テキスト">
          <a:extLst>
            <a:ext uri="{FF2B5EF4-FFF2-40B4-BE49-F238E27FC236}">
              <a16:creationId xmlns:a16="http://schemas.microsoft.com/office/drawing/2014/main" id="{00000000-0008-0000-0700-0000B4000000}"/>
            </a:ext>
          </a:extLst>
        </xdr:cNvPr>
        <xdr:cNvSpPr txBox="1"/>
      </xdr:nvSpPr>
      <xdr:spPr>
        <a:xfrm>
          <a:off x="4686300" y="11920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211,724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144207</xdr:rowOff>
    </xdr:from>
    <xdr:to>
      <xdr:col>24</xdr:col>
      <xdr:colOff>152400</xdr:colOff>
      <xdr:row>70</xdr:row>
      <xdr:rowOff>144207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4546600" y="12145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102569</xdr:rowOff>
    </xdr:from>
    <xdr:to>
      <xdr:col>24</xdr:col>
      <xdr:colOff>63500</xdr:colOff>
      <xdr:row>76</xdr:row>
      <xdr:rowOff>160013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3797300" y="12961319"/>
          <a:ext cx="838200" cy="228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109781</xdr:rowOff>
    </xdr:from>
    <xdr:ext cx="599010" cy="259045"/>
    <xdr:sp macro="" textlink="">
      <xdr:nvSpPr>
        <xdr:cNvPr id="183" name="民生費平均値テキスト">
          <a:extLst>
            <a:ext uri="{FF2B5EF4-FFF2-40B4-BE49-F238E27FC236}">
              <a16:creationId xmlns:a16="http://schemas.microsoft.com/office/drawing/2014/main" id="{00000000-0008-0000-0700-0000B7000000}"/>
            </a:ext>
          </a:extLst>
        </xdr:cNvPr>
        <xdr:cNvSpPr txBox="1"/>
      </xdr:nvSpPr>
      <xdr:spPr>
        <a:xfrm>
          <a:off x="4686300" y="129685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131354</xdr:rowOff>
    </xdr:from>
    <xdr:to>
      <xdr:col>24</xdr:col>
      <xdr:colOff>114300</xdr:colOff>
      <xdr:row>76</xdr:row>
      <xdr:rowOff>61503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4584700" y="1299010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63364</xdr:rowOff>
    </xdr:from>
    <xdr:to>
      <xdr:col>19</xdr:col>
      <xdr:colOff>177800</xdr:colOff>
      <xdr:row>76</xdr:row>
      <xdr:rowOff>160013</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908300" y="12922114"/>
          <a:ext cx="889000" cy="26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48225</xdr:rowOff>
    </xdr:from>
    <xdr:to>
      <xdr:col>20</xdr:col>
      <xdr:colOff>38100</xdr:colOff>
      <xdr:row>76</xdr:row>
      <xdr:rowOff>149825</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3746500" y="1307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166353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497795" y="12853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63364</xdr:rowOff>
    </xdr:from>
    <xdr:to>
      <xdr:col>15</xdr:col>
      <xdr:colOff>50800</xdr:colOff>
      <xdr:row>76</xdr:row>
      <xdr:rowOff>84150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2019300" y="12922114"/>
          <a:ext cx="889000" cy="19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125329</xdr:rowOff>
    </xdr:from>
    <xdr:to>
      <xdr:col>15</xdr:col>
      <xdr:colOff>101600</xdr:colOff>
      <xdr:row>77</xdr:row>
      <xdr:rowOff>55479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2857500" y="13155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46606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608795" y="13248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84150</xdr:rowOff>
    </xdr:from>
    <xdr:to>
      <xdr:col>10</xdr:col>
      <xdr:colOff>114300</xdr:colOff>
      <xdr:row>77</xdr:row>
      <xdr:rowOff>158690</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1130300" y="13114350"/>
          <a:ext cx="889000" cy="245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87790</xdr:rowOff>
    </xdr:from>
    <xdr:to>
      <xdr:col>10</xdr:col>
      <xdr:colOff>165100</xdr:colOff>
      <xdr:row>77</xdr:row>
      <xdr:rowOff>17940</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968500" y="1311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9067</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719795" y="13210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91055</xdr:rowOff>
    </xdr:from>
    <xdr:to>
      <xdr:col>6</xdr:col>
      <xdr:colOff>38100</xdr:colOff>
      <xdr:row>77</xdr:row>
      <xdr:rowOff>21205</xdr:rowOff>
    </xdr:to>
    <xdr:sp macro="" textlink="">
      <xdr:nvSpPr>
        <xdr:cNvPr id="194" name="フローチャート: 判断 193">
          <a:extLst>
            <a:ext uri="{FF2B5EF4-FFF2-40B4-BE49-F238E27FC236}">
              <a16:creationId xmlns:a16="http://schemas.microsoft.com/office/drawing/2014/main" id="{00000000-0008-0000-0700-0000C2000000}"/>
            </a:ext>
          </a:extLst>
        </xdr:cNvPr>
        <xdr:cNvSpPr/>
      </xdr:nvSpPr>
      <xdr:spPr>
        <a:xfrm>
          <a:off x="1079500" y="1312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37733</xdr:rowOff>
    </xdr:from>
    <xdr:ext cx="59901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830795" y="12896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51769</xdr:rowOff>
    </xdr:from>
    <xdr:to>
      <xdr:col>24</xdr:col>
      <xdr:colOff>114300</xdr:colOff>
      <xdr:row>75</xdr:row>
      <xdr:rowOff>153369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4584700" y="12910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74646</xdr:rowOff>
    </xdr:from>
    <xdr:ext cx="599010" cy="259045"/>
    <xdr:sp macro="" textlink="">
      <xdr:nvSpPr>
        <xdr:cNvPr id="202" name="民生費該当値テキスト">
          <a:extLst>
            <a:ext uri="{FF2B5EF4-FFF2-40B4-BE49-F238E27FC236}">
              <a16:creationId xmlns:a16="http://schemas.microsoft.com/office/drawing/2014/main" id="{00000000-0008-0000-0700-0000CA000000}"/>
            </a:ext>
          </a:extLst>
        </xdr:cNvPr>
        <xdr:cNvSpPr txBox="1"/>
      </xdr:nvSpPr>
      <xdr:spPr>
        <a:xfrm>
          <a:off x="4686300" y="12761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109213</xdr:rowOff>
    </xdr:from>
    <xdr:to>
      <xdr:col>20</xdr:col>
      <xdr:colOff>38100</xdr:colOff>
      <xdr:row>77</xdr:row>
      <xdr:rowOff>39363</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3746500" y="1313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30490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3497795" y="1323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12564</xdr:rowOff>
    </xdr:from>
    <xdr:to>
      <xdr:col>15</xdr:col>
      <xdr:colOff>101600</xdr:colOff>
      <xdr:row>75</xdr:row>
      <xdr:rowOff>114164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2857500" y="1287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130691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2608795" y="12646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33350</xdr:rowOff>
    </xdr:from>
    <xdr:to>
      <xdr:col>10</xdr:col>
      <xdr:colOff>165100</xdr:colOff>
      <xdr:row>76</xdr:row>
      <xdr:rowOff>134950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968500" y="130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151477</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1719795" y="12838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107890</xdr:rowOff>
    </xdr:from>
    <xdr:to>
      <xdr:col>6</xdr:col>
      <xdr:colOff>38100</xdr:colOff>
      <xdr:row>78</xdr:row>
      <xdr:rowOff>38040</xdr:rowOff>
    </xdr:to>
    <xdr:sp macro="" textlink="">
      <xdr:nvSpPr>
        <xdr:cNvPr id="209" name="楕円 208">
          <a:extLst>
            <a:ext uri="{FF2B5EF4-FFF2-40B4-BE49-F238E27FC236}">
              <a16:creationId xmlns:a16="http://schemas.microsoft.com/office/drawing/2014/main" id="{00000000-0008-0000-0700-0000D1000000}"/>
            </a:ext>
          </a:extLst>
        </xdr:cNvPr>
        <xdr:cNvSpPr/>
      </xdr:nvSpPr>
      <xdr:spPr>
        <a:xfrm>
          <a:off x="1079500" y="13309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29167</xdr:rowOff>
    </xdr:from>
    <xdr:ext cx="599010"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830795" y="134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7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衛生費グラフ枠">
          <a:extLst>
            <a:ext uri="{FF2B5EF4-FFF2-40B4-BE49-F238E27FC236}">
              <a16:creationId xmlns:a16="http://schemas.microsoft.com/office/drawing/2014/main" id="{00000000-0008-0000-07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5195</xdr:rowOff>
    </xdr:from>
    <xdr:to>
      <xdr:col>24</xdr:col>
      <xdr:colOff>62865</xdr:colOff>
      <xdr:row>99</xdr:row>
      <xdr:rowOff>122746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4633595" y="15435695"/>
          <a:ext cx="1270" cy="1660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126573</xdr:rowOff>
    </xdr:from>
    <xdr:ext cx="534377" cy="259045"/>
    <xdr:sp macro="" textlink="">
      <xdr:nvSpPr>
        <xdr:cNvPr id="236" name="衛生費最小値テキスト">
          <a:extLst>
            <a:ext uri="{FF2B5EF4-FFF2-40B4-BE49-F238E27FC236}">
              <a16:creationId xmlns:a16="http://schemas.microsoft.com/office/drawing/2014/main" id="{00000000-0008-0000-0700-0000EC000000}"/>
            </a:ext>
          </a:extLst>
        </xdr:cNvPr>
        <xdr:cNvSpPr txBox="1"/>
      </xdr:nvSpPr>
      <xdr:spPr>
        <a:xfrm>
          <a:off x="4686300" y="17100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122746</xdr:rowOff>
    </xdr:from>
    <xdr:to>
      <xdr:col>24</xdr:col>
      <xdr:colOff>152400</xdr:colOff>
      <xdr:row>99</xdr:row>
      <xdr:rowOff>122746</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709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123322</xdr:rowOff>
    </xdr:from>
    <xdr:ext cx="599010" cy="259045"/>
    <xdr:sp macro="" textlink="">
      <xdr:nvSpPr>
        <xdr:cNvPr id="238" name="衛生費最大値テキスト">
          <a:extLst>
            <a:ext uri="{FF2B5EF4-FFF2-40B4-BE49-F238E27FC236}">
              <a16:creationId xmlns:a16="http://schemas.microsoft.com/office/drawing/2014/main" id="{00000000-0008-0000-0700-0000EE000000}"/>
            </a:ext>
          </a:extLst>
        </xdr:cNvPr>
        <xdr:cNvSpPr txBox="1"/>
      </xdr:nvSpPr>
      <xdr:spPr>
        <a:xfrm>
          <a:off x="4686300" y="15210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154,591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5195</xdr:rowOff>
    </xdr:from>
    <xdr:to>
      <xdr:col>24</xdr:col>
      <xdr:colOff>152400</xdr:colOff>
      <xdr:row>90</xdr:row>
      <xdr:rowOff>5195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4546600" y="15435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139891</xdr:rowOff>
    </xdr:from>
    <xdr:to>
      <xdr:col>24</xdr:col>
      <xdr:colOff>63500</xdr:colOff>
      <xdr:row>99</xdr:row>
      <xdr:rowOff>24270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3797300" y="16941991"/>
          <a:ext cx="838200" cy="5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128210</xdr:rowOff>
    </xdr:from>
    <xdr:ext cx="534377" cy="259045"/>
    <xdr:sp macro="" textlink="">
      <xdr:nvSpPr>
        <xdr:cNvPr id="241" name="衛生費平均値テキスト">
          <a:extLst>
            <a:ext uri="{FF2B5EF4-FFF2-40B4-BE49-F238E27FC236}">
              <a16:creationId xmlns:a16="http://schemas.microsoft.com/office/drawing/2014/main" id="{00000000-0008-0000-0700-0000F1000000}"/>
            </a:ext>
          </a:extLst>
        </xdr:cNvPr>
        <xdr:cNvSpPr txBox="1"/>
      </xdr:nvSpPr>
      <xdr:spPr>
        <a:xfrm>
          <a:off x="4686300" y="165874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105333</xdr:rowOff>
    </xdr:from>
    <xdr:to>
      <xdr:col>24</xdr:col>
      <xdr:colOff>114300</xdr:colOff>
      <xdr:row>98</xdr:row>
      <xdr:rowOff>35483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45847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143308</xdr:rowOff>
    </xdr:from>
    <xdr:to>
      <xdr:col>19</xdr:col>
      <xdr:colOff>177800</xdr:colOff>
      <xdr:row>99</xdr:row>
      <xdr:rowOff>24270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a:off x="2908300" y="16945408"/>
          <a:ext cx="889000" cy="52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113691</xdr:rowOff>
    </xdr:from>
    <xdr:to>
      <xdr:col>20</xdr:col>
      <xdr:colOff>38100</xdr:colOff>
      <xdr:row>98</xdr:row>
      <xdr:rowOff>43841</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3746500" y="1674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60368</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530111" y="1651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101815</xdr:rowOff>
    </xdr:from>
    <xdr:to>
      <xdr:col>15</xdr:col>
      <xdr:colOff>50800</xdr:colOff>
      <xdr:row>98</xdr:row>
      <xdr:rowOff>143308</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019300" y="16903915"/>
          <a:ext cx="889000" cy="4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157277</xdr:rowOff>
    </xdr:from>
    <xdr:to>
      <xdr:col>15</xdr:col>
      <xdr:colOff>101600</xdr:colOff>
      <xdr:row>98</xdr:row>
      <xdr:rowOff>87427</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2857500" y="1678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103954</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641111" y="1656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14846</xdr:rowOff>
    </xdr:from>
    <xdr:to>
      <xdr:col>10</xdr:col>
      <xdr:colOff>114300</xdr:colOff>
      <xdr:row>98</xdr:row>
      <xdr:rowOff>101815</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a:off x="1130300" y="16816946"/>
          <a:ext cx="889000" cy="86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35967</xdr:rowOff>
    </xdr:from>
    <xdr:to>
      <xdr:col>10</xdr:col>
      <xdr:colOff>165100</xdr:colOff>
      <xdr:row>98</xdr:row>
      <xdr:rowOff>137567</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968500" y="1683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154094</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752111" y="1661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25691</xdr:rowOff>
    </xdr:from>
    <xdr:to>
      <xdr:col>6</xdr:col>
      <xdr:colOff>38100</xdr:colOff>
      <xdr:row>98</xdr:row>
      <xdr:rowOff>127291</xdr:rowOff>
    </xdr:to>
    <xdr:sp macro="" textlink="">
      <xdr:nvSpPr>
        <xdr:cNvPr id="252" name="フローチャート: 判断 251">
          <a:extLst>
            <a:ext uri="{FF2B5EF4-FFF2-40B4-BE49-F238E27FC236}">
              <a16:creationId xmlns:a16="http://schemas.microsoft.com/office/drawing/2014/main" id="{00000000-0008-0000-0700-0000FC000000}"/>
            </a:ext>
          </a:extLst>
        </xdr:cNvPr>
        <xdr:cNvSpPr/>
      </xdr:nvSpPr>
      <xdr:spPr>
        <a:xfrm>
          <a:off x="1079500" y="1682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118418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863111" y="1692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89091</xdr:rowOff>
    </xdr:from>
    <xdr:to>
      <xdr:col>24</xdr:col>
      <xdr:colOff>114300</xdr:colOff>
      <xdr:row>99</xdr:row>
      <xdr:rowOff>19241</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4584700" y="16891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67518</xdr:rowOff>
    </xdr:from>
    <xdr:ext cx="534377" cy="259045"/>
    <xdr:sp macro="" textlink="">
      <xdr:nvSpPr>
        <xdr:cNvPr id="260" name="衛生費該当値テキスト">
          <a:extLst>
            <a:ext uri="{FF2B5EF4-FFF2-40B4-BE49-F238E27FC236}">
              <a16:creationId xmlns:a16="http://schemas.microsoft.com/office/drawing/2014/main" id="{00000000-0008-0000-0700-000004010000}"/>
            </a:ext>
          </a:extLst>
        </xdr:cNvPr>
        <xdr:cNvSpPr txBox="1"/>
      </xdr:nvSpPr>
      <xdr:spPr>
        <a:xfrm>
          <a:off x="4686300" y="1686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144920</xdr:rowOff>
    </xdr:from>
    <xdr:to>
      <xdr:col>20</xdr:col>
      <xdr:colOff>38100</xdr:colOff>
      <xdr:row>99</xdr:row>
      <xdr:rowOff>75070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3746500" y="1694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66197</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3530111" y="1703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92508</xdr:rowOff>
    </xdr:from>
    <xdr:to>
      <xdr:col>15</xdr:col>
      <xdr:colOff>101600</xdr:colOff>
      <xdr:row>99</xdr:row>
      <xdr:rowOff>22658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2857500" y="1689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13785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2641111" y="1698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51015</xdr:rowOff>
    </xdr:from>
    <xdr:to>
      <xdr:col>10</xdr:col>
      <xdr:colOff>165100</xdr:colOff>
      <xdr:row>98</xdr:row>
      <xdr:rowOff>152615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968500" y="16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143742</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1752111" y="1694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135496</xdr:rowOff>
    </xdr:from>
    <xdr:to>
      <xdr:col>6</xdr:col>
      <xdr:colOff>38100</xdr:colOff>
      <xdr:row>98</xdr:row>
      <xdr:rowOff>65646</xdr:rowOff>
    </xdr:to>
    <xdr:sp macro="" textlink="">
      <xdr:nvSpPr>
        <xdr:cNvPr id="267" name="楕円 266">
          <a:extLst>
            <a:ext uri="{FF2B5EF4-FFF2-40B4-BE49-F238E27FC236}">
              <a16:creationId xmlns:a16="http://schemas.microsoft.com/office/drawing/2014/main" id="{00000000-0008-0000-0700-00000B010000}"/>
            </a:ext>
          </a:extLst>
        </xdr:cNvPr>
        <xdr:cNvSpPr/>
      </xdr:nvSpPr>
      <xdr:spPr>
        <a:xfrm>
          <a:off x="1079500" y="16766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82173</xdr:rowOff>
    </xdr:from>
    <xdr:ext cx="534377" cy="259045"/>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863111" y="1654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82321</xdr:rowOff>
    </xdr:from>
    <xdr:to>
      <xdr:col>54</xdr:col>
      <xdr:colOff>189865</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97271"/>
          <a:ext cx="1270" cy="1257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28998</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82321</xdr:rowOff>
    </xdr:from>
    <xdr:to>
      <xdr:col>55</xdr:col>
      <xdr:colOff>88900</xdr:colOff>
      <xdr:row>31</xdr:row>
      <xdr:rowOff>82321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80264</xdr:rowOff>
    </xdr:from>
    <xdr:to>
      <xdr:col>55</xdr:col>
      <xdr:colOff>0</xdr:colOff>
      <xdr:row>37</xdr:row>
      <xdr:rowOff>80950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423914"/>
          <a:ext cx="8382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35425</xdr:rowOff>
    </xdr:from>
    <xdr:ext cx="469744"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076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12548</xdr:rowOff>
    </xdr:from>
    <xdr:to>
      <xdr:col>55</xdr:col>
      <xdr:colOff>50800</xdr:colOff>
      <xdr:row>37</xdr:row>
      <xdr:rowOff>114148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5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49403</xdr:rowOff>
    </xdr:from>
    <xdr:to>
      <xdr:col>50</xdr:col>
      <xdr:colOff>114300</xdr:colOff>
      <xdr:row>37</xdr:row>
      <xdr:rowOff>80264</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393053"/>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25807</xdr:rowOff>
    </xdr:from>
    <xdr:to>
      <xdr:col>50</xdr:col>
      <xdr:colOff>165100</xdr:colOff>
      <xdr:row>37</xdr:row>
      <xdr:rowOff>127407</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369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143934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04428" y="6144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49403</xdr:rowOff>
    </xdr:from>
    <xdr:to>
      <xdr:col>45</xdr:col>
      <xdr:colOff>177800</xdr:colOff>
      <xdr:row>37</xdr:row>
      <xdr:rowOff>53975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393053"/>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13691</xdr:rowOff>
    </xdr:from>
    <xdr:to>
      <xdr:col>46</xdr:col>
      <xdr:colOff>38100</xdr:colOff>
      <xdr:row>37</xdr:row>
      <xdr:rowOff>115291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357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106418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15428" y="6450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120269</xdr:rowOff>
    </xdr:from>
    <xdr:to>
      <xdr:col>41</xdr:col>
      <xdr:colOff>50800</xdr:colOff>
      <xdr:row>37</xdr:row>
      <xdr:rowOff>53975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292469"/>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157709</xdr:rowOff>
    </xdr:from>
    <xdr:to>
      <xdr:col>41</xdr:col>
      <xdr:colOff>101600</xdr:colOff>
      <xdr:row>37</xdr:row>
      <xdr:rowOff>87859</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3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104386</xdr:rowOff>
    </xdr:from>
    <xdr:ext cx="469744"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26428" y="610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156794</xdr:rowOff>
    </xdr:from>
    <xdr:to>
      <xdr:col>36</xdr:col>
      <xdr:colOff>165100</xdr:colOff>
      <xdr:row>37</xdr:row>
      <xdr:rowOff>86944</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28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78071</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37428" y="642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30150</xdr:rowOff>
    </xdr:from>
    <xdr:to>
      <xdr:col>55</xdr:col>
      <xdr:colOff>50800</xdr:colOff>
      <xdr:row>37</xdr:row>
      <xdr:rowOff>131750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3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8577</xdr:rowOff>
    </xdr:from>
    <xdr:ext cx="469744"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29464</xdr:rowOff>
    </xdr:from>
    <xdr:to>
      <xdr:col>50</xdr:col>
      <xdr:colOff>165100</xdr:colOff>
      <xdr:row>37</xdr:row>
      <xdr:rowOff>131064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373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122191</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428" y="64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170053</xdr:rowOff>
    </xdr:from>
    <xdr:to>
      <xdr:col>46</xdr:col>
      <xdr:colOff>38100</xdr:colOff>
      <xdr:row>37</xdr:row>
      <xdr:rowOff>100203</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116730</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17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3175</xdr:rowOff>
    </xdr:from>
    <xdr:to>
      <xdr:col>41</xdr:col>
      <xdr:colOff>101600</xdr:colOff>
      <xdr:row>37</xdr:row>
      <xdr:rowOff>104775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95902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428" y="643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69469</xdr:rowOff>
    </xdr:from>
    <xdr:to>
      <xdr:col>36</xdr:col>
      <xdr:colOff>165100</xdr:colOff>
      <xdr:row>36</xdr:row>
      <xdr:rowOff>171069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241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16146</xdr:rowOff>
    </xdr:from>
    <xdr:ext cx="469744"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428" y="60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6464</xdr:rowOff>
    </xdr:from>
    <xdr:to>
      <xdr:col>54</xdr:col>
      <xdr:colOff>189865</xdr:colOff>
      <xdr:row>58</xdr:row>
      <xdr:rowOff>159931</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78964"/>
          <a:ext cx="1270" cy="1525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163758</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7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159931</xdr:rowOff>
    </xdr:from>
    <xdr:to>
      <xdr:col>55</xdr:col>
      <xdr:colOff>88900</xdr:colOff>
      <xdr:row>58</xdr:row>
      <xdr:rowOff>159931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4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124591</xdr:rowOff>
    </xdr:from>
    <xdr:ext cx="534377"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54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6464</xdr:rowOff>
    </xdr:from>
    <xdr:to>
      <xdr:col>55</xdr:col>
      <xdr:colOff>88900</xdr:colOff>
      <xdr:row>50</xdr:row>
      <xdr:rowOff>6464</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78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132709</xdr:rowOff>
    </xdr:from>
    <xdr:to>
      <xdr:col>55</xdr:col>
      <xdr:colOff>0</xdr:colOff>
      <xdr:row>56</xdr:row>
      <xdr:rowOff>140862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9733909"/>
          <a:ext cx="838200" cy="8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83576</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847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105149</xdr:rowOff>
    </xdr:from>
    <xdr:to>
      <xdr:col>55</xdr:col>
      <xdr:colOff>50800</xdr:colOff>
      <xdr:row>57</xdr:row>
      <xdr:rowOff>35299</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119793</xdr:rowOff>
    </xdr:from>
    <xdr:to>
      <xdr:col>50</xdr:col>
      <xdr:colOff>114300</xdr:colOff>
      <xdr:row>56</xdr:row>
      <xdr:rowOff>132709</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9720993"/>
          <a:ext cx="889000" cy="1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96291</xdr:rowOff>
    </xdr:from>
    <xdr:to>
      <xdr:col>50</xdr:col>
      <xdr:colOff>165100</xdr:colOff>
      <xdr:row>57</xdr:row>
      <xdr:rowOff>26441</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69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17568</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9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7360</xdr:rowOff>
    </xdr:from>
    <xdr:to>
      <xdr:col>45</xdr:col>
      <xdr:colOff>177800</xdr:colOff>
      <xdr:row>56</xdr:row>
      <xdr:rowOff>119793</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9608560"/>
          <a:ext cx="889000" cy="112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130734</xdr:rowOff>
    </xdr:from>
    <xdr:to>
      <xdr:col>46</xdr:col>
      <xdr:colOff>38100</xdr:colOff>
      <xdr:row>57</xdr:row>
      <xdr:rowOff>60884</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3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52011</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7360</xdr:rowOff>
    </xdr:from>
    <xdr:to>
      <xdr:col>41</xdr:col>
      <xdr:colOff>50800</xdr:colOff>
      <xdr:row>56</xdr:row>
      <xdr:rowOff>66815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9608560"/>
          <a:ext cx="889000" cy="5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125343</xdr:rowOff>
    </xdr:from>
    <xdr:to>
      <xdr:col>41</xdr:col>
      <xdr:colOff>101600</xdr:colOff>
      <xdr:row>57</xdr:row>
      <xdr:rowOff>55493</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2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46620</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81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131153</xdr:rowOff>
    </xdr:from>
    <xdr:to>
      <xdr:col>36</xdr:col>
      <xdr:colOff>165100</xdr:colOff>
      <xdr:row>57</xdr:row>
      <xdr:rowOff>61303</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2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52430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82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90062</xdr:rowOff>
    </xdr:from>
    <xdr:to>
      <xdr:col>55</xdr:col>
      <xdr:colOff>50800</xdr:colOff>
      <xdr:row>57</xdr:row>
      <xdr:rowOff>20212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9691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112939</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5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81909</xdr:rowOff>
    </xdr:from>
    <xdr:to>
      <xdr:col>50</xdr:col>
      <xdr:colOff>165100</xdr:colOff>
      <xdr:row>57</xdr:row>
      <xdr:rowOff>12059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968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28586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945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68993</xdr:rowOff>
    </xdr:from>
    <xdr:to>
      <xdr:col>46</xdr:col>
      <xdr:colOff>38100</xdr:colOff>
      <xdr:row>56</xdr:row>
      <xdr:rowOff>170593</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967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15670</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944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128010</xdr:rowOff>
    </xdr:from>
    <xdr:to>
      <xdr:col>41</xdr:col>
      <xdr:colOff>101600</xdr:colOff>
      <xdr:row>56</xdr:row>
      <xdr:rowOff>58160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955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74687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933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16015</xdr:rowOff>
    </xdr:from>
    <xdr:to>
      <xdr:col>36</xdr:col>
      <xdr:colOff>165100</xdr:colOff>
      <xdr:row>56</xdr:row>
      <xdr:rowOff>117615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96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134142</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939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169208</xdr:rowOff>
    </xdr:from>
    <xdr:to>
      <xdr:col>54</xdr:col>
      <xdr:colOff>189865</xdr:colOff>
      <xdr:row>78</xdr:row>
      <xdr:rowOff>163379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1999258"/>
          <a:ext cx="1270" cy="15372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167206</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5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163379</xdr:rowOff>
    </xdr:from>
    <xdr:to>
      <xdr:col>55</xdr:col>
      <xdr:colOff>88900</xdr:colOff>
      <xdr:row>78</xdr:row>
      <xdr:rowOff>163379</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5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115885</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77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83,451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169208</xdr:rowOff>
    </xdr:from>
    <xdr:to>
      <xdr:col>55</xdr:col>
      <xdr:colOff>88900</xdr:colOff>
      <xdr:row>69</xdr:row>
      <xdr:rowOff>169208</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1999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80835</xdr:rowOff>
    </xdr:from>
    <xdr:to>
      <xdr:col>55</xdr:col>
      <xdr:colOff>0</xdr:colOff>
      <xdr:row>78</xdr:row>
      <xdr:rowOff>15856</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9639300" y="13111035"/>
          <a:ext cx="838200" cy="27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50658</xdr:rowOff>
    </xdr:from>
    <xdr:ext cx="534377"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808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72231</xdr:rowOff>
    </xdr:from>
    <xdr:to>
      <xdr:col>55</xdr:col>
      <xdr:colOff>50800</xdr:colOff>
      <xdr:row>77</xdr:row>
      <xdr:rowOff>2381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15856</xdr:rowOff>
    </xdr:from>
    <xdr:to>
      <xdr:col>50</xdr:col>
      <xdr:colOff>114300</xdr:colOff>
      <xdr:row>78</xdr:row>
      <xdr:rowOff>57365</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3388956"/>
          <a:ext cx="889000" cy="41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52019</xdr:rowOff>
    </xdr:from>
    <xdr:to>
      <xdr:col>50</xdr:col>
      <xdr:colOff>165100</xdr:colOff>
      <xdr:row>77</xdr:row>
      <xdr:rowOff>153619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325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170146</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57365</xdr:rowOff>
    </xdr:from>
    <xdr:to>
      <xdr:col>45</xdr:col>
      <xdr:colOff>177800</xdr:colOff>
      <xdr:row>78</xdr:row>
      <xdr:rowOff>65805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30465"/>
          <a:ext cx="889000" cy="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70211</xdr:rowOff>
    </xdr:from>
    <xdr:to>
      <xdr:col>46</xdr:col>
      <xdr:colOff>38100</xdr:colOff>
      <xdr:row>78</xdr:row>
      <xdr:rowOff>361</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271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16888</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483111" y="13047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85065</xdr:rowOff>
    </xdr:from>
    <xdr:to>
      <xdr:col>41</xdr:col>
      <xdr:colOff>50800</xdr:colOff>
      <xdr:row>78</xdr:row>
      <xdr:rowOff>65805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286715"/>
          <a:ext cx="889000" cy="15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38151</xdr:rowOff>
    </xdr:from>
    <xdr:to>
      <xdr:col>41</xdr:col>
      <xdr:colOff>101600</xdr:colOff>
      <xdr:row>77</xdr:row>
      <xdr:rowOff>139751</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23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156278</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015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48400</xdr:rowOff>
    </xdr:from>
    <xdr:to>
      <xdr:col>36</xdr:col>
      <xdr:colOff>165100</xdr:colOff>
      <xdr:row>77</xdr:row>
      <xdr:rowOff>150000</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25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141127</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334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30035</xdr:rowOff>
    </xdr:from>
    <xdr:to>
      <xdr:col>55</xdr:col>
      <xdr:colOff>50800</xdr:colOff>
      <xdr:row>76</xdr:row>
      <xdr:rowOff>131635</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6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52912</xdr:rowOff>
    </xdr:from>
    <xdr:ext cx="534377"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911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136506</xdr:rowOff>
    </xdr:from>
    <xdr:to>
      <xdr:col>50</xdr:col>
      <xdr:colOff>165100</xdr:colOff>
      <xdr:row>78</xdr:row>
      <xdr:rowOff>66656</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333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57783</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3430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6565</xdr:rowOff>
    </xdr:from>
    <xdr:to>
      <xdr:col>46</xdr:col>
      <xdr:colOff>38100</xdr:colOff>
      <xdr:row>78</xdr:row>
      <xdr:rowOff>108165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7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99292</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72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15005</xdr:rowOff>
    </xdr:from>
    <xdr:to>
      <xdr:col>41</xdr:col>
      <xdr:colOff>101600</xdr:colOff>
      <xdr:row>78</xdr:row>
      <xdr:rowOff>116605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107732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80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34265</xdr:rowOff>
    </xdr:from>
    <xdr:to>
      <xdr:col>36</xdr:col>
      <xdr:colOff>165100</xdr:colOff>
      <xdr:row>77</xdr:row>
      <xdr:rowOff>135865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2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152392</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05111" y="1301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44166</xdr:rowOff>
    </xdr:from>
    <xdr:to>
      <xdr:col>54</xdr:col>
      <xdr:colOff>189865</xdr:colOff>
      <xdr:row>100</xdr:row>
      <xdr:rowOff>1299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646116"/>
          <a:ext cx="1270" cy="1500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100</xdr:row>
      <xdr:rowOff>5126</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15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1299</xdr:rowOff>
    </xdr:from>
    <xdr:to>
      <xdr:col>55</xdr:col>
      <xdr:colOff>88900</xdr:colOff>
      <xdr:row>100</xdr:row>
      <xdr:rowOff>1299</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146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162293</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421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161,026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44166</xdr:rowOff>
    </xdr:from>
    <xdr:to>
      <xdr:col>55</xdr:col>
      <xdr:colOff>88900</xdr:colOff>
      <xdr:row>91</xdr:row>
      <xdr:rowOff>44166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646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54835</xdr:rowOff>
    </xdr:from>
    <xdr:to>
      <xdr:col>55</xdr:col>
      <xdr:colOff>0</xdr:colOff>
      <xdr:row>98</xdr:row>
      <xdr:rowOff>141757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9639300" y="16856935"/>
          <a:ext cx="838200" cy="8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79229</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538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56352</xdr:rowOff>
    </xdr:from>
    <xdr:to>
      <xdr:col>55</xdr:col>
      <xdr:colOff>50800</xdr:colOff>
      <xdr:row>97</xdr:row>
      <xdr:rowOff>157952</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68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34130</xdr:rowOff>
    </xdr:from>
    <xdr:to>
      <xdr:col>50</xdr:col>
      <xdr:colOff>114300</xdr:colOff>
      <xdr:row>98</xdr:row>
      <xdr:rowOff>54835</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8750300" y="16836230"/>
          <a:ext cx="889000" cy="20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155694</xdr:rowOff>
    </xdr:from>
    <xdr:to>
      <xdr:col>50</xdr:col>
      <xdr:colOff>165100</xdr:colOff>
      <xdr:row>98</xdr:row>
      <xdr:rowOff>85844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78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102371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56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34130</xdr:rowOff>
    </xdr:from>
    <xdr:to>
      <xdr:col>45</xdr:col>
      <xdr:colOff>177800</xdr:colOff>
      <xdr:row>98</xdr:row>
      <xdr:rowOff>68018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7861300" y="16836230"/>
          <a:ext cx="889000" cy="3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126020</xdr:rowOff>
    </xdr:from>
    <xdr:to>
      <xdr:col>46</xdr:col>
      <xdr:colOff>38100</xdr:colOff>
      <xdr:row>98</xdr:row>
      <xdr:rowOff>56170</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75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72697</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531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138666</xdr:rowOff>
    </xdr:from>
    <xdr:to>
      <xdr:col>41</xdr:col>
      <xdr:colOff>50800</xdr:colOff>
      <xdr:row>98</xdr:row>
      <xdr:rowOff>68018</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a:off x="6972300" y="16769316"/>
          <a:ext cx="889000" cy="100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92362</xdr:rowOff>
    </xdr:from>
    <xdr:to>
      <xdr:col>41</xdr:col>
      <xdr:colOff>101600</xdr:colOff>
      <xdr:row>98</xdr:row>
      <xdr:rowOff>22512</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72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39039</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49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159809</xdr:rowOff>
    </xdr:from>
    <xdr:to>
      <xdr:col>36</xdr:col>
      <xdr:colOff>165100</xdr:colOff>
      <xdr:row>98</xdr:row>
      <xdr:rowOff>89959</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790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81086</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8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90957</xdr:rowOff>
    </xdr:from>
    <xdr:to>
      <xdr:col>55</xdr:col>
      <xdr:colOff>50800</xdr:colOff>
      <xdr:row>99</xdr:row>
      <xdr:rowOff>21107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89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69384</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871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4035</xdr:rowOff>
    </xdr:from>
    <xdr:to>
      <xdr:col>50</xdr:col>
      <xdr:colOff>165100</xdr:colOff>
      <xdr:row>98</xdr:row>
      <xdr:rowOff>105635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8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96762</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154780</xdr:rowOff>
    </xdr:from>
    <xdr:to>
      <xdr:col>46</xdr:col>
      <xdr:colOff>38100</xdr:colOff>
      <xdr:row>98</xdr:row>
      <xdr:rowOff>84930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78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76057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878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17218</xdr:rowOff>
    </xdr:from>
    <xdr:to>
      <xdr:col>41</xdr:col>
      <xdr:colOff>101600</xdr:colOff>
      <xdr:row>98</xdr:row>
      <xdr:rowOff>118818</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81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109945</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91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87866</xdr:rowOff>
    </xdr:from>
    <xdr:to>
      <xdr:col>36</xdr:col>
      <xdr:colOff>165100</xdr:colOff>
      <xdr:row>98</xdr:row>
      <xdr:rowOff>18016</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71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34543</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493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165227</xdr:rowOff>
    </xdr:from>
    <xdr:to>
      <xdr:col>85</xdr:col>
      <xdr:colOff>126364</xdr:colOff>
      <xdr:row>39</xdr:row>
      <xdr:rowOff>15951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137277"/>
          <a:ext cx="1269" cy="156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19778</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70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15951</xdr:rowOff>
    </xdr:from>
    <xdr:to>
      <xdr:col>86</xdr:col>
      <xdr:colOff>25400</xdr:colOff>
      <xdr:row>39</xdr:row>
      <xdr:rowOff>15951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702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111904</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491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51,830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165227</xdr:rowOff>
    </xdr:from>
    <xdr:to>
      <xdr:col>86</xdr:col>
      <xdr:colOff>25400</xdr:colOff>
      <xdr:row>29</xdr:row>
      <xdr:rowOff>165227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137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69672</xdr:rowOff>
    </xdr:from>
    <xdr:to>
      <xdr:col>85</xdr:col>
      <xdr:colOff>127000</xdr:colOff>
      <xdr:row>36</xdr:row>
      <xdr:rowOff>93028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241872"/>
          <a:ext cx="838200" cy="23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61218</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0619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38341</xdr:rowOff>
    </xdr:from>
    <xdr:to>
      <xdr:col>85</xdr:col>
      <xdr:colOff>177800</xdr:colOff>
      <xdr:row>36</xdr:row>
      <xdr:rowOff>139941</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69672</xdr:rowOff>
    </xdr:from>
    <xdr:to>
      <xdr:col>81</xdr:col>
      <xdr:colOff>50800</xdr:colOff>
      <xdr:row>36</xdr:row>
      <xdr:rowOff>139357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241872"/>
          <a:ext cx="889000" cy="6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93091</xdr:rowOff>
    </xdr:from>
    <xdr:to>
      <xdr:col>81</xdr:col>
      <xdr:colOff>101600</xdr:colOff>
      <xdr:row>37</xdr:row>
      <xdr:rowOff>23241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265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14368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358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76607</xdr:rowOff>
    </xdr:from>
    <xdr:to>
      <xdr:col>76</xdr:col>
      <xdr:colOff>114300</xdr:colOff>
      <xdr:row>36</xdr:row>
      <xdr:rowOff>139357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5220107"/>
          <a:ext cx="889000" cy="109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145631</xdr:rowOff>
    </xdr:from>
    <xdr:to>
      <xdr:col>76</xdr:col>
      <xdr:colOff>165100</xdr:colOff>
      <xdr:row>37</xdr:row>
      <xdr:rowOff>75781</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17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66908</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41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76607</xdr:rowOff>
    </xdr:from>
    <xdr:to>
      <xdr:col>71</xdr:col>
      <xdr:colOff>177800</xdr:colOff>
      <xdr:row>32</xdr:row>
      <xdr:rowOff>140957</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2814300" y="5220107"/>
          <a:ext cx="889000" cy="407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140907</xdr:rowOff>
    </xdr:from>
    <xdr:to>
      <xdr:col>72</xdr:col>
      <xdr:colOff>38100</xdr:colOff>
      <xdr:row>37</xdr:row>
      <xdr:rowOff>71057</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62184</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4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142507</xdr:rowOff>
    </xdr:from>
    <xdr:to>
      <xdr:col>67</xdr:col>
      <xdr:colOff>101600</xdr:colOff>
      <xdr:row>37</xdr:row>
      <xdr:rowOff>72657</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1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63784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40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42228</xdr:rowOff>
    </xdr:from>
    <xdr:to>
      <xdr:col>85</xdr:col>
      <xdr:colOff>177800</xdr:colOff>
      <xdr:row>36</xdr:row>
      <xdr:rowOff>143828</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214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20655</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192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18872</xdr:rowOff>
    </xdr:from>
    <xdr:to>
      <xdr:col>81</xdr:col>
      <xdr:colOff>101600</xdr:colOff>
      <xdr:row>36</xdr:row>
      <xdr:rowOff>120472</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1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136999</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5966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88557</xdr:rowOff>
    </xdr:from>
    <xdr:to>
      <xdr:col>76</xdr:col>
      <xdr:colOff>165100</xdr:colOff>
      <xdr:row>37</xdr:row>
      <xdr:rowOff>18707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260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35234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03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25807</xdr:rowOff>
    </xdr:from>
    <xdr:to>
      <xdr:col>72</xdr:col>
      <xdr:colOff>38100</xdr:colOff>
      <xdr:row>30</xdr:row>
      <xdr:rowOff>127407</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516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143934</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4944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90157</xdr:rowOff>
    </xdr:from>
    <xdr:to>
      <xdr:col>67</xdr:col>
      <xdr:colOff>101600</xdr:colOff>
      <xdr:row>33</xdr:row>
      <xdr:rowOff>20307</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557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36834</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351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16082</xdr:rowOff>
    </xdr:from>
    <xdr:to>
      <xdr:col>85</xdr:col>
      <xdr:colOff>126364</xdr:colOff>
      <xdr:row>59</xdr:row>
      <xdr:rowOff>72818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760032"/>
          <a:ext cx="1269" cy="1428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76645</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19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72818</xdr:rowOff>
    </xdr:from>
    <xdr:to>
      <xdr:col>86</xdr:col>
      <xdr:colOff>25400</xdr:colOff>
      <xdr:row>59</xdr:row>
      <xdr:rowOff>72818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188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134209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535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163,606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16082</xdr:rowOff>
    </xdr:from>
    <xdr:to>
      <xdr:col>86</xdr:col>
      <xdr:colOff>25400</xdr:colOff>
      <xdr:row>51</xdr:row>
      <xdr:rowOff>16082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760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24888</xdr:rowOff>
    </xdr:from>
    <xdr:to>
      <xdr:col>85</xdr:col>
      <xdr:colOff>127000</xdr:colOff>
      <xdr:row>58</xdr:row>
      <xdr:rowOff>19434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97538"/>
          <a:ext cx="838200" cy="16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23110</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795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44683</xdr:rowOff>
    </xdr:from>
    <xdr:to>
      <xdr:col>85</xdr:col>
      <xdr:colOff>177800</xdr:colOff>
      <xdr:row>57</xdr:row>
      <xdr:rowOff>146283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5501</xdr:rowOff>
    </xdr:from>
    <xdr:to>
      <xdr:col>81</xdr:col>
      <xdr:colOff>50800</xdr:colOff>
      <xdr:row>58</xdr:row>
      <xdr:rowOff>19434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949601"/>
          <a:ext cx="889000" cy="13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94637</xdr:rowOff>
    </xdr:from>
    <xdr:to>
      <xdr:col>81</xdr:col>
      <xdr:colOff>101600</xdr:colOff>
      <xdr:row>58</xdr:row>
      <xdr:rowOff>24787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86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41314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642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5501</xdr:rowOff>
    </xdr:from>
    <xdr:to>
      <xdr:col>76</xdr:col>
      <xdr:colOff>114300</xdr:colOff>
      <xdr:row>58</xdr:row>
      <xdr:rowOff>58503</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949601"/>
          <a:ext cx="889000" cy="53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144189</xdr:rowOff>
    </xdr:from>
    <xdr:to>
      <xdr:col>76</xdr:col>
      <xdr:colOff>165100</xdr:colOff>
      <xdr:row>58</xdr:row>
      <xdr:rowOff>74339</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916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65466</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10009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38234</xdr:rowOff>
    </xdr:from>
    <xdr:to>
      <xdr:col>71</xdr:col>
      <xdr:colOff>177800</xdr:colOff>
      <xdr:row>58</xdr:row>
      <xdr:rowOff>58503</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82334"/>
          <a:ext cx="8890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124747</xdr:rowOff>
    </xdr:from>
    <xdr:to>
      <xdr:col>72</xdr:col>
      <xdr:colOff>38100</xdr:colOff>
      <xdr:row>58</xdr:row>
      <xdr:rowOff>54897</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9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71424</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7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146823</xdr:rowOff>
    </xdr:from>
    <xdr:to>
      <xdr:col>67</xdr:col>
      <xdr:colOff>101600</xdr:colOff>
      <xdr:row>58</xdr:row>
      <xdr:rowOff>76973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91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93500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69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145538</xdr:rowOff>
    </xdr:from>
    <xdr:to>
      <xdr:col>85</xdr:col>
      <xdr:colOff>177800</xdr:colOff>
      <xdr:row>57</xdr:row>
      <xdr:rowOff>75688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746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168415</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98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140084</xdr:rowOff>
    </xdr:from>
    <xdr:to>
      <xdr:col>81</xdr:col>
      <xdr:colOff>101600</xdr:colOff>
      <xdr:row>58</xdr:row>
      <xdr:rowOff>70234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1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61361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05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126151</xdr:rowOff>
    </xdr:from>
    <xdr:to>
      <xdr:col>76</xdr:col>
      <xdr:colOff>165100</xdr:colOff>
      <xdr:row>58</xdr:row>
      <xdr:rowOff>56301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98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72828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674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7703</xdr:rowOff>
    </xdr:from>
    <xdr:to>
      <xdr:col>72</xdr:col>
      <xdr:colOff>38100</xdr:colOff>
      <xdr:row>58</xdr:row>
      <xdr:rowOff>109303</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5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100430</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4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158884</xdr:rowOff>
    </xdr:from>
    <xdr:to>
      <xdr:col>67</xdr:col>
      <xdr:colOff>101600</xdr:colOff>
      <xdr:row>58</xdr:row>
      <xdr:rowOff>89034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9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80161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1002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70186</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243136"/>
          <a:ext cx="1269" cy="1345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16863</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201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70,649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70186</xdr:rowOff>
    </xdr:from>
    <xdr:to>
      <xdr:col>86</xdr:col>
      <xdr:colOff>25400</xdr:colOff>
      <xdr:row>71</xdr:row>
      <xdr:rowOff>70186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243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148462</xdr:rowOff>
    </xdr:from>
    <xdr:to>
      <xdr:col>85</xdr:col>
      <xdr:colOff>127000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21562"/>
          <a:ext cx="838200" cy="67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65085</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667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42208</xdr:rowOff>
    </xdr:from>
    <xdr:to>
      <xdr:col>85</xdr:col>
      <xdr:colOff>177800</xdr:colOff>
      <xdr:row>78</xdr:row>
      <xdr:rowOff>143808</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415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148462</xdr:rowOff>
    </xdr:from>
    <xdr:to>
      <xdr:col>81</xdr:col>
      <xdr:colOff>50800</xdr:colOff>
      <xdr:row>79</xdr:row>
      <xdr:rowOff>25724</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4592300" y="13521562"/>
          <a:ext cx="889000" cy="48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42818</xdr:rowOff>
    </xdr:from>
    <xdr:to>
      <xdr:col>81</xdr:col>
      <xdr:colOff>101600</xdr:colOff>
      <xdr:row>78</xdr:row>
      <xdr:rowOff>144418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415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160945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91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25705</xdr:rowOff>
    </xdr:from>
    <xdr:to>
      <xdr:col>76</xdr:col>
      <xdr:colOff>114300</xdr:colOff>
      <xdr:row>79</xdr:row>
      <xdr:rowOff>25724</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570255"/>
          <a:ext cx="889000" cy="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57086</xdr:rowOff>
    </xdr:from>
    <xdr:to>
      <xdr:col>76</xdr:col>
      <xdr:colOff>165100</xdr:colOff>
      <xdr:row>78</xdr:row>
      <xdr:rowOff>158686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3763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25705</xdr:rowOff>
    </xdr:from>
    <xdr:to>
      <xdr:col>71</xdr:col>
      <xdr:colOff>177800</xdr:colOff>
      <xdr:row>79</xdr:row>
      <xdr:rowOff>32353</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570255"/>
          <a:ext cx="889000" cy="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78270</xdr:rowOff>
    </xdr:from>
    <xdr:to>
      <xdr:col>72</xdr:col>
      <xdr:colOff>38100</xdr:colOff>
      <xdr:row>79</xdr:row>
      <xdr:rowOff>8420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4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24947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226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127343</xdr:rowOff>
    </xdr:from>
    <xdr:to>
      <xdr:col>67</xdr:col>
      <xdr:colOff>101600</xdr:colOff>
      <xdr:row>79</xdr:row>
      <xdr:rowOff>57493</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50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74020</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275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97662</xdr:rowOff>
    </xdr:from>
    <xdr:to>
      <xdr:col>81</xdr:col>
      <xdr:colOff>101600</xdr:colOff>
      <xdr:row>79</xdr:row>
      <xdr:rowOff>27812</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18939</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563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146374</xdr:rowOff>
    </xdr:from>
    <xdr:to>
      <xdr:col>76</xdr:col>
      <xdr:colOff>165100</xdr:colOff>
      <xdr:row>79</xdr:row>
      <xdr:rowOff>76524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519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67651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403017" y="136122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146355</xdr:rowOff>
    </xdr:from>
    <xdr:to>
      <xdr:col>72</xdr:col>
      <xdr:colOff>38100</xdr:colOff>
      <xdr:row>79</xdr:row>
      <xdr:rowOff>76505</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5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67632</xdr:rowOff>
    </xdr:from>
    <xdr:ext cx="378565"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514017" y="1361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153003</xdr:rowOff>
    </xdr:from>
    <xdr:to>
      <xdr:col>67</xdr:col>
      <xdr:colOff>101600</xdr:colOff>
      <xdr:row>79</xdr:row>
      <xdr:rowOff>83153</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526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74280</xdr:rowOff>
    </xdr:from>
    <xdr:ext cx="378565"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625017" y="13618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73078</xdr:rowOff>
    </xdr:from>
    <xdr:to>
      <xdr:col>85</xdr:col>
      <xdr:colOff>126364</xdr:colOff>
      <xdr:row>98</xdr:row>
      <xdr:rowOff>104884</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503578"/>
          <a:ext cx="1269" cy="1403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108711</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6910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104884</xdr:rowOff>
    </xdr:from>
    <xdr:to>
      <xdr:col>86</xdr:col>
      <xdr:colOff>25400</xdr:colOff>
      <xdr:row>98</xdr:row>
      <xdr:rowOff>104884</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6906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19755</xdr:rowOff>
    </xdr:from>
    <xdr:ext cx="599010"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27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198,743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73078</xdr:rowOff>
    </xdr:from>
    <xdr:to>
      <xdr:col>86</xdr:col>
      <xdr:colOff>25400</xdr:colOff>
      <xdr:row>90</xdr:row>
      <xdr:rowOff>73078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503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149499</xdr:rowOff>
    </xdr:from>
    <xdr:to>
      <xdr:col>85</xdr:col>
      <xdr:colOff>127000</xdr:colOff>
      <xdr:row>97</xdr:row>
      <xdr:rowOff>6023</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6608699"/>
          <a:ext cx="838200" cy="2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112813</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400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89936</xdr:rowOff>
    </xdr:from>
    <xdr:to>
      <xdr:col>85</xdr:col>
      <xdr:colOff>177800</xdr:colOff>
      <xdr:row>97</xdr:row>
      <xdr:rowOff>20086</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6023</xdr:rowOff>
    </xdr:from>
    <xdr:to>
      <xdr:col>81</xdr:col>
      <xdr:colOff>50800</xdr:colOff>
      <xdr:row>97</xdr:row>
      <xdr:rowOff>20585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4592300" y="16636673"/>
          <a:ext cx="8890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115540</xdr:rowOff>
    </xdr:from>
    <xdr:to>
      <xdr:col>81</xdr:col>
      <xdr:colOff>101600</xdr:colOff>
      <xdr:row>97</xdr:row>
      <xdr:rowOff>45690</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5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62217</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49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20585</xdr:rowOff>
    </xdr:from>
    <xdr:to>
      <xdr:col>76</xdr:col>
      <xdr:colOff>114300</xdr:colOff>
      <xdr:row>97</xdr:row>
      <xdr:rowOff>21568</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665123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124227</xdr:rowOff>
    </xdr:from>
    <xdr:to>
      <xdr:col>76</xdr:col>
      <xdr:colOff>165100</xdr:colOff>
      <xdr:row>97</xdr:row>
      <xdr:rowOff>54377</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58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70904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5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21568</xdr:rowOff>
    </xdr:from>
    <xdr:to>
      <xdr:col>71</xdr:col>
      <xdr:colOff>177800</xdr:colOff>
      <xdr:row>97</xdr:row>
      <xdr:rowOff>53792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2814300" y="16652218"/>
          <a:ext cx="889000" cy="3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119974</xdr:rowOff>
    </xdr:from>
    <xdr:to>
      <xdr:col>72</xdr:col>
      <xdr:colOff>38100</xdr:colOff>
      <xdr:row>97</xdr:row>
      <xdr:rowOff>50124</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57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66651</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5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106837</xdr:rowOff>
    </xdr:from>
    <xdr:to>
      <xdr:col>67</xdr:col>
      <xdr:colOff>101600</xdr:colOff>
      <xdr:row>97</xdr:row>
      <xdr:rowOff>36987</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56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53514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98699</xdr:rowOff>
    </xdr:from>
    <xdr:to>
      <xdr:col>85</xdr:col>
      <xdr:colOff>177800</xdr:colOff>
      <xdr:row>97</xdr:row>
      <xdr:rowOff>28849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6557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77126</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653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126673</xdr:rowOff>
    </xdr:from>
    <xdr:to>
      <xdr:col>81</xdr:col>
      <xdr:colOff>101600</xdr:colOff>
      <xdr:row>97</xdr:row>
      <xdr:rowOff>56823</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658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47950</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667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141235</xdr:rowOff>
    </xdr:from>
    <xdr:to>
      <xdr:col>76</xdr:col>
      <xdr:colOff>165100</xdr:colOff>
      <xdr:row>97</xdr:row>
      <xdr:rowOff>71385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660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62512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6693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142218</xdr:rowOff>
    </xdr:from>
    <xdr:to>
      <xdr:col>72</xdr:col>
      <xdr:colOff>38100</xdr:colOff>
      <xdr:row>97</xdr:row>
      <xdr:rowOff>72368</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6601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63495</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6694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2992</xdr:rowOff>
    </xdr:from>
    <xdr:to>
      <xdr:col>67</xdr:col>
      <xdr:colOff>101600</xdr:colOff>
      <xdr:row>97</xdr:row>
      <xdr:rowOff>104592</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663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95719</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672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55499</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98999"/>
          <a:ext cx="1269" cy="1532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49547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6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2176</xdr:rowOff>
    </xdr:from>
    <xdr:ext cx="469744"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74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55499</xdr:rowOff>
    </xdr:from>
    <xdr:to>
      <xdr:col>116</xdr:col>
      <xdr:colOff>152400</xdr:colOff>
      <xdr:row>30</xdr:row>
      <xdr:rowOff>55499</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98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138447</xdr:rowOff>
    </xdr:from>
    <xdr:ext cx="378565"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48209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115570</xdr:rowOff>
    </xdr:from>
    <xdr:to>
      <xdr:col>116</xdr:col>
      <xdr:colOff>114300</xdr:colOff>
      <xdr:row>39</xdr:row>
      <xdr:rowOff>45720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63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154432</xdr:rowOff>
    </xdr:from>
    <xdr:to>
      <xdr:col>112</xdr:col>
      <xdr:colOff>38100</xdr:colOff>
      <xdr:row>39</xdr:row>
      <xdr:rowOff>84582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66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101109</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66333" y="64447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143383</xdr:rowOff>
    </xdr:from>
    <xdr:to>
      <xdr:col>107</xdr:col>
      <xdr:colOff>101600</xdr:colOff>
      <xdr:row>39</xdr:row>
      <xdr:rowOff>73533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658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90060</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77333" y="64337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122809</xdr:rowOff>
    </xdr:from>
    <xdr:to>
      <xdr:col>102</xdr:col>
      <xdr:colOff>165100</xdr:colOff>
      <xdr:row>39</xdr:row>
      <xdr:rowOff>52959</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637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69486</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6017" y="6413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43561</xdr:rowOff>
    </xdr:from>
    <xdr:to>
      <xdr:col>98</xdr:col>
      <xdr:colOff>38100</xdr:colOff>
      <xdr:row>38</xdr:row>
      <xdr:rowOff>145161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558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161688</xdr:rowOff>
    </xdr:from>
    <xdr:ext cx="378565"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67017" y="63338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93997</xdr:rowOff>
    </xdr:from>
    <xdr:ext cx="249299"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66090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56</xdr:row>
      <xdr:rowOff>35577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51</xdr:row>
      <xdr:rowOff>130827</xdr:rowOff>
    </xdr:from>
    <xdr:ext cx="248786"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039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49</xdr:row>
      <xdr:rowOff>92727</xdr:rowOff>
    </xdr:from>
    <xdr:ext cx="248786"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039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9" name="前年度繰上充用金グラフ枠">
          <a:extLst>
            <a:ext uri="{FF2B5EF4-FFF2-40B4-BE49-F238E27FC236}">
              <a16:creationId xmlns:a16="http://schemas.microsoft.com/office/drawing/2014/main" id="{00000000-0008-0000-0700-00002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11" name="前年度繰上充用金最小値テキスト">
          <a:extLst>
            <a:ext uri="{FF2B5EF4-FFF2-40B4-BE49-F238E27FC236}">
              <a16:creationId xmlns:a16="http://schemas.microsoft.com/office/drawing/2014/main" id="{00000000-0008-0000-0700-00002B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13" name="前年度繰上充用金最大値テキスト">
          <a:extLst>
            <a:ext uri="{FF2B5EF4-FFF2-40B4-BE49-F238E27FC236}">
              <a16:creationId xmlns:a16="http://schemas.microsoft.com/office/drawing/2014/main" id="{00000000-0008-0000-0700-00002D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16" name="前年度繰上充用金平均値テキスト">
          <a:extLst>
            <a:ext uri="{FF2B5EF4-FFF2-40B4-BE49-F238E27FC236}">
              <a16:creationId xmlns:a16="http://schemas.microsoft.com/office/drawing/2014/main" id="{00000000-0008-0000-0700-000030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4" name="直線コネクタ 823">
          <a:extLst>
            <a:ext uri="{FF2B5EF4-FFF2-40B4-BE49-F238E27FC236}">
              <a16:creationId xmlns:a16="http://schemas.microsoft.com/office/drawing/2014/main" id="{00000000-0008-0000-0700-000038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127000</xdr:rowOff>
    </xdr:from>
    <xdr:to>
      <xdr:col>102</xdr:col>
      <xdr:colOff>165100</xdr:colOff>
      <xdr:row>57</xdr:row>
      <xdr:rowOff>57150</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9494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73677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7" name="フローチャート: 判断 826">
          <a:extLst>
            <a:ext uri="{FF2B5EF4-FFF2-40B4-BE49-F238E27FC236}">
              <a16:creationId xmlns:a16="http://schemas.microsoft.com/office/drawing/2014/main" id="{00000000-0008-0000-0700-00003B030000}"/>
            </a:ext>
          </a:extLst>
        </xdr:cNvPr>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35" name="前年度繰上充用金該当値テキスト">
          <a:extLst>
            <a:ext uri="{FF2B5EF4-FFF2-40B4-BE49-F238E27FC236}">
              <a16:creationId xmlns:a16="http://schemas.microsoft.com/office/drawing/2014/main" id="{00000000-0008-0000-0700-000043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2" name="楕円 841">
          <a:extLst>
            <a:ext uri="{FF2B5EF4-FFF2-40B4-BE49-F238E27FC236}">
              <a16:creationId xmlns:a16="http://schemas.microsoft.com/office/drawing/2014/main" id="{00000000-0008-0000-0700-00004A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5" name="正方形/長方形 844">
          <a:extLst>
            <a:ext uri="{FF2B5EF4-FFF2-40B4-BE49-F238E27FC236}">
              <a16:creationId xmlns:a16="http://schemas.microsoft.com/office/drawing/2014/main" id="{00000000-0008-0000-0700-00004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6" name="テキスト ボックス 845">
          <a:extLst>
            <a:ext uri="{FF2B5EF4-FFF2-40B4-BE49-F238E27FC236}">
              <a16:creationId xmlns:a16="http://schemas.microsoft.com/office/drawing/2014/main" id="{00000000-0008-0000-0700-00004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166,719</a:t>
          </a:r>
          <a:r>
            <a:rPr kumimoji="1" lang="ja-JP" altLang="en-US" sz="1300">
              <a:latin typeface="ＭＳ Ｐゴシック" panose="020B0600070205080204" pitchFamily="50" charset="-128"/>
              <a:ea typeface="ＭＳ Ｐゴシック" panose="020B0600070205080204" pitchFamily="50" charset="-128"/>
            </a:rPr>
            <a:t>円となっており、前年度に比べ</a:t>
          </a:r>
          <a:r>
            <a:rPr kumimoji="1" lang="en-US" altLang="ja-JP" sz="1300">
              <a:latin typeface="ＭＳ Ｐゴシック" panose="020B0600070205080204" pitchFamily="50" charset="-128"/>
              <a:ea typeface="ＭＳ Ｐゴシック" panose="020B0600070205080204" pitchFamily="50" charset="-128"/>
            </a:rPr>
            <a:t>171.3%</a:t>
          </a:r>
          <a:r>
            <a:rPr kumimoji="1" lang="ja-JP" altLang="en-US" sz="1300">
              <a:latin typeface="ＭＳ Ｐゴシック" panose="020B0600070205080204" pitchFamily="50" charset="-128"/>
              <a:ea typeface="ＭＳ Ｐゴシック" panose="020B0600070205080204" pitchFamily="50" charset="-128"/>
            </a:rPr>
            <a:t>増加したが、これは国の特別定額給付金給付事業によるところが大きく、類似団体平均も同じように増加している。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土木費は、住民一人当たり</a:t>
          </a:r>
          <a:r>
            <a:rPr kumimoji="1" lang="en-US" altLang="ja-JP" sz="1300">
              <a:latin typeface="ＭＳ Ｐゴシック" panose="020B0600070205080204" pitchFamily="50" charset="-128"/>
              <a:ea typeface="ＭＳ Ｐゴシック" panose="020B0600070205080204" pitchFamily="50" charset="-128"/>
            </a:rPr>
            <a:t>41,811</a:t>
          </a:r>
          <a:r>
            <a:rPr kumimoji="1" lang="ja-JP" altLang="en-US" sz="1300">
              <a:latin typeface="ＭＳ Ｐゴシック" panose="020B0600070205080204" pitchFamily="50" charset="-128"/>
              <a:ea typeface="ＭＳ Ｐゴシック" panose="020B0600070205080204" pitchFamily="50" charset="-128"/>
            </a:rPr>
            <a:t>円で、類似団体平均を大きく下回った。これは、下水道事業会計への補助及び出資金が減となったことや、平成</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年度から整備を進めてきた「都市計画道路</a:t>
          </a:r>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滝野梶原線」が令和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月に開通し、整備に係る事業費が大きく減少したことによる。</a:t>
          </a:r>
        </a:p>
        <a:p>
          <a:r>
            <a:rPr kumimoji="1" lang="ja-JP" altLang="en-US" sz="1300">
              <a:latin typeface="ＭＳ Ｐゴシック" panose="020B0600070205080204" pitchFamily="50" charset="-128"/>
              <a:ea typeface="ＭＳ Ｐゴシック" panose="020B0600070205080204" pitchFamily="50" charset="-128"/>
            </a:rPr>
            <a:t>災害復旧費は、令和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年度は災害復旧事業の対象となる大雨等による被害がなかったため、住民一人当たり</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財政調整基金残高は、ふるさと納税受入額の増等に伴い基金を取り崩さなかったため、前年度決算剰余金による積み立てにより、前年度より</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億円増加し、標準財政規模比も</a:t>
          </a:r>
          <a:r>
            <a:rPr kumimoji="1" lang="en-US" altLang="ja-JP" sz="1400">
              <a:latin typeface="ＭＳ ゴシック" pitchFamily="49" charset="-128"/>
              <a:ea typeface="ＭＳ ゴシック" pitchFamily="49" charset="-128"/>
            </a:rPr>
            <a:t>1.58</a:t>
          </a:r>
          <a:r>
            <a:rPr kumimoji="1" lang="ja-JP" altLang="en-US" sz="1400">
              <a:latin typeface="ＭＳ ゴシック" pitchFamily="49" charset="-128"/>
              <a:ea typeface="ＭＳ ゴシック" pitchFamily="49" charset="-128"/>
            </a:rPr>
            <a:t>ポイントの増となった。</a:t>
          </a:r>
        </a:p>
        <a:p>
          <a:r>
            <a:rPr kumimoji="1" lang="ja-JP" altLang="en-US" sz="1400">
              <a:latin typeface="ＭＳ ゴシック" pitchFamily="49" charset="-128"/>
              <a:ea typeface="ＭＳ ゴシック" pitchFamily="49" charset="-128"/>
            </a:rPr>
            <a:t>実質収支額は、前年度より</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億円増加し、標準財政規模に占める割合も</a:t>
          </a:r>
          <a:r>
            <a:rPr kumimoji="1" lang="en-US" altLang="ja-JP" sz="1400">
              <a:latin typeface="ＭＳ ゴシック" pitchFamily="49" charset="-128"/>
              <a:ea typeface="ＭＳ ゴシック" pitchFamily="49" charset="-128"/>
            </a:rPr>
            <a:t>1.32</a:t>
          </a:r>
          <a:r>
            <a:rPr kumimoji="1" lang="ja-JP" altLang="en-US" sz="1400">
              <a:latin typeface="ＭＳ ゴシック" pitchFamily="49" charset="-128"/>
              <a:ea typeface="ＭＳ ゴシック" pitchFamily="49" charset="-128"/>
            </a:rPr>
            <a:t>ポイントの増となった。また、実質単年度収支については基金の取り崩しがなかったため黒字に転じ、標準財政規模に占める割合では、</a:t>
          </a:r>
          <a:r>
            <a:rPr kumimoji="1" lang="en-US" altLang="ja-JP" sz="1400">
              <a:latin typeface="ＭＳ ゴシック" pitchFamily="49" charset="-128"/>
              <a:ea typeface="ＭＳ ゴシック" pitchFamily="49" charset="-128"/>
            </a:rPr>
            <a:t>7.07</a:t>
          </a:r>
          <a:r>
            <a:rPr kumimoji="1" lang="ja-JP" altLang="en-US" sz="1400">
              <a:latin typeface="ＭＳ ゴシック" pitchFamily="49" charset="-128"/>
              <a:ea typeface="ＭＳ ゴシック" pitchFamily="49" charset="-128"/>
            </a:rPr>
            <a:t>ポイントの増となった。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兵庫県加東市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一般会計及びすべての特別会計、公営企業会計において、赤字は生じていない。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一般会計及びすべての特別会計、公営企業会計において、引き続き適正な財政運営、経営健全化に努め、しっかりとした財政基盤を維持していく。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x14ac:dyDescent="0.15">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24967131</v>
      </c>
      <c r="BO4" s="464"/>
      <c r="BP4" s="464"/>
      <c r="BQ4" s="464"/>
      <c r="BR4" s="464"/>
      <c r="BS4" s="464"/>
      <c r="BT4" s="464"/>
      <c r="BU4" s="465"/>
      <c r="BV4" s="463">
        <v>19158383</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5.0999999999999996</v>
      </c>
      <c r="CU4" s="648"/>
      <c r="CV4" s="648"/>
      <c r="CW4" s="648"/>
      <c r="CX4" s="648"/>
      <c r="CY4" s="648"/>
      <c r="CZ4" s="648"/>
      <c r="DA4" s="649"/>
      <c r="DB4" s="647">
        <v>3.8</v>
      </c>
      <c r="DC4" s="648"/>
      <c r="DD4" s="648"/>
      <c r="DE4" s="648"/>
      <c r="DF4" s="648"/>
      <c r="DG4" s="648"/>
      <c r="DH4" s="648"/>
      <c r="DI4" s="649"/>
      <c r="DJ4" s="186"/>
      <c r="DK4" s="186"/>
      <c r="DL4" s="186"/>
      <c r="DM4" s="186"/>
      <c r="DN4" s="186"/>
      <c r="DO4" s="186"/>
    </row>
    <row r="5" spans="1:119" ht="18.75" customHeight="1" x14ac:dyDescent="0.15">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24261519</v>
      </c>
      <c r="BO5" s="469"/>
      <c r="BP5" s="469"/>
      <c r="BQ5" s="469"/>
      <c r="BR5" s="469"/>
      <c r="BS5" s="469"/>
      <c r="BT5" s="469"/>
      <c r="BU5" s="470"/>
      <c r="BV5" s="468">
        <v>18477091</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88.6</v>
      </c>
      <c r="CU5" s="439"/>
      <c r="CV5" s="439"/>
      <c r="CW5" s="439"/>
      <c r="CX5" s="439"/>
      <c r="CY5" s="439"/>
      <c r="CZ5" s="439"/>
      <c r="DA5" s="440"/>
      <c r="DB5" s="438">
        <v>88.9</v>
      </c>
      <c r="DC5" s="439"/>
      <c r="DD5" s="439"/>
      <c r="DE5" s="439"/>
      <c r="DF5" s="439"/>
      <c r="DG5" s="439"/>
      <c r="DH5" s="439"/>
      <c r="DI5" s="440"/>
      <c r="DJ5" s="186"/>
      <c r="DK5" s="186"/>
      <c r="DL5" s="186"/>
      <c r="DM5" s="186"/>
      <c r="DN5" s="186"/>
      <c r="DO5" s="186"/>
    </row>
    <row r="6" spans="1:119" ht="18.75" customHeight="1" x14ac:dyDescent="0.15">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102</v>
      </c>
      <c r="AV6" s="526"/>
      <c r="AW6" s="526"/>
      <c r="AX6" s="526"/>
      <c r="AY6" s="448" t="s">
        <v>103</v>
      </c>
      <c r="AZ6" s="449"/>
      <c r="BA6" s="449"/>
      <c r="BB6" s="449"/>
      <c r="BC6" s="449"/>
      <c r="BD6" s="449"/>
      <c r="BE6" s="449"/>
      <c r="BF6" s="449"/>
      <c r="BG6" s="449"/>
      <c r="BH6" s="449"/>
      <c r="BI6" s="449"/>
      <c r="BJ6" s="449"/>
      <c r="BK6" s="449"/>
      <c r="BL6" s="449"/>
      <c r="BM6" s="450"/>
      <c r="BN6" s="468">
        <v>705612</v>
      </c>
      <c r="BO6" s="469"/>
      <c r="BP6" s="469"/>
      <c r="BQ6" s="469"/>
      <c r="BR6" s="469"/>
      <c r="BS6" s="469"/>
      <c r="BT6" s="469"/>
      <c r="BU6" s="470"/>
      <c r="BV6" s="468">
        <v>681292</v>
      </c>
      <c r="BW6" s="469"/>
      <c r="BX6" s="469"/>
      <c r="BY6" s="469"/>
      <c r="BZ6" s="469"/>
      <c r="CA6" s="469"/>
      <c r="CB6" s="469"/>
      <c r="CC6" s="470"/>
      <c r="CD6" s="477" t="s">
        <v>104</v>
      </c>
      <c r="CE6" s="478"/>
      <c r="CF6" s="478"/>
      <c r="CG6" s="478"/>
      <c r="CH6" s="478"/>
      <c r="CI6" s="478"/>
      <c r="CJ6" s="478"/>
      <c r="CK6" s="478"/>
      <c r="CL6" s="478"/>
      <c r="CM6" s="478"/>
      <c r="CN6" s="478"/>
      <c r="CO6" s="478"/>
      <c r="CP6" s="478"/>
      <c r="CQ6" s="478"/>
      <c r="CR6" s="478"/>
      <c r="CS6" s="479"/>
      <c r="CT6" s="621">
        <v>93.2</v>
      </c>
      <c r="CU6" s="622"/>
      <c r="CV6" s="622"/>
      <c r="CW6" s="622"/>
      <c r="CX6" s="622"/>
      <c r="CY6" s="622"/>
      <c r="CZ6" s="622"/>
      <c r="DA6" s="623"/>
      <c r="DB6" s="621">
        <v>93.5</v>
      </c>
      <c r="DC6" s="622"/>
      <c r="DD6" s="622"/>
      <c r="DE6" s="622"/>
      <c r="DF6" s="622"/>
      <c r="DG6" s="622"/>
      <c r="DH6" s="622"/>
      <c r="DI6" s="623"/>
      <c r="DJ6" s="186"/>
      <c r="DK6" s="186"/>
      <c r="DL6" s="186"/>
      <c r="DM6" s="186"/>
      <c r="DN6" s="186"/>
      <c r="DO6" s="186"/>
    </row>
    <row r="7" spans="1:119" ht="18.75" customHeight="1" x14ac:dyDescent="0.15">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105</v>
      </c>
      <c r="AN7" s="442"/>
      <c r="AO7" s="442"/>
      <c r="AP7" s="442"/>
      <c r="AQ7" s="442"/>
      <c r="AR7" s="442"/>
      <c r="AS7" s="442"/>
      <c r="AT7" s="443"/>
      <c r="AU7" s="525" t="s">
        <v>106</v>
      </c>
      <c r="AV7" s="526"/>
      <c r="AW7" s="526"/>
      <c r="AX7" s="526"/>
      <c r="AY7" s="448" t="s">
        <v>107</v>
      </c>
      <c r="AZ7" s="449"/>
      <c r="BA7" s="449"/>
      <c r="BB7" s="449"/>
      <c r="BC7" s="449"/>
      <c r="BD7" s="449"/>
      <c r="BE7" s="449"/>
      <c r="BF7" s="449"/>
      <c r="BG7" s="449"/>
      <c r="BH7" s="449"/>
      <c r="BI7" s="449"/>
      <c r="BJ7" s="449"/>
      <c r="BK7" s="449"/>
      <c r="BL7" s="449"/>
      <c r="BM7" s="450"/>
      <c r="BN7" s="468">
        <v>87392</v>
      </c>
      <c r="BO7" s="469"/>
      <c r="BP7" s="469"/>
      <c r="BQ7" s="469"/>
      <c r="BR7" s="469"/>
      <c r="BS7" s="469"/>
      <c r="BT7" s="469"/>
      <c r="BU7" s="470"/>
      <c r="BV7" s="468">
        <v>226050</v>
      </c>
      <c r="BW7" s="469"/>
      <c r="BX7" s="469"/>
      <c r="BY7" s="469"/>
      <c r="BZ7" s="469"/>
      <c r="CA7" s="469"/>
      <c r="CB7" s="469"/>
      <c r="CC7" s="470"/>
      <c r="CD7" s="477" t="s">
        <v>108</v>
      </c>
      <c r="CE7" s="478"/>
      <c r="CF7" s="478"/>
      <c r="CG7" s="478"/>
      <c r="CH7" s="478"/>
      <c r="CI7" s="478"/>
      <c r="CJ7" s="478"/>
      <c r="CK7" s="478"/>
      <c r="CL7" s="478"/>
      <c r="CM7" s="478"/>
      <c r="CN7" s="478"/>
      <c r="CO7" s="478"/>
      <c r="CP7" s="478"/>
      <c r="CQ7" s="478"/>
      <c r="CR7" s="478"/>
      <c r="CS7" s="479"/>
      <c r="CT7" s="468">
        <v>12043003</v>
      </c>
      <c r="CU7" s="469"/>
      <c r="CV7" s="469"/>
      <c r="CW7" s="469"/>
      <c r="CX7" s="469"/>
      <c r="CY7" s="469"/>
      <c r="CZ7" s="469"/>
      <c r="DA7" s="470"/>
      <c r="DB7" s="468">
        <v>11934561</v>
      </c>
      <c r="DC7" s="469"/>
      <c r="DD7" s="469"/>
      <c r="DE7" s="469"/>
      <c r="DF7" s="469"/>
      <c r="DG7" s="469"/>
      <c r="DH7" s="469"/>
      <c r="DI7" s="470"/>
      <c r="DJ7" s="186"/>
      <c r="DK7" s="186"/>
      <c r="DL7" s="186"/>
      <c r="DM7" s="186"/>
      <c r="DN7" s="186"/>
      <c r="DO7" s="186"/>
    </row>
    <row r="8" spans="1:119" ht="18.75" customHeight="1" thickBot="1" x14ac:dyDescent="0.2">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109</v>
      </c>
      <c r="AN8" s="442"/>
      <c r="AO8" s="442"/>
      <c r="AP8" s="442"/>
      <c r="AQ8" s="442"/>
      <c r="AR8" s="442"/>
      <c r="AS8" s="442"/>
      <c r="AT8" s="443"/>
      <c r="AU8" s="525" t="s">
        <v>110</v>
      </c>
      <c r="AV8" s="526"/>
      <c r="AW8" s="526"/>
      <c r="AX8" s="526"/>
      <c r="AY8" s="448" t="s">
        <v>111</v>
      </c>
      <c r="AZ8" s="449"/>
      <c r="BA8" s="449"/>
      <c r="BB8" s="449"/>
      <c r="BC8" s="449"/>
      <c r="BD8" s="449"/>
      <c r="BE8" s="449"/>
      <c r="BF8" s="449"/>
      <c r="BG8" s="449"/>
      <c r="BH8" s="449"/>
      <c r="BI8" s="449"/>
      <c r="BJ8" s="449"/>
      <c r="BK8" s="449"/>
      <c r="BL8" s="449"/>
      <c r="BM8" s="450"/>
      <c r="BN8" s="468">
        <v>618220</v>
      </c>
      <c r="BO8" s="469"/>
      <c r="BP8" s="469"/>
      <c r="BQ8" s="469"/>
      <c r="BR8" s="469"/>
      <c r="BS8" s="469"/>
      <c r="BT8" s="469"/>
      <c r="BU8" s="470"/>
      <c r="BV8" s="468">
        <v>455242</v>
      </c>
      <c r="BW8" s="469"/>
      <c r="BX8" s="469"/>
      <c r="BY8" s="469"/>
      <c r="BZ8" s="469"/>
      <c r="CA8" s="469"/>
      <c r="CB8" s="469"/>
      <c r="CC8" s="470"/>
      <c r="CD8" s="477" t="s">
        <v>112</v>
      </c>
      <c r="CE8" s="478"/>
      <c r="CF8" s="478"/>
      <c r="CG8" s="478"/>
      <c r="CH8" s="478"/>
      <c r="CI8" s="478"/>
      <c r="CJ8" s="478"/>
      <c r="CK8" s="478"/>
      <c r="CL8" s="478"/>
      <c r="CM8" s="478"/>
      <c r="CN8" s="478"/>
      <c r="CO8" s="478"/>
      <c r="CP8" s="478"/>
      <c r="CQ8" s="478"/>
      <c r="CR8" s="478"/>
      <c r="CS8" s="479"/>
      <c r="CT8" s="581">
        <v>0.69</v>
      </c>
      <c r="CU8" s="582"/>
      <c r="CV8" s="582"/>
      <c r="CW8" s="582"/>
      <c r="CX8" s="582"/>
      <c r="CY8" s="582"/>
      <c r="CZ8" s="582"/>
      <c r="DA8" s="583"/>
      <c r="DB8" s="581">
        <v>0.69</v>
      </c>
      <c r="DC8" s="582"/>
      <c r="DD8" s="582"/>
      <c r="DE8" s="582"/>
      <c r="DF8" s="582"/>
      <c r="DG8" s="582"/>
      <c r="DH8" s="582"/>
      <c r="DI8" s="583"/>
      <c r="DJ8" s="186"/>
      <c r="DK8" s="186"/>
      <c r="DL8" s="186"/>
      <c r="DM8" s="186"/>
      <c r="DN8" s="186"/>
      <c r="DO8" s="186"/>
    </row>
    <row r="9" spans="1:119" ht="18.75" customHeight="1" thickBot="1" x14ac:dyDescent="0.2">
      <c r="A9" s="187"/>
      <c r="B9" s="610" t="s">
        <v>113</v>
      </c>
      <c r="C9" s="611"/>
      <c r="D9" s="611"/>
      <c r="E9" s="611"/>
      <c r="F9" s="611"/>
      <c r="G9" s="611"/>
      <c r="H9" s="611"/>
      <c r="I9" s="611"/>
      <c r="J9" s="611"/>
      <c r="K9" s="531"/>
      <c r="L9" s="612" t="s">
        <v>114</v>
      </c>
      <c r="M9" s="613"/>
      <c r="N9" s="613"/>
      <c r="O9" s="613"/>
      <c r="P9" s="613"/>
      <c r="Q9" s="614"/>
      <c r="R9" s="615">
        <v>40645</v>
      </c>
      <c r="S9" s="616"/>
      <c r="T9" s="616"/>
      <c r="U9" s="616"/>
      <c r="V9" s="617"/>
      <c r="W9" s="547" t="s">
        <v>115</v>
      </c>
      <c r="X9" s="548"/>
      <c r="Y9" s="548"/>
      <c r="Z9" s="548"/>
      <c r="AA9" s="548"/>
      <c r="AB9" s="548"/>
      <c r="AC9" s="548"/>
      <c r="AD9" s="548"/>
      <c r="AE9" s="548"/>
      <c r="AF9" s="548"/>
      <c r="AG9" s="548"/>
      <c r="AH9" s="548"/>
      <c r="AI9" s="548"/>
      <c r="AJ9" s="548"/>
      <c r="AK9" s="548"/>
      <c r="AL9" s="618"/>
      <c r="AM9" s="537" t="s">
        <v>116</v>
      </c>
      <c r="AN9" s="442"/>
      <c r="AO9" s="442"/>
      <c r="AP9" s="442"/>
      <c r="AQ9" s="442"/>
      <c r="AR9" s="442"/>
      <c r="AS9" s="442"/>
      <c r="AT9" s="443"/>
      <c r="AU9" s="525" t="s">
        <v>106</v>
      </c>
      <c r="AV9" s="526"/>
      <c r="AW9" s="526"/>
      <c r="AX9" s="526"/>
      <c r="AY9" s="448" t="s">
        <v>117</v>
      </c>
      <c r="AZ9" s="449"/>
      <c r="BA9" s="449"/>
      <c r="BB9" s="449"/>
      <c r="BC9" s="449"/>
      <c r="BD9" s="449"/>
      <c r="BE9" s="449"/>
      <c r="BF9" s="449"/>
      <c r="BG9" s="449"/>
      <c r="BH9" s="449"/>
      <c r="BI9" s="449"/>
      <c r="BJ9" s="449"/>
      <c r="BK9" s="449"/>
      <c r="BL9" s="449"/>
      <c r="BM9" s="450"/>
      <c r="BN9" s="468">
        <v>162978</v>
      </c>
      <c r="BO9" s="469"/>
      <c r="BP9" s="469"/>
      <c r="BQ9" s="469"/>
      <c r="BR9" s="469"/>
      <c r="BS9" s="469"/>
      <c r="BT9" s="469"/>
      <c r="BU9" s="470"/>
      <c r="BV9" s="468">
        <v>-83129</v>
      </c>
      <c r="BW9" s="469"/>
      <c r="BX9" s="469"/>
      <c r="BY9" s="469"/>
      <c r="BZ9" s="469"/>
      <c r="CA9" s="469"/>
      <c r="CB9" s="469"/>
      <c r="CC9" s="470"/>
      <c r="CD9" s="477" t="s">
        <v>118</v>
      </c>
      <c r="CE9" s="478"/>
      <c r="CF9" s="478"/>
      <c r="CG9" s="478"/>
      <c r="CH9" s="478"/>
      <c r="CI9" s="478"/>
      <c r="CJ9" s="478"/>
      <c r="CK9" s="478"/>
      <c r="CL9" s="478"/>
      <c r="CM9" s="478"/>
      <c r="CN9" s="478"/>
      <c r="CO9" s="478"/>
      <c r="CP9" s="478"/>
      <c r="CQ9" s="478"/>
      <c r="CR9" s="478"/>
      <c r="CS9" s="479"/>
      <c r="CT9" s="438">
        <v>14</v>
      </c>
      <c r="CU9" s="439"/>
      <c r="CV9" s="439"/>
      <c r="CW9" s="439"/>
      <c r="CX9" s="439"/>
      <c r="CY9" s="439"/>
      <c r="CZ9" s="439"/>
      <c r="DA9" s="440"/>
      <c r="DB9" s="438">
        <v>14.2</v>
      </c>
      <c r="DC9" s="439"/>
      <c r="DD9" s="439"/>
      <c r="DE9" s="439"/>
      <c r="DF9" s="439"/>
      <c r="DG9" s="439"/>
      <c r="DH9" s="439"/>
      <c r="DI9" s="440"/>
      <c r="DJ9" s="186"/>
      <c r="DK9" s="186"/>
      <c r="DL9" s="186"/>
      <c r="DM9" s="186"/>
      <c r="DN9" s="186"/>
      <c r="DO9" s="186"/>
    </row>
    <row r="10" spans="1:119" ht="18.75" customHeight="1" thickBot="1" x14ac:dyDescent="0.2">
      <c r="A10" s="187"/>
      <c r="B10" s="610"/>
      <c r="C10" s="611"/>
      <c r="D10" s="611"/>
      <c r="E10" s="611"/>
      <c r="F10" s="611"/>
      <c r="G10" s="611"/>
      <c r="H10" s="611"/>
      <c r="I10" s="611"/>
      <c r="J10" s="611"/>
      <c r="K10" s="531"/>
      <c r="L10" s="441" t="s">
        <v>119</v>
      </c>
      <c r="M10" s="442"/>
      <c r="N10" s="442"/>
      <c r="O10" s="442"/>
      <c r="P10" s="442"/>
      <c r="Q10" s="443"/>
      <c r="R10" s="444">
        <v>40310</v>
      </c>
      <c r="S10" s="445"/>
      <c r="T10" s="445"/>
      <c r="U10" s="445"/>
      <c r="V10" s="447"/>
      <c r="W10" s="619"/>
      <c r="X10" s="430"/>
      <c r="Y10" s="430"/>
      <c r="Z10" s="430"/>
      <c r="AA10" s="430"/>
      <c r="AB10" s="430"/>
      <c r="AC10" s="430"/>
      <c r="AD10" s="430"/>
      <c r="AE10" s="430"/>
      <c r="AF10" s="430"/>
      <c r="AG10" s="430"/>
      <c r="AH10" s="430"/>
      <c r="AI10" s="430"/>
      <c r="AJ10" s="430"/>
      <c r="AK10" s="430"/>
      <c r="AL10" s="620"/>
      <c r="AM10" s="537" t="s">
        <v>120</v>
      </c>
      <c r="AN10" s="442"/>
      <c r="AO10" s="442"/>
      <c r="AP10" s="442"/>
      <c r="AQ10" s="442"/>
      <c r="AR10" s="442"/>
      <c r="AS10" s="442"/>
      <c r="AT10" s="443"/>
      <c r="AU10" s="525" t="s">
        <v>121</v>
      </c>
      <c r="AV10" s="526"/>
      <c r="AW10" s="526"/>
      <c r="AX10" s="526"/>
      <c r="AY10" s="448" t="s">
        <v>122</v>
      </c>
      <c r="AZ10" s="449"/>
      <c r="BA10" s="449"/>
      <c r="BB10" s="449"/>
      <c r="BC10" s="449"/>
      <c r="BD10" s="449"/>
      <c r="BE10" s="449"/>
      <c r="BF10" s="449"/>
      <c r="BG10" s="449"/>
      <c r="BH10" s="449"/>
      <c r="BI10" s="449"/>
      <c r="BJ10" s="449"/>
      <c r="BK10" s="449"/>
      <c r="BL10" s="449"/>
      <c r="BM10" s="450"/>
      <c r="BN10" s="468">
        <v>12394</v>
      </c>
      <c r="BO10" s="469"/>
      <c r="BP10" s="469"/>
      <c r="BQ10" s="469"/>
      <c r="BR10" s="469"/>
      <c r="BS10" s="469"/>
      <c r="BT10" s="469"/>
      <c r="BU10" s="470"/>
      <c r="BV10" s="468">
        <v>13780</v>
      </c>
      <c r="BW10" s="469"/>
      <c r="BX10" s="469"/>
      <c r="BY10" s="469"/>
      <c r="BZ10" s="469"/>
      <c r="CA10" s="469"/>
      <c r="CB10" s="469"/>
      <c r="CC10" s="470"/>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10"/>
      <c r="C11" s="611"/>
      <c r="D11" s="611"/>
      <c r="E11" s="611"/>
      <c r="F11" s="611"/>
      <c r="G11" s="611"/>
      <c r="H11" s="611"/>
      <c r="I11" s="611"/>
      <c r="J11" s="611"/>
      <c r="K11" s="531"/>
      <c r="L11" s="514" t="s">
        <v>124</v>
      </c>
      <c r="M11" s="515"/>
      <c r="N11" s="515"/>
      <c r="O11" s="515"/>
      <c r="P11" s="515"/>
      <c r="Q11" s="516"/>
      <c r="R11" s="607" t="s">
        <v>125</v>
      </c>
      <c r="S11" s="608"/>
      <c r="T11" s="608"/>
      <c r="U11" s="608"/>
      <c r="V11" s="609"/>
      <c r="W11" s="619"/>
      <c r="X11" s="430"/>
      <c r="Y11" s="430"/>
      <c r="Z11" s="430"/>
      <c r="AA11" s="430"/>
      <c r="AB11" s="430"/>
      <c r="AC11" s="430"/>
      <c r="AD11" s="430"/>
      <c r="AE11" s="430"/>
      <c r="AF11" s="430"/>
      <c r="AG11" s="430"/>
      <c r="AH11" s="430"/>
      <c r="AI11" s="430"/>
      <c r="AJ11" s="430"/>
      <c r="AK11" s="430"/>
      <c r="AL11" s="620"/>
      <c r="AM11" s="537" t="s">
        <v>126</v>
      </c>
      <c r="AN11" s="442"/>
      <c r="AO11" s="442"/>
      <c r="AP11" s="442"/>
      <c r="AQ11" s="442"/>
      <c r="AR11" s="442"/>
      <c r="AS11" s="442"/>
      <c r="AT11" s="443"/>
      <c r="AU11" s="525" t="s">
        <v>94</v>
      </c>
      <c r="AV11" s="526"/>
      <c r="AW11" s="526"/>
      <c r="AX11" s="526"/>
      <c r="AY11" s="448" t="s">
        <v>127</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128</v>
      </c>
      <c r="CE11" s="478"/>
      <c r="CF11" s="478"/>
      <c r="CG11" s="478"/>
      <c r="CH11" s="478"/>
      <c r="CI11" s="478"/>
      <c r="CJ11" s="478"/>
      <c r="CK11" s="478"/>
      <c r="CL11" s="478"/>
      <c r="CM11" s="478"/>
      <c r="CN11" s="478"/>
      <c r="CO11" s="478"/>
      <c r="CP11" s="478"/>
      <c r="CQ11" s="478"/>
      <c r="CR11" s="478"/>
      <c r="CS11" s="479"/>
      <c r="CT11" s="581" t="s">
        <v>129</v>
      </c>
      <c r="CU11" s="582"/>
      <c r="CV11" s="582"/>
      <c r="CW11" s="582"/>
      <c r="CX11" s="582"/>
      <c r="CY11" s="582"/>
      <c r="CZ11" s="582"/>
      <c r="DA11" s="583"/>
      <c r="DB11" s="581" t="s">
        <v>129</v>
      </c>
      <c r="DC11" s="582"/>
      <c r="DD11" s="582"/>
      <c r="DE11" s="582"/>
      <c r="DF11" s="582"/>
      <c r="DG11" s="582"/>
      <c r="DH11" s="582"/>
      <c r="DI11" s="583"/>
      <c r="DJ11" s="186"/>
      <c r="DK11" s="186"/>
      <c r="DL11" s="186"/>
      <c r="DM11" s="186"/>
      <c r="DN11" s="186"/>
      <c r="DO11" s="186"/>
    </row>
    <row r="12" spans="1:119" ht="18.75" customHeight="1" x14ac:dyDescent="0.15">
      <c r="A12" s="187"/>
      <c r="B12" s="584" t="s">
        <v>130</v>
      </c>
      <c r="C12" s="585"/>
      <c r="D12" s="585"/>
      <c r="E12" s="585"/>
      <c r="F12" s="585"/>
      <c r="G12" s="585"/>
      <c r="H12" s="585"/>
      <c r="I12" s="585"/>
      <c r="J12" s="585"/>
      <c r="K12" s="586"/>
      <c r="L12" s="593" t="s">
        <v>131</v>
      </c>
      <c r="M12" s="594"/>
      <c r="N12" s="594"/>
      <c r="O12" s="594"/>
      <c r="P12" s="594"/>
      <c r="Q12" s="595"/>
      <c r="R12" s="596">
        <v>40265</v>
      </c>
      <c r="S12" s="597"/>
      <c r="T12" s="597"/>
      <c r="U12" s="597"/>
      <c r="V12" s="598"/>
      <c r="W12" s="599" t="s">
        <v>1</v>
      </c>
      <c r="X12" s="526"/>
      <c r="Y12" s="526"/>
      <c r="Z12" s="526"/>
      <c r="AA12" s="526"/>
      <c r="AB12" s="600"/>
      <c r="AC12" s="601" t="s">
        <v>132</v>
      </c>
      <c r="AD12" s="602"/>
      <c r="AE12" s="602"/>
      <c r="AF12" s="602"/>
      <c r="AG12" s="603"/>
      <c r="AH12" s="601" t="s">
        <v>133</v>
      </c>
      <c r="AI12" s="602"/>
      <c r="AJ12" s="602"/>
      <c r="AK12" s="602"/>
      <c r="AL12" s="604"/>
      <c r="AM12" s="537" t="s">
        <v>134</v>
      </c>
      <c r="AN12" s="442"/>
      <c r="AO12" s="442"/>
      <c r="AP12" s="442"/>
      <c r="AQ12" s="442"/>
      <c r="AR12" s="442"/>
      <c r="AS12" s="442"/>
      <c r="AT12" s="443"/>
      <c r="AU12" s="525" t="s">
        <v>94</v>
      </c>
      <c r="AV12" s="526"/>
      <c r="AW12" s="526"/>
      <c r="AX12" s="526"/>
      <c r="AY12" s="448" t="s">
        <v>135</v>
      </c>
      <c r="AZ12" s="449"/>
      <c r="BA12" s="449"/>
      <c r="BB12" s="449"/>
      <c r="BC12" s="449"/>
      <c r="BD12" s="449"/>
      <c r="BE12" s="449"/>
      <c r="BF12" s="449"/>
      <c r="BG12" s="449"/>
      <c r="BH12" s="449"/>
      <c r="BI12" s="449"/>
      <c r="BJ12" s="449"/>
      <c r="BK12" s="449"/>
      <c r="BL12" s="449"/>
      <c r="BM12" s="450"/>
      <c r="BN12" s="468">
        <v>0</v>
      </c>
      <c r="BO12" s="469"/>
      <c r="BP12" s="469"/>
      <c r="BQ12" s="469"/>
      <c r="BR12" s="469"/>
      <c r="BS12" s="469"/>
      <c r="BT12" s="469"/>
      <c r="BU12" s="470"/>
      <c r="BV12" s="468">
        <v>600000</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137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x14ac:dyDescent="0.15">
      <c r="A13" s="187"/>
      <c r="B13" s="587"/>
      <c r="C13" s="588"/>
      <c r="D13" s="588"/>
      <c r="E13" s="588"/>
      <c r="F13" s="588"/>
      <c r="G13" s="588"/>
      <c r="H13" s="588"/>
      <c r="I13" s="588"/>
      <c r="J13" s="588"/>
      <c r="K13" s="589"/>
      <c r="L13" s="197"/>
      <c r="M13" s="568" t="s">
        <v>138</v>
      </c>
      <c r="N13" s="569"/>
      <c r="O13" s="569"/>
      <c r="P13" s="569"/>
      <c r="Q13" s="570"/>
      <c r="R13" s="571">
        <v>38407</v>
      </c>
      <c r="S13" s="572"/>
      <c r="T13" s="572"/>
      <c r="U13" s="572"/>
      <c r="V13" s="573"/>
      <c r="W13" s="559" t="s">
        <v>139</v>
      </c>
      <c r="X13" s="481"/>
      <c r="Y13" s="481"/>
      <c r="Z13" s="481"/>
      <c r="AA13" s="481"/>
      <c r="AB13" s="482"/>
      <c r="AC13" s="444">
        <v>913</v>
      </c>
      <c r="AD13" s="445"/>
      <c r="AE13" s="445"/>
      <c r="AF13" s="445"/>
      <c r="AG13" s="446"/>
      <c r="AH13" s="444">
        <v>893</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175372</v>
      </c>
      <c r="BO13" s="469"/>
      <c r="BP13" s="469"/>
      <c r="BQ13" s="469"/>
      <c r="BR13" s="469"/>
      <c r="BS13" s="469"/>
      <c r="BT13" s="469"/>
      <c r="BU13" s="470"/>
      <c r="BV13" s="468">
        <v>-669349</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5.0999999999999996</v>
      </c>
      <c r="CU13" s="439"/>
      <c r="CV13" s="439"/>
      <c r="CW13" s="439"/>
      <c r="CX13" s="439"/>
      <c r="CY13" s="439"/>
      <c r="CZ13" s="439"/>
      <c r="DA13" s="440"/>
      <c r="DB13" s="438">
        <v>4.7</v>
      </c>
      <c r="DC13" s="439"/>
      <c r="DD13" s="439"/>
      <c r="DE13" s="439"/>
      <c r="DF13" s="439"/>
      <c r="DG13" s="439"/>
      <c r="DH13" s="439"/>
      <c r="DI13" s="440"/>
      <c r="DJ13" s="186"/>
      <c r="DK13" s="186"/>
      <c r="DL13" s="186"/>
      <c r="DM13" s="186"/>
      <c r="DN13" s="186"/>
      <c r="DO13" s="186"/>
    </row>
    <row r="14" spans="1:119" ht="18.75" customHeight="1" thickBot="1" x14ac:dyDescent="0.2">
      <c r="A14" s="187"/>
      <c r="B14" s="587"/>
      <c r="C14" s="588"/>
      <c r="D14" s="588"/>
      <c r="E14" s="588"/>
      <c r="F14" s="588"/>
      <c r="G14" s="588"/>
      <c r="H14" s="588"/>
      <c r="I14" s="588"/>
      <c r="J14" s="588"/>
      <c r="K14" s="589"/>
      <c r="L14" s="561" t="s">
        <v>144</v>
      </c>
      <c r="M14" s="605"/>
      <c r="N14" s="605"/>
      <c r="O14" s="605"/>
      <c r="P14" s="605"/>
      <c r="Q14" s="606"/>
      <c r="R14" s="571">
        <v>40348</v>
      </c>
      <c r="S14" s="572"/>
      <c r="T14" s="572"/>
      <c r="U14" s="572"/>
      <c r="V14" s="573"/>
      <c r="W14" s="574"/>
      <c r="X14" s="484"/>
      <c r="Y14" s="484"/>
      <c r="Z14" s="484"/>
      <c r="AA14" s="484"/>
      <c r="AB14" s="485"/>
      <c r="AC14" s="564">
        <v>4.8</v>
      </c>
      <c r="AD14" s="565"/>
      <c r="AE14" s="565"/>
      <c r="AF14" s="565"/>
      <c r="AG14" s="566"/>
      <c r="AH14" s="564">
        <v>4.7</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t="s">
        <v>137</v>
      </c>
      <c r="CU14" s="576"/>
      <c r="CV14" s="576"/>
      <c r="CW14" s="576"/>
      <c r="CX14" s="576"/>
      <c r="CY14" s="576"/>
      <c r="CZ14" s="576"/>
      <c r="DA14" s="577"/>
      <c r="DB14" s="575" t="s">
        <v>137</v>
      </c>
      <c r="DC14" s="576"/>
      <c r="DD14" s="576"/>
      <c r="DE14" s="576"/>
      <c r="DF14" s="576"/>
      <c r="DG14" s="576"/>
      <c r="DH14" s="576"/>
      <c r="DI14" s="577"/>
      <c r="DJ14" s="186"/>
      <c r="DK14" s="186"/>
      <c r="DL14" s="186"/>
      <c r="DM14" s="186"/>
      <c r="DN14" s="186"/>
      <c r="DO14" s="186"/>
    </row>
    <row r="15" spans="1:119" ht="18.75" customHeight="1" x14ac:dyDescent="0.15">
      <c r="A15" s="187"/>
      <c r="B15" s="587"/>
      <c r="C15" s="588"/>
      <c r="D15" s="588"/>
      <c r="E15" s="588"/>
      <c r="F15" s="588"/>
      <c r="G15" s="588"/>
      <c r="H15" s="588"/>
      <c r="I15" s="588"/>
      <c r="J15" s="588"/>
      <c r="K15" s="589"/>
      <c r="L15" s="197"/>
      <c r="M15" s="568" t="s">
        <v>138</v>
      </c>
      <c r="N15" s="569"/>
      <c r="O15" s="569"/>
      <c r="P15" s="569"/>
      <c r="Q15" s="570"/>
      <c r="R15" s="571">
        <v>38672</v>
      </c>
      <c r="S15" s="572"/>
      <c r="T15" s="572"/>
      <c r="U15" s="572"/>
      <c r="V15" s="573"/>
      <c r="W15" s="559" t="s">
        <v>146</v>
      </c>
      <c r="X15" s="481"/>
      <c r="Y15" s="481"/>
      <c r="Z15" s="481"/>
      <c r="AA15" s="481"/>
      <c r="AB15" s="482"/>
      <c r="AC15" s="444">
        <v>7070</v>
      </c>
      <c r="AD15" s="445"/>
      <c r="AE15" s="445"/>
      <c r="AF15" s="445"/>
      <c r="AG15" s="446"/>
      <c r="AH15" s="444">
        <v>6914</v>
      </c>
      <c r="AI15" s="445"/>
      <c r="AJ15" s="445"/>
      <c r="AK15" s="445"/>
      <c r="AL15" s="447"/>
      <c r="AM15" s="537"/>
      <c r="AN15" s="442"/>
      <c r="AO15" s="442"/>
      <c r="AP15" s="442"/>
      <c r="AQ15" s="442"/>
      <c r="AR15" s="442"/>
      <c r="AS15" s="442"/>
      <c r="AT15" s="443"/>
      <c r="AU15" s="525"/>
      <c r="AV15" s="526"/>
      <c r="AW15" s="526"/>
      <c r="AX15" s="526"/>
      <c r="AY15" s="460" t="s">
        <v>147</v>
      </c>
      <c r="AZ15" s="461"/>
      <c r="BA15" s="461"/>
      <c r="BB15" s="461"/>
      <c r="BC15" s="461"/>
      <c r="BD15" s="461"/>
      <c r="BE15" s="461"/>
      <c r="BF15" s="461"/>
      <c r="BG15" s="461"/>
      <c r="BH15" s="461"/>
      <c r="BI15" s="461"/>
      <c r="BJ15" s="461"/>
      <c r="BK15" s="461"/>
      <c r="BL15" s="461"/>
      <c r="BM15" s="462"/>
      <c r="BN15" s="463">
        <v>6398276</v>
      </c>
      <c r="BO15" s="464"/>
      <c r="BP15" s="464"/>
      <c r="BQ15" s="464"/>
      <c r="BR15" s="464"/>
      <c r="BS15" s="464"/>
      <c r="BT15" s="464"/>
      <c r="BU15" s="465"/>
      <c r="BV15" s="463">
        <v>6446599</v>
      </c>
      <c r="BW15" s="464"/>
      <c r="BX15" s="464"/>
      <c r="BY15" s="464"/>
      <c r="BZ15" s="464"/>
      <c r="CA15" s="464"/>
      <c r="CB15" s="464"/>
      <c r="CC15" s="465"/>
      <c r="CD15" s="578" t="s">
        <v>148</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7"/>
      <c r="C16" s="588"/>
      <c r="D16" s="588"/>
      <c r="E16" s="588"/>
      <c r="F16" s="588"/>
      <c r="G16" s="588"/>
      <c r="H16" s="588"/>
      <c r="I16" s="588"/>
      <c r="J16" s="588"/>
      <c r="K16" s="589"/>
      <c r="L16" s="561" t="s">
        <v>149</v>
      </c>
      <c r="M16" s="562"/>
      <c r="N16" s="562"/>
      <c r="O16" s="562"/>
      <c r="P16" s="562"/>
      <c r="Q16" s="563"/>
      <c r="R16" s="556" t="s">
        <v>150</v>
      </c>
      <c r="S16" s="557"/>
      <c r="T16" s="557"/>
      <c r="U16" s="557"/>
      <c r="V16" s="558"/>
      <c r="W16" s="574"/>
      <c r="X16" s="484"/>
      <c r="Y16" s="484"/>
      <c r="Z16" s="484"/>
      <c r="AA16" s="484"/>
      <c r="AB16" s="485"/>
      <c r="AC16" s="564">
        <v>36.799999999999997</v>
      </c>
      <c r="AD16" s="565"/>
      <c r="AE16" s="565"/>
      <c r="AF16" s="565"/>
      <c r="AG16" s="566"/>
      <c r="AH16" s="564">
        <v>36</v>
      </c>
      <c r="AI16" s="565"/>
      <c r="AJ16" s="565"/>
      <c r="AK16" s="565"/>
      <c r="AL16" s="567"/>
      <c r="AM16" s="537"/>
      <c r="AN16" s="442"/>
      <c r="AO16" s="442"/>
      <c r="AP16" s="442"/>
      <c r="AQ16" s="442"/>
      <c r="AR16" s="442"/>
      <c r="AS16" s="442"/>
      <c r="AT16" s="443"/>
      <c r="AU16" s="525"/>
      <c r="AV16" s="526"/>
      <c r="AW16" s="526"/>
      <c r="AX16" s="526"/>
      <c r="AY16" s="448" t="s">
        <v>151</v>
      </c>
      <c r="AZ16" s="449"/>
      <c r="BA16" s="449"/>
      <c r="BB16" s="449"/>
      <c r="BC16" s="449"/>
      <c r="BD16" s="449"/>
      <c r="BE16" s="449"/>
      <c r="BF16" s="449"/>
      <c r="BG16" s="449"/>
      <c r="BH16" s="449"/>
      <c r="BI16" s="449"/>
      <c r="BJ16" s="449"/>
      <c r="BK16" s="449"/>
      <c r="BL16" s="449"/>
      <c r="BM16" s="450"/>
      <c r="BN16" s="468">
        <v>9523853</v>
      </c>
      <c r="BO16" s="469"/>
      <c r="BP16" s="469"/>
      <c r="BQ16" s="469"/>
      <c r="BR16" s="469"/>
      <c r="BS16" s="469"/>
      <c r="BT16" s="469"/>
      <c r="BU16" s="470"/>
      <c r="BV16" s="468">
        <v>9238398</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x14ac:dyDescent="0.2">
      <c r="A17" s="187"/>
      <c r="B17" s="590"/>
      <c r="C17" s="591"/>
      <c r="D17" s="591"/>
      <c r="E17" s="591"/>
      <c r="F17" s="591"/>
      <c r="G17" s="591"/>
      <c r="H17" s="591"/>
      <c r="I17" s="591"/>
      <c r="J17" s="591"/>
      <c r="K17" s="592"/>
      <c r="L17" s="202"/>
      <c r="M17" s="553" t="s">
        <v>152</v>
      </c>
      <c r="N17" s="554"/>
      <c r="O17" s="554"/>
      <c r="P17" s="554"/>
      <c r="Q17" s="555"/>
      <c r="R17" s="556" t="s">
        <v>153</v>
      </c>
      <c r="S17" s="557"/>
      <c r="T17" s="557"/>
      <c r="U17" s="557"/>
      <c r="V17" s="558"/>
      <c r="W17" s="559" t="s">
        <v>154</v>
      </c>
      <c r="X17" s="481"/>
      <c r="Y17" s="481"/>
      <c r="Z17" s="481"/>
      <c r="AA17" s="481"/>
      <c r="AB17" s="482"/>
      <c r="AC17" s="444">
        <v>11210</v>
      </c>
      <c r="AD17" s="445"/>
      <c r="AE17" s="445"/>
      <c r="AF17" s="445"/>
      <c r="AG17" s="446"/>
      <c r="AH17" s="444">
        <v>11386</v>
      </c>
      <c r="AI17" s="445"/>
      <c r="AJ17" s="445"/>
      <c r="AK17" s="445"/>
      <c r="AL17" s="447"/>
      <c r="AM17" s="537"/>
      <c r="AN17" s="442"/>
      <c r="AO17" s="442"/>
      <c r="AP17" s="442"/>
      <c r="AQ17" s="442"/>
      <c r="AR17" s="442"/>
      <c r="AS17" s="442"/>
      <c r="AT17" s="443"/>
      <c r="AU17" s="525"/>
      <c r="AV17" s="526"/>
      <c r="AW17" s="526"/>
      <c r="AX17" s="526"/>
      <c r="AY17" s="448" t="s">
        <v>155</v>
      </c>
      <c r="AZ17" s="449"/>
      <c r="BA17" s="449"/>
      <c r="BB17" s="449"/>
      <c r="BC17" s="449"/>
      <c r="BD17" s="449"/>
      <c r="BE17" s="449"/>
      <c r="BF17" s="449"/>
      <c r="BG17" s="449"/>
      <c r="BH17" s="449"/>
      <c r="BI17" s="449"/>
      <c r="BJ17" s="449"/>
      <c r="BK17" s="449"/>
      <c r="BL17" s="449"/>
      <c r="BM17" s="450"/>
      <c r="BN17" s="468">
        <v>8173930</v>
      </c>
      <c r="BO17" s="469"/>
      <c r="BP17" s="469"/>
      <c r="BQ17" s="469"/>
      <c r="BR17" s="469"/>
      <c r="BS17" s="469"/>
      <c r="BT17" s="469"/>
      <c r="BU17" s="470"/>
      <c r="BV17" s="468">
        <v>8302058</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x14ac:dyDescent="0.2">
      <c r="A18" s="187"/>
      <c r="B18" s="530" t="s">
        <v>156</v>
      </c>
      <c r="C18" s="531"/>
      <c r="D18" s="531"/>
      <c r="E18" s="532"/>
      <c r="F18" s="532"/>
      <c r="G18" s="532"/>
      <c r="H18" s="532"/>
      <c r="I18" s="532"/>
      <c r="J18" s="532"/>
      <c r="K18" s="532"/>
      <c r="L18" s="533">
        <v>157.55000000000001</v>
      </c>
      <c r="M18" s="533"/>
      <c r="N18" s="533"/>
      <c r="O18" s="533"/>
      <c r="P18" s="533"/>
      <c r="Q18" s="533"/>
      <c r="R18" s="534"/>
      <c r="S18" s="534"/>
      <c r="T18" s="534"/>
      <c r="U18" s="534"/>
      <c r="V18" s="535"/>
      <c r="W18" s="549"/>
      <c r="X18" s="550"/>
      <c r="Y18" s="550"/>
      <c r="Z18" s="550"/>
      <c r="AA18" s="550"/>
      <c r="AB18" s="560"/>
      <c r="AC18" s="432">
        <v>58.4</v>
      </c>
      <c r="AD18" s="433"/>
      <c r="AE18" s="433"/>
      <c r="AF18" s="433"/>
      <c r="AG18" s="536"/>
      <c r="AH18" s="432">
        <v>59.3</v>
      </c>
      <c r="AI18" s="433"/>
      <c r="AJ18" s="433"/>
      <c r="AK18" s="433"/>
      <c r="AL18" s="434"/>
      <c r="AM18" s="537"/>
      <c r="AN18" s="442"/>
      <c r="AO18" s="442"/>
      <c r="AP18" s="442"/>
      <c r="AQ18" s="442"/>
      <c r="AR18" s="442"/>
      <c r="AS18" s="442"/>
      <c r="AT18" s="443"/>
      <c r="AU18" s="525"/>
      <c r="AV18" s="526"/>
      <c r="AW18" s="526"/>
      <c r="AX18" s="526"/>
      <c r="AY18" s="448" t="s">
        <v>157</v>
      </c>
      <c r="AZ18" s="449"/>
      <c r="BA18" s="449"/>
      <c r="BB18" s="449"/>
      <c r="BC18" s="449"/>
      <c r="BD18" s="449"/>
      <c r="BE18" s="449"/>
      <c r="BF18" s="449"/>
      <c r="BG18" s="449"/>
      <c r="BH18" s="449"/>
      <c r="BI18" s="449"/>
      <c r="BJ18" s="449"/>
      <c r="BK18" s="449"/>
      <c r="BL18" s="449"/>
      <c r="BM18" s="450"/>
      <c r="BN18" s="468">
        <v>10788960</v>
      </c>
      <c r="BO18" s="469"/>
      <c r="BP18" s="469"/>
      <c r="BQ18" s="469"/>
      <c r="BR18" s="469"/>
      <c r="BS18" s="469"/>
      <c r="BT18" s="469"/>
      <c r="BU18" s="470"/>
      <c r="BV18" s="468">
        <v>10498918</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x14ac:dyDescent="0.2">
      <c r="A19" s="187"/>
      <c r="B19" s="530" t="s">
        <v>158</v>
      </c>
      <c r="C19" s="531"/>
      <c r="D19" s="531"/>
      <c r="E19" s="532"/>
      <c r="F19" s="532"/>
      <c r="G19" s="532"/>
      <c r="H19" s="532"/>
      <c r="I19" s="532"/>
      <c r="J19" s="532"/>
      <c r="K19" s="532"/>
      <c r="L19" s="538">
        <v>258</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159</v>
      </c>
      <c r="AZ19" s="449"/>
      <c r="BA19" s="449"/>
      <c r="BB19" s="449"/>
      <c r="BC19" s="449"/>
      <c r="BD19" s="449"/>
      <c r="BE19" s="449"/>
      <c r="BF19" s="449"/>
      <c r="BG19" s="449"/>
      <c r="BH19" s="449"/>
      <c r="BI19" s="449"/>
      <c r="BJ19" s="449"/>
      <c r="BK19" s="449"/>
      <c r="BL19" s="449"/>
      <c r="BM19" s="450"/>
      <c r="BN19" s="468">
        <v>15018862</v>
      </c>
      <c r="BO19" s="469"/>
      <c r="BP19" s="469"/>
      <c r="BQ19" s="469"/>
      <c r="BR19" s="469"/>
      <c r="BS19" s="469"/>
      <c r="BT19" s="469"/>
      <c r="BU19" s="470"/>
      <c r="BV19" s="468">
        <v>13852895</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x14ac:dyDescent="0.2">
      <c r="A20" s="187"/>
      <c r="B20" s="530" t="s">
        <v>160</v>
      </c>
      <c r="C20" s="531"/>
      <c r="D20" s="531"/>
      <c r="E20" s="532"/>
      <c r="F20" s="532"/>
      <c r="G20" s="532"/>
      <c r="H20" s="532"/>
      <c r="I20" s="532"/>
      <c r="J20" s="532"/>
      <c r="K20" s="532"/>
      <c r="L20" s="538">
        <v>17070</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x14ac:dyDescent="0.15">
      <c r="A21" s="187"/>
      <c r="B21" s="527" t="s">
        <v>161</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x14ac:dyDescent="0.2">
      <c r="A22" s="187"/>
      <c r="B22" s="497" t="s">
        <v>162</v>
      </c>
      <c r="C22" s="498"/>
      <c r="D22" s="499"/>
      <c r="E22" s="506" t="s">
        <v>1</v>
      </c>
      <c r="F22" s="481"/>
      <c r="G22" s="481"/>
      <c r="H22" s="481"/>
      <c r="I22" s="481"/>
      <c r="J22" s="481"/>
      <c r="K22" s="482"/>
      <c r="L22" s="506" t="s">
        <v>163</v>
      </c>
      <c r="M22" s="481"/>
      <c r="N22" s="481"/>
      <c r="O22" s="481"/>
      <c r="P22" s="482"/>
      <c r="Q22" s="491" t="s">
        <v>164</v>
      </c>
      <c r="R22" s="492"/>
      <c r="S22" s="492"/>
      <c r="T22" s="492"/>
      <c r="U22" s="492"/>
      <c r="V22" s="507"/>
      <c r="W22" s="509" t="s">
        <v>165</v>
      </c>
      <c r="X22" s="498"/>
      <c r="Y22" s="499"/>
      <c r="Z22" s="506" t="s">
        <v>1</v>
      </c>
      <c r="AA22" s="481"/>
      <c r="AB22" s="481"/>
      <c r="AC22" s="481"/>
      <c r="AD22" s="481"/>
      <c r="AE22" s="481"/>
      <c r="AF22" s="481"/>
      <c r="AG22" s="482"/>
      <c r="AH22" s="480" t="s">
        <v>166</v>
      </c>
      <c r="AI22" s="481"/>
      <c r="AJ22" s="481"/>
      <c r="AK22" s="481"/>
      <c r="AL22" s="482"/>
      <c r="AM22" s="480" t="s">
        <v>167</v>
      </c>
      <c r="AN22" s="486"/>
      <c r="AO22" s="486"/>
      <c r="AP22" s="486"/>
      <c r="AQ22" s="486"/>
      <c r="AR22" s="487"/>
      <c r="AS22" s="491" t="s">
        <v>164</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x14ac:dyDescent="0.15">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168</v>
      </c>
      <c r="AZ23" s="461"/>
      <c r="BA23" s="461"/>
      <c r="BB23" s="461"/>
      <c r="BC23" s="461"/>
      <c r="BD23" s="461"/>
      <c r="BE23" s="461"/>
      <c r="BF23" s="461"/>
      <c r="BG23" s="461"/>
      <c r="BH23" s="461"/>
      <c r="BI23" s="461"/>
      <c r="BJ23" s="461"/>
      <c r="BK23" s="461"/>
      <c r="BL23" s="461"/>
      <c r="BM23" s="462"/>
      <c r="BN23" s="468">
        <v>21781445</v>
      </c>
      <c r="BO23" s="469"/>
      <c r="BP23" s="469"/>
      <c r="BQ23" s="469"/>
      <c r="BR23" s="469"/>
      <c r="BS23" s="469"/>
      <c r="BT23" s="469"/>
      <c r="BU23" s="470"/>
      <c r="BV23" s="468">
        <v>22243633</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x14ac:dyDescent="0.2">
      <c r="A24" s="187"/>
      <c r="B24" s="500"/>
      <c r="C24" s="501"/>
      <c r="D24" s="502"/>
      <c r="E24" s="441" t="s">
        <v>169</v>
      </c>
      <c r="F24" s="442"/>
      <c r="G24" s="442"/>
      <c r="H24" s="442"/>
      <c r="I24" s="442"/>
      <c r="J24" s="442"/>
      <c r="K24" s="443"/>
      <c r="L24" s="444">
        <v>1</v>
      </c>
      <c r="M24" s="445"/>
      <c r="N24" s="445"/>
      <c r="O24" s="445"/>
      <c r="P24" s="446"/>
      <c r="Q24" s="444">
        <v>9400</v>
      </c>
      <c r="R24" s="445"/>
      <c r="S24" s="445"/>
      <c r="T24" s="445"/>
      <c r="U24" s="445"/>
      <c r="V24" s="446"/>
      <c r="W24" s="510"/>
      <c r="X24" s="501"/>
      <c r="Y24" s="502"/>
      <c r="Z24" s="441" t="s">
        <v>170</v>
      </c>
      <c r="AA24" s="442"/>
      <c r="AB24" s="442"/>
      <c r="AC24" s="442"/>
      <c r="AD24" s="442"/>
      <c r="AE24" s="442"/>
      <c r="AF24" s="442"/>
      <c r="AG24" s="443"/>
      <c r="AH24" s="444">
        <v>264</v>
      </c>
      <c r="AI24" s="445"/>
      <c r="AJ24" s="445"/>
      <c r="AK24" s="445"/>
      <c r="AL24" s="446"/>
      <c r="AM24" s="444">
        <v>781968</v>
      </c>
      <c r="AN24" s="445"/>
      <c r="AO24" s="445"/>
      <c r="AP24" s="445"/>
      <c r="AQ24" s="445"/>
      <c r="AR24" s="446"/>
      <c r="AS24" s="444">
        <v>2962</v>
      </c>
      <c r="AT24" s="445"/>
      <c r="AU24" s="445"/>
      <c r="AV24" s="445"/>
      <c r="AW24" s="445"/>
      <c r="AX24" s="447"/>
      <c r="AY24" s="435" t="s">
        <v>171</v>
      </c>
      <c r="AZ24" s="436"/>
      <c r="BA24" s="436"/>
      <c r="BB24" s="436"/>
      <c r="BC24" s="436"/>
      <c r="BD24" s="436"/>
      <c r="BE24" s="436"/>
      <c r="BF24" s="436"/>
      <c r="BG24" s="436"/>
      <c r="BH24" s="436"/>
      <c r="BI24" s="436"/>
      <c r="BJ24" s="436"/>
      <c r="BK24" s="436"/>
      <c r="BL24" s="436"/>
      <c r="BM24" s="437"/>
      <c r="BN24" s="468">
        <v>14774632</v>
      </c>
      <c r="BO24" s="469"/>
      <c r="BP24" s="469"/>
      <c r="BQ24" s="469"/>
      <c r="BR24" s="469"/>
      <c r="BS24" s="469"/>
      <c r="BT24" s="469"/>
      <c r="BU24" s="470"/>
      <c r="BV24" s="468">
        <v>14944107</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x14ac:dyDescent="0.15">
      <c r="A25" s="187"/>
      <c r="B25" s="500"/>
      <c r="C25" s="501"/>
      <c r="D25" s="502"/>
      <c r="E25" s="441" t="s">
        <v>172</v>
      </c>
      <c r="F25" s="442"/>
      <c r="G25" s="442"/>
      <c r="H25" s="442"/>
      <c r="I25" s="442"/>
      <c r="J25" s="442"/>
      <c r="K25" s="443"/>
      <c r="L25" s="444">
        <v>1</v>
      </c>
      <c r="M25" s="445"/>
      <c r="N25" s="445"/>
      <c r="O25" s="445"/>
      <c r="P25" s="446"/>
      <c r="Q25" s="444">
        <v>7500</v>
      </c>
      <c r="R25" s="445"/>
      <c r="S25" s="445"/>
      <c r="T25" s="445"/>
      <c r="U25" s="445"/>
      <c r="V25" s="446"/>
      <c r="W25" s="510"/>
      <c r="X25" s="501"/>
      <c r="Y25" s="502"/>
      <c r="Z25" s="441" t="s">
        <v>173</v>
      </c>
      <c r="AA25" s="442"/>
      <c r="AB25" s="442"/>
      <c r="AC25" s="442"/>
      <c r="AD25" s="442"/>
      <c r="AE25" s="442"/>
      <c r="AF25" s="442"/>
      <c r="AG25" s="443"/>
      <c r="AH25" s="444" t="s">
        <v>137</v>
      </c>
      <c r="AI25" s="445"/>
      <c r="AJ25" s="445"/>
      <c r="AK25" s="445"/>
      <c r="AL25" s="446"/>
      <c r="AM25" s="444" t="s">
        <v>174</v>
      </c>
      <c r="AN25" s="445"/>
      <c r="AO25" s="445"/>
      <c r="AP25" s="445"/>
      <c r="AQ25" s="445"/>
      <c r="AR25" s="446"/>
      <c r="AS25" s="444" t="s">
        <v>137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6400029</v>
      </c>
      <c r="BO25" s="464"/>
      <c r="BP25" s="464"/>
      <c r="BQ25" s="464"/>
      <c r="BR25" s="464"/>
      <c r="BS25" s="464"/>
      <c r="BT25" s="464"/>
      <c r="BU25" s="465"/>
      <c r="BV25" s="463">
        <v>7821694</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x14ac:dyDescent="0.15">
      <c r="A26" s="187"/>
      <c r="B26" s="500"/>
      <c r="C26" s="501"/>
      <c r="D26" s="502"/>
      <c r="E26" s="441" t="s">
        <v>176</v>
      </c>
      <c r="F26" s="442"/>
      <c r="G26" s="442"/>
      <c r="H26" s="442"/>
      <c r="I26" s="442"/>
      <c r="J26" s="442"/>
      <c r="K26" s="443"/>
      <c r="L26" s="444">
        <v>1</v>
      </c>
      <c r="M26" s="445"/>
      <c r="N26" s="445"/>
      <c r="O26" s="445"/>
      <c r="P26" s="446"/>
      <c r="Q26" s="444">
        <v>6600</v>
      </c>
      <c r="R26" s="445"/>
      <c r="S26" s="445"/>
      <c r="T26" s="445"/>
      <c r="U26" s="445"/>
      <c r="V26" s="446"/>
      <c r="W26" s="510"/>
      <c r="X26" s="501"/>
      <c r="Y26" s="502"/>
      <c r="Z26" s="441" t="s">
        <v>177</v>
      </c>
      <c r="AA26" s="523"/>
      <c r="AB26" s="523"/>
      <c r="AC26" s="523"/>
      <c r="AD26" s="523"/>
      <c r="AE26" s="523"/>
      <c r="AF26" s="523"/>
      <c r="AG26" s="524"/>
      <c r="AH26" s="444">
        <v>5</v>
      </c>
      <c r="AI26" s="445"/>
      <c r="AJ26" s="445"/>
      <c r="AK26" s="445"/>
      <c r="AL26" s="446"/>
      <c r="AM26" s="444">
        <v>15710</v>
      </c>
      <c r="AN26" s="445"/>
      <c r="AO26" s="445"/>
      <c r="AP26" s="445"/>
      <c r="AQ26" s="445"/>
      <c r="AR26" s="446"/>
      <c r="AS26" s="444">
        <v>3142</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179</v>
      </c>
      <c r="BO26" s="469"/>
      <c r="BP26" s="469"/>
      <c r="BQ26" s="469"/>
      <c r="BR26" s="469"/>
      <c r="BS26" s="469"/>
      <c r="BT26" s="469"/>
      <c r="BU26" s="470"/>
      <c r="BV26" s="468" t="s">
        <v>179</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x14ac:dyDescent="0.2">
      <c r="A27" s="187"/>
      <c r="B27" s="500"/>
      <c r="C27" s="501"/>
      <c r="D27" s="502"/>
      <c r="E27" s="441" t="s">
        <v>180</v>
      </c>
      <c r="F27" s="442"/>
      <c r="G27" s="442"/>
      <c r="H27" s="442"/>
      <c r="I27" s="442"/>
      <c r="J27" s="442"/>
      <c r="K27" s="443"/>
      <c r="L27" s="444">
        <v>1</v>
      </c>
      <c r="M27" s="445"/>
      <c r="N27" s="445"/>
      <c r="O27" s="445"/>
      <c r="P27" s="446"/>
      <c r="Q27" s="444">
        <v>4500</v>
      </c>
      <c r="R27" s="445"/>
      <c r="S27" s="445"/>
      <c r="T27" s="445"/>
      <c r="U27" s="445"/>
      <c r="V27" s="446"/>
      <c r="W27" s="510"/>
      <c r="X27" s="501"/>
      <c r="Y27" s="502"/>
      <c r="Z27" s="441" t="s">
        <v>181</v>
      </c>
      <c r="AA27" s="442"/>
      <c r="AB27" s="442"/>
      <c r="AC27" s="442"/>
      <c r="AD27" s="442"/>
      <c r="AE27" s="442"/>
      <c r="AF27" s="442"/>
      <c r="AG27" s="443"/>
      <c r="AH27" s="444">
        <v>9</v>
      </c>
      <c r="AI27" s="445"/>
      <c r="AJ27" s="445"/>
      <c r="AK27" s="445"/>
      <c r="AL27" s="446"/>
      <c r="AM27" s="444">
        <v>37008</v>
      </c>
      <c r="AN27" s="445"/>
      <c r="AO27" s="445"/>
      <c r="AP27" s="445"/>
      <c r="AQ27" s="445"/>
      <c r="AR27" s="446"/>
      <c r="AS27" s="444">
        <v>4112</v>
      </c>
      <c r="AT27" s="445"/>
      <c r="AU27" s="445"/>
      <c r="AV27" s="445"/>
      <c r="AW27" s="445"/>
      <c r="AX27" s="447"/>
      <c r="AY27" s="474" t="s">
        <v>182</v>
      </c>
      <c r="AZ27" s="475"/>
      <c r="BA27" s="475"/>
      <c r="BB27" s="475"/>
      <c r="BC27" s="475"/>
      <c r="BD27" s="475"/>
      <c r="BE27" s="475"/>
      <c r="BF27" s="475"/>
      <c r="BG27" s="475"/>
      <c r="BH27" s="475"/>
      <c r="BI27" s="475"/>
      <c r="BJ27" s="475"/>
      <c r="BK27" s="475"/>
      <c r="BL27" s="475"/>
      <c r="BM27" s="476"/>
      <c r="BN27" s="471">
        <v>507641</v>
      </c>
      <c r="BO27" s="472"/>
      <c r="BP27" s="472"/>
      <c r="BQ27" s="472"/>
      <c r="BR27" s="472"/>
      <c r="BS27" s="472"/>
      <c r="BT27" s="472"/>
      <c r="BU27" s="473"/>
      <c r="BV27" s="471">
        <v>506991</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x14ac:dyDescent="0.15">
      <c r="A28" s="187"/>
      <c r="B28" s="500"/>
      <c r="C28" s="501"/>
      <c r="D28" s="502"/>
      <c r="E28" s="441" t="s">
        <v>183</v>
      </c>
      <c r="F28" s="442"/>
      <c r="G28" s="442"/>
      <c r="H28" s="442"/>
      <c r="I28" s="442"/>
      <c r="J28" s="442"/>
      <c r="K28" s="443"/>
      <c r="L28" s="444">
        <v>1</v>
      </c>
      <c r="M28" s="445"/>
      <c r="N28" s="445"/>
      <c r="O28" s="445"/>
      <c r="P28" s="446"/>
      <c r="Q28" s="444">
        <v>3800</v>
      </c>
      <c r="R28" s="445"/>
      <c r="S28" s="445"/>
      <c r="T28" s="445"/>
      <c r="U28" s="445"/>
      <c r="V28" s="446"/>
      <c r="W28" s="510"/>
      <c r="X28" s="501"/>
      <c r="Y28" s="502"/>
      <c r="Z28" s="441" t="s">
        <v>184</v>
      </c>
      <c r="AA28" s="442"/>
      <c r="AB28" s="442"/>
      <c r="AC28" s="442"/>
      <c r="AD28" s="442"/>
      <c r="AE28" s="442"/>
      <c r="AF28" s="442"/>
      <c r="AG28" s="443"/>
      <c r="AH28" s="444" t="s">
        <v>137</v>
      </c>
      <c r="AI28" s="445"/>
      <c r="AJ28" s="445"/>
      <c r="AK28" s="445"/>
      <c r="AL28" s="446"/>
      <c r="AM28" s="444" t="s">
        <v>137</v>
      </c>
      <c r="AN28" s="445"/>
      <c r="AO28" s="445"/>
      <c r="AP28" s="445"/>
      <c r="AQ28" s="445"/>
      <c r="AR28" s="446"/>
      <c r="AS28" s="444" t="s">
        <v>137</v>
      </c>
      <c r="AT28" s="445"/>
      <c r="AU28" s="445"/>
      <c r="AV28" s="445"/>
      <c r="AW28" s="445"/>
      <c r="AX28" s="447"/>
      <c r="AY28" s="451" t="s">
        <v>185</v>
      </c>
      <c r="AZ28" s="452"/>
      <c r="BA28" s="452"/>
      <c r="BB28" s="453"/>
      <c r="BC28" s="460" t="s">
        <v>48</v>
      </c>
      <c r="BD28" s="461"/>
      <c r="BE28" s="461"/>
      <c r="BF28" s="461"/>
      <c r="BG28" s="461"/>
      <c r="BH28" s="461"/>
      <c r="BI28" s="461"/>
      <c r="BJ28" s="461"/>
      <c r="BK28" s="461"/>
      <c r="BL28" s="461"/>
      <c r="BM28" s="462"/>
      <c r="BN28" s="463">
        <v>6029448</v>
      </c>
      <c r="BO28" s="464"/>
      <c r="BP28" s="464"/>
      <c r="BQ28" s="464"/>
      <c r="BR28" s="464"/>
      <c r="BS28" s="464"/>
      <c r="BT28" s="464"/>
      <c r="BU28" s="465"/>
      <c r="BV28" s="463">
        <v>5787054</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x14ac:dyDescent="0.15">
      <c r="A29" s="187"/>
      <c r="B29" s="500"/>
      <c r="C29" s="501"/>
      <c r="D29" s="502"/>
      <c r="E29" s="441" t="s">
        <v>186</v>
      </c>
      <c r="F29" s="442"/>
      <c r="G29" s="442"/>
      <c r="H29" s="442"/>
      <c r="I29" s="442"/>
      <c r="J29" s="442"/>
      <c r="K29" s="443"/>
      <c r="L29" s="444">
        <v>14</v>
      </c>
      <c r="M29" s="445"/>
      <c r="N29" s="445"/>
      <c r="O29" s="445"/>
      <c r="P29" s="446"/>
      <c r="Q29" s="444">
        <v>3500</v>
      </c>
      <c r="R29" s="445"/>
      <c r="S29" s="445"/>
      <c r="T29" s="445"/>
      <c r="U29" s="445"/>
      <c r="V29" s="446"/>
      <c r="W29" s="511"/>
      <c r="X29" s="512"/>
      <c r="Y29" s="513"/>
      <c r="Z29" s="441" t="s">
        <v>187</v>
      </c>
      <c r="AA29" s="442"/>
      <c r="AB29" s="442"/>
      <c r="AC29" s="442"/>
      <c r="AD29" s="442"/>
      <c r="AE29" s="442"/>
      <c r="AF29" s="442"/>
      <c r="AG29" s="443"/>
      <c r="AH29" s="444">
        <v>273</v>
      </c>
      <c r="AI29" s="445"/>
      <c r="AJ29" s="445"/>
      <c r="AK29" s="445"/>
      <c r="AL29" s="446"/>
      <c r="AM29" s="444">
        <v>818976</v>
      </c>
      <c r="AN29" s="445"/>
      <c r="AO29" s="445"/>
      <c r="AP29" s="445"/>
      <c r="AQ29" s="445"/>
      <c r="AR29" s="446"/>
      <c r="AS29" s="444">
        <v>3000</v>
      </c>
      <c r="AT29" s="445"/>
      <c r="AU29" s="445"/>
      <c r="AV29" s="445"/>
      <c r="AW29" s="445"/>
      <c r="AX29" s="447"/>
      <c r="AY29" s="454"/>
      <c r="AZ29" s="455"/>
      <c r="BA29" s="455"/>
      <c r="BB29" s="456"/>
      <c r="BC29" s="448" t="s">
        <v>188</v>
      </c>
      <c r="BD29" s="449"/>
      <c r="BE29" s="449"/>
      <c r="BF29" s="449"/>
      <c r="BG29" s="449"/>
      <c r="BH29" s="449"/>
      <c r="BI29" s="449"/>
      <c r="BJ29" s="449"/>
      <c r="BK29" s="449"/>
      <c r="BL29" s="449"/>
      <c r="BM29" s="450"/>
      <c r="BN29" s="468">
        <v>766237</v>
      </c>
      <c r="BO29" s="469"/>
      <c r="BP29" s="469"/>
      <c r="BQ29" s="469"/>
      <c r="BR29" s="469"/>
      <c r="BS29" s="469"/>
      <c r="BT29" s="469"/>
      <c r="BU29" s="470"/>
      <c r="BV29" s="468">
        <v>765086</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x14ac:dyDescent="0.2">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189</v>
      </c>
      <c r="X30" s="521"/>
      <c r="Y30" s="521"/>
      <c r="Z30" s="521"/>
      <c r="AA30" s="521"/>
      <c r="AB30" s="521"/>
      <c r="AC30" s="521"/>
      <c r="AD30" s="521"/>
      <c r="AE30" s="521"/>
      <c r="AF30" s="521"/>
      <c r="AG30" s="522"/>
      <c r="AH30" s="432">
        <v>99</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7424571</v>
      </c>
      <c r="BO30" s="472"/>
      <c r="BP30" s="472"/>
      <c r="BQ30" s="472"/>
      <c r="BR30" s="472"/>
      <c r="BS30" s="472"/>
      <c r="BT30" s="472"/>
      <c r="BU30" s="473"/>
      <c r="BV30" s="471">
        <v>7119727</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31" t="s">
        <v>196</v>
      </c>
      <c r="D33" s="431"/>
      <c r="E33" s="430" t="s">
        <v>197</v>
      </c>
      <c r="F33" s="430"/>
      <c r="G33" s="430"/>
      <c r="H33" s="430"/>
      <c r="I33" s="430"/>
      <c r="J33" s="430"/>
      <c r="K33" s="430"/>
      <c r="L33" s="430"/>
      <c r="M33" s="430"/>
      <c r="N33" s="430"/>
      <c r="O33" s="430"/>
      <c r="P33" s="430"/>
      <c r="Q33" s="430"/>
      <c r="R33" s="430"/>
      <c r="S33" s="430"/>
      <c r="T33" s="216"/>
      <c r="U33" s="431" t="s">
        <v>196</v>
      </c>
      <c r="V33" s="431"/>
      <c r="W33" s="430" t="s">
        <v>197</v>
      </c>
      <c r="X33" s="430"/>
      <c r="Y33" s="430"/>
      <c r="Z33" s="430"/>
      <c r="AA33" s="430"/>
      <c r="AB33" s="430"/>
      <c r="AC33" s="430"/>
      <c r="AD33" s="430"/>
      <c r="AE33" s="430"/>
      <c r="AF33" s="430"/>
      <c r="AG33" s="430"/>
      <c r="AH33" s="430"/>
      <c r="AI33" s="430"/>
      <c r="AJ33" s="430"/>
      <c r="AK33" s="430"/>
      <c r="AL33" s="216"/>
      <c r="AM33" s="431" t="s">
        <v>196</v>
      </c>
      <c r="AN33" s="431"/>
      <c r="AO33" s="430" t="s">
        <v>197</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x14ac:dyDescent="0.15">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病院事業会計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8</v>
      </c>
      <c r="BX34" s="427"/>
      <c r="BY34" s="426" t="str">
        <f>IF('各会計、関係団体の財政状況及び健全化判断比率'!B68="","",'各会計、関係団体の財政状況及び健全化判断比率'!B68)</f>
        <v>北播衛生事務組合</v>
      </c>
      <c r="BZ34" s="426"/>
      <c r="CA34" s="426"/>
      <c r="CB34" s="426"/>
      <c r="CC34" s="426"/>
      <c r="CD34" s="426"/>
      <c r="CE34" s="426"/>
      <c r="CF34" s="426"/>
      <c r="CG34" s="426"/>
      <c r="CH34" s="426"/>
      <c r="CI34" s="426"/>
      <c r="CJ34" s="426"/>
      <c r="CK34" s="426"/>
      <c r="CL34" s="426"/>
      <c r="CM34" s="426"/>
      <c r="CN34" s="214"/>
      <c r="CO34" s="427">
        <f>IF(CQ34="","",MAX(C34:D43,U34:V43,AM34:AN43,BE34:BF43,BW34:BX43)+1)</f>
        <v>18</v>
      </c>
      <c r="CP34" s="427"/>
      <c r="CQ34" s="426" t="str">
        <f>IF('各会計、関係団体の財政状況及び健全化判断比率'!BS7="","",'各会計、関係団体の財政状況及び健全化判断比率'!BS7)</f>
        <v>株式会社夢街人とうじょう</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x14ac:dyDescent="0.15">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f t="shared" ref="AM35:AM43" si="0">IF(AO35="","",AM34+1)</f>
        <v>6</v>
      </c>
      <c r="AN35" s="427"/>
      <c r="AO35" s="426" t="str">
        <f>IF('各会計、関係団体の財政状況及び健全化判断比率'!B32="","",'各会計、関係団体の財政状況及び健全化判断比率'!B32)</f>
        <v>水道事業会計</v>
      </c>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9</v>
      </c>
      <c r="BX35" s="427"/>
      <c r="BY35" s="426" t="str">
        <f>IF('各会計、関係団体の財政状況及び健全化判断比率'!B69="","",'各会計、関係団体の財政状況及び健全化判断比率'!B69)</f>
        <v>播磨内陸医務事業組合</v>
      </c>
      <c r="BZ35" s="426"/>
      <c r="CA35" s="426"/>
      <c r="CB35" s="426"/>
      <c r="CC35" s="426"/>
      <c r="CD35" s="426"/>
      <c r="CE35" s="426"/>
      <c r="CF35" s="426"/>
      <c r="CG35" s="426"/>
      <c r="CH35" s="426"/>
      <c r="CI35" s="426"/>
      <c r="CJ35" s="426"/>
      <c r="CK35" s="426"/>
      <c r="CL35" s="426"/>
      <c r="CM35" s="426"/>
      <c r="CN35" s="214"/>
      <c r="CO35" s="427">
        <f t="shared" ref="CO35:CO43" si="3">IF(CQ35="","",CO34+1)</f>
        <v>19</v>
      </c>
      <c r="CP35" s="427"/>
      <c r="CQ35" s="426" t="str">
        <f>IF('各会計、関係団体の財政状況及び健全化判断比率'!BS8="","",'各会計、関係団体の財政状況及び健全化判断比率'!BS8)</f>
        <v>公益財団法人加東文化振興財団</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x14ac:dyDescent="0.15">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介護保険保険事業特別会計</v>
      </c>
      <c r="X36" s="426"/>
      <c r="Y36" s="426"/>
      <c r="Z36" s="426"/>
      <c r="AA36" s="426"/>
      <c r="AB36" s="426"/>
      <c r="AC36" s="426"/>
      <c r="AD36" s="426"/>
      <c r="AE36" s="426"/>
      <c r="AF36" s="426"/>
      <c r="AG36" s="426"/>
      <c r="AH36" s="426"/>
      <c r="AI36" s="426"/>
      <c r="AJ36" s="426"/>
      <c r="AK36" s="426"/>
      <c r="AL36" s="214"/>
      <c r="AM36" s="427">
        <f t="shared" si="0"/>
        <v>7</v>
      </c>
      <c r="AN36" s="427"/>
      <c r="AO36" s="426" t="str">
        <f>IF('各会計、関係団体の財政状況及び健全化判断比率'!B33="","",'各会計、関係団体の財政状況及び健全化判断比率'!B33)</f>
        <v>下水道事業会計</v>
      </c>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10</v>
      </c>
      <c r="BX36" s="427"/>
      <c r="BY36" s="426" t="str">
        <f>IF('各会計、関係団体の財政状況及び健全化判断比率'!B70="","",'各会計、関係団体の財政状況及び健全化判断比率'!B70)</f>
        <v>北播磨こども発達支援センター事務組合わかあゆ園</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x14ac:dyDescent="0.15">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11</v>
      </c>
      <c r="BX37" s="427"/>
      <c r="BY37" s="426" t="str">
        <f>IF('各会計、関係団体の財政状況及び健全化判断比率'!B71="","",'各会計、関係団体の財政状況及び健全化判断比率'!B71)</f>
        <v>小野加東加西環境施設事務組合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x14ac:dyDescent="0.15">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12</v>
      </c>
      <c r="BX38" s="427"/>
      <c r="BY38" s="426" t="str">
        <f>IF('各会計、関係団体の財政状況及び健全化判断比率'!B72="","",'各会計、関係団体の財政状況及び健全化判断比率'!B72)</f>
        <v>小野加東広域事務組合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x14ac:dyDescent="0.15">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13</v>
      </c>
      <c r="BX39" s="427"/>
      <c r="BY39" s="426" t="str">
        <f>IF('各会計、関係団体の財政状況及び健全化判断比率'!B73="","",'各会計、関係団体の財政状況及び健全化判断比率'!B73)</f>
        <v>北はりま消防組合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x14ac:dyDescent="0.15">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14</v>
      </c>
      <c r="BX40" s="427"/>
      <c r="BY40" s="426" t="str">
        <f>IF('各会計、関係団体の財政状況及び健全化判断比率'!B74="","",'各会計、関係団体の財政状況及び健全化判断比率'!B74)</f>
        <v>兵庫県市町村職員退職手当組合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x14ac:dyDescent="0.15">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15</v>
      </c>
      <c r="BX41" s="427"/>
      <c r="BY41" s="426" t="str">
        <f>IF('各会計、関係団体の財政状況及び健全化判断比率'!B75="","",'各会計、関係団体の財政状況及び健全化判断比率'!B75)</f>
        <v>兵庫県市町交通災害共済組合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x14ac:dyDescent="0.15">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16</v>
      </c>
      <c r="BX42" s="427"/>
      <c r="BY42" s="426" t="str">
        <f>IF('各会計、関係団体の財政状況及び健全化判断比率'!B76="","",'各会計、関係団体の財政状況及び健全化判断比率'!B76)</f>
        <v>兵庫県町議会議員公務災害補償組合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x14ac:dyDescent="0.15">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17</v>
      </c>
      <c r="BX43" s="427"/>
      <c r="BY43" s="426" t="str">
        <f>IF('各会計、関係団体の財政状況及び健全化判断比率'!B77="","",'各会計、関係団体の財政状況及び健全化判断比率'!B77)</f>
        <v>兵庫県後期高齢者医療広域連合（一般会計）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BrJyMuo2clGy7dgKXHZXS0aQmP39N3DsV2vBha2iOIuhQiz8/52pl3z7YCrSlX/f7nNOmVfTg7a1AwUB5MyGSg==" saltValue="5atWbgckYrweoD3FdP75L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0" t="s">
        <v>572</v>
      </c>
      <c r="D34" s="1250"/>
      <c r="E34" s="1251"/>
      <c r="F34" s="32">
        <v>23.56</v>
      </c>
      <c r="G34" s="33">
        <v>24.22</v>
      </c>
      <c r="H34" s="33">
        <v>24.77</v>
      </c>
      <c r="I34" s="33">
        <v>25.62</v>
      </c>
      <c r="J34" s="34">
        <v>24.52</v>
      </c>
      <c r="K34" s="22"/>
      <c r="L34" s="22"/>
      <c r="M34" s="22"/>
      <c r="N34" s="22"/>
      <c r="O34" s="22"/>
      <c r="P34" s="22"/>
    </row>
    <row r="35" spans="1:16" ht="39" customHeight="1" x14ac:dyDescent="0.15">
      <c r="A35" s="22"/>
      <c r="B35" s="35"/>
      <c r="C35" s="1244" t="s">
        <v>573</v>
      </c>
      <c r="D35" s="1245"/>
      <c r="E35" s="1246"/>
      <c r="F35" s="36">
        <v>3.61</v>
      </c>
      <c r="G35" s="37">
        <v>3.35</v>
      </c>
      <c r="H35" s="37">
        <v>4.54</v>
      </c>
      <c r="I35" s="37">
        <v>3.81</v>
      </c>
      <c r="J35" s="38">
        <v>5.13</v>
      </c>
      <c r="K35" s="22"/>
      <c r="L35" s="22"/>
      <c r="M35" s="22"/>
      <c r="N35" s="22"/>
      <c r="O35" s="22"/>
      <c r="P35" s="22"/>
    </row>
    <row r="36" spans="1:16" ht="39" customHeight="1" x14ac:dyDescent="0.15">
      <c r="A36" s="22"/>
      <c r="B36" s="35"/>
      <c r="C36" s="1244" t="s">
        <v>574</v>
      </c>
      <c r="D36" s="1245"/>
      <c r="E36" s="1246"/>
      <c r="F36" s="36">
        <v>3.52</v>
      </c>
      <c r="G36" s="37">
        <v>3.95</v>
      </c>
      <c r="H36" s="37">
        <v>5.38</v>
      </c>
      <c r="I36" s="37">
        <v>4.99</v>
      </c>
      <c r="J36" s="38">
        <v>4.95</v>
      </c>
      <c r="K36" s="22"/>
      <c r="L36" s="22"/>
      <c r="M36" s="22"/>
      <c r="N36" s="22"/>
      <c r="O36" s="22"/>
      <c r="P36" s="22"/>
    </row>
    <row r="37" spans="1:16" ht="39" customHeight="1" x14ac:dyDescent="0.15">
      <c r="A37" s="22"/>
      <c r="B37" s="35"/>
      <c r="C37" s="1244" t="s">
        <v>575</v>
      </c>
      <c r="D37" s="1245"/>
      <c r="E37" s="1246"/>
      <c r="F37" s="36">
        <v>1</v>
      </c>
      <c r="G37" s="37">
        <v>1.03</v>
      </c>
      <c r="H37" s="37">
        <v>1.04</v>
      </c>
      <c r="I37" s="37">
        <v>1.08</v>
      </c>
      <c r="J37" s="38">
        <v>0.93</v>
      </c>
      <c r="K37" s="22"/>
      <c r="L37" s="22"/>
      <c r="M37" s="22"/>
      <c r="N37" s="22"/>
      <c r="O37" s="22"/>
      <c r="P37" s="22"/>
    </row>
    <row r="38" spans="1:16" ht="39" customHeight="1" x14ac:dyDescent="0.15">
      <c r="A38" s="22"/>
      <c r="B38" s="35"/>
      <c r="C38" s="1244" t="s">
        <v>576</v>
      </c>
      <c r="D38" s="1245"/>
      <c r="E38" s="1246"/>
      <c r="F38" s="36">
        <v>0.73</v>
      </c>
      <c r="G38" s="37">
        <v>0.3</v>
      </c>
      <c r="H38" s="37">
        <v>0.8</v>
      </c>
      <c r="I38" s="37">
        <v>0.33</v>
      </c>
      <c r="J38" s="38">
        <v>0.79</v>
      </c>
      <c r="K38" s="22"/>
      <c r="L38" s="22"/>
      <c r="M38" s="22"/>
      <c r="N38" s="22"/>
      <c r="O38" s="22"/>
      <c r="P38" s="22"/>
    </row>
    <row r="39" spans="1:16" ht="39" customHeight="1" x14ac:dyDescent="0.15">
      <c r="A39" s="22"/>
      <c r="B39" s="35"/>
      <c r="C39" s="1244" t="s">
        <v>577</v>
      </c>
      <c r="D39" s="1245"/>
      <c r="E39" s="1246"/>
      <c r="F39" s="36">
        <v>0.84</v>
      </c>
      <c r="G39" s="37">
        <v>0.64</v>
      </c>
      <c r="H39" s="37">
        <v>0.33</v>
      </c>
      <c r="I39" s="37">
        <v>0.16</v>
      </c>
      <c r="J39" s="38">
        <v>0.3</v>
      </c>
      <c r="K39" s="22"/>
      <c r="L39" s="22"/>
      <c r="M39" s="22"/>
      <c r="N39" s="22"/>
      <c r="O39" s="22"/>
      <c r="P39" s="22"/>
    </row>
    <row r="40" spans="1:16" ht="39" customHeight="1" x14ac:dyDescent="0.15">
      <c r="A40" s="22"/>
      <c r="B40" s="35"/>
      <c r="C40" s="1244" t="s">
        <v>578</v>
      </c>
      <c r="D40" s="1245"/>
      <c r="E40" s="1246"/>
      <c r="F40" s="36">
        <v>0.1</v>
      </c>
      <c r="G40" s="37">
        <v>0.09</v>
      </c>
      <c r="H40" s="37">
        <v>0.12</v>
      </c>
      <c r="I40" s="37">
        <v>0.12</v>
      </c>
      <c r="J40" s="38">
        <v>0.12</v>
      </c>
      <c r="K40" s="22"/>
      <c r="L40" s="22"/>
      <c r="M40" s="22"/>
      <c r="N40" s="22"/>
      <c r="O40" s="22"/>
      <c r="P40" s="22"/>
    </row>
    <row r="41" spans="1:16" ht="39" customHeight="1" x14ac:dyDescent="0.15">
      <c r="A41" s="22"/>
      <c r="B41" s="35"/>
      <c r="C41" s="1244"/>
      <c r="D41" s="1245"/>
      <c r="E41" s="1246"/>
      <c r="F41" s="36"/>
      <c r="G41" s="37"/>
      <c r="H41" s="37"/>
      <c r="I41" s="37"/>
      <c r="J41" s="38"/>
      <c r="K41" s="22"/>
      <c r="L41" s="22"/>
      <c r="M41" s="22"/>
      <c r="N41" s="22"/>
      <c r="O41" s="22"/>
      <c r="P41" s="22"/>
    </row>
    <row r="42" spans="1:16" ht="39" customHeight="1" x14ac:dyDescent="0.15">
      <c r="A42" s="22"/>
      <c r="B42" s="39"/>
      <c r="C42" s="1244" t="s">
        <v>579</v>
      </c>
      <c r="D42" s="1245"/>
      <c r="E42" s="1246"/>
      <c r="F42" s="36" t="s">
        <v>580</v>
      </c>
      <c r="G42" s="37" t="s">
        <v>522</v>
      </c>
      <c r="H42" s="37" t="s">
        <v>522</v>
      </c>
      <c r="I42" s="37" t="s">
        <v>522</v>
      </c>
      <c r="J42" s="38" t="s">
        <v>522</v>
      </c>
      <c r="K42" s="22"/>
      <c r="L42" s="22"/>
      <c r="M42" s="22"/>
      <c r="N42" s="22"/>
      <c r="O42" s="22"/>
      <c r="P42" s="22"/>
    </row>
    <row r="43" spans="1:16" ht="39" customHeight="1" thickBot="1" x14ac:dyDescent="0.2">
      <c r="A43" s="22"/>
      <c r="B43" s="40"/>
      <c r="C43" s="1247" t="s">
        <v>581</v>
      </c>
      <c r="D43" s="1248"/>
      <c r="E43" s="1249"/>
      <c r="F43" s="41" t="s">
        <v>522</v>
      </c>
      <c r="G43" s="42" t="s">
        <v>522</v>
      </c>
      <c r="H43" s="42" t="s">
        <v>522</v>
      </c>
      <c r="I43" s="42" t="s">
        <v>522</v>
      </c>
      <c r="J43" s="43" t="s">
        <v>522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7dW/EZ5W1dCljF8U9hiKgtQNIiC1rqph76oNg0QJmTb5MmTLCsJZCRKbGYdqk7Ojdae8v/ZB119qYVSGuIjaDQ==" saltValue="uk3DvOTsN/QP7E0jYNuo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0" t="s">
        <v>11</v>
      </c>
      <c r="C45" s="1271"/>
      <c r="D45" s="58"/>
      <c r="E45" s="1276" t="s">
        <v>12</v>
      </c>
      <c r="F45" s="1276"/>
      <c r="G45" s="1276"/>
      <c r="H45" s="1276"/>
      <c r="I45" s="1276"/>
      <c r="J45" s="1277"/>
      <c r="K45" s="59">
        <v>1765</v>
      </c>
      <c r="L45" s="60">
        <v>1922</v>
      </c>
      <c r="M45" s="60">
        <v>1914</v>
      </c>
      <c r="N45" s="60">
        <v>1987</v>
      </c>
      <c r="O45" s="61">
        <v>2162</v>
      </c>
      <c r="P45" s="48"/>
      <c r="Q45" s="48"/>
      <c r="R45" s="48"/>
      <c r="S45" s="48"/>
      <c r="T45" s="48"/>
      <c r="U45" s="48"/>
    </row>
    <row r="46" spans="1:21" ht="30.75" customHeight="1" x14ac:dyDescent="0.15">
      <c r="A46" s="48"/>
      <c r="B46" s="1272"/>
      <c r="C46" s="1273"/>
      <c r="D46" s="62"/>
      <c r="E46" s="1254" t="s">
        <v>13</v>
      </c>
      <c r="F46" s="1254"/>
      <c r="G46" s="1254"/>
      <c r="H46" s="1254"/>
      <c r="I46" s="1254"/>
      <c r="J46" s="1255"/>
      <c r="K46" s="63" t="s">
        <v>522</v>
      </c>
      <c r="L46" s="64" t="s">
        <v>522</v>
      </c>
      <c r="M46" s="64" t="s">
        <v>522</v>
      </c>
      <c r="N46" s="64" t="s">
        <v>522</v>
      </c>
      <c r="O46" s="65" t="s">
        <v>522</v>
      </c>
      <c r="P46" s="48"/>
      <c r="Q46" s="48"/>
      <c r="R46" s="48"/>
      <c r="S46" s="48"/>
      <c r="T46" s="48"/>
      <c r="U46" s="48"/>
    </row>
    <row r="47" spans="1:21" ht="30.75" customHeight="1" x14ac:dyDescent="0.15">
      <c r="A47" s="48"/>
      <c r="B47" s="1272"/>
      <c r="C47" s="1273"/>
      <c r="D47" s="62"/>
      <c r="E47" s="1254" t="s">
        <v>14</v>
      </c>
      <c r="F47" s="1254"/>
      <c r="G47" s="1254"/>
      <c r="H47" s="1254"/>
      <c r="I47" s="1254"/>
      <c r="J47" s="1255"/>
      <c r="K47" s="63" t="s">
        <v>522</v>
      </c>
      <c r="L47" s="64" t="s">
        <v>522</v>
      </c>
      <c r="M47" s="64" t="s">
        <v>522</v>
      </c>
      <c r="N47" s="64" t="s">
        <v>522</v>
      </c>
      <c r="O47" s="65" t="s">
        <v>522</v>
      </c>
      <c r="P47" s="48"/>
      <c r="Q47" s="48"/>
      <c r="R47" s="48"/>
      <c r="S47" s="48"/>
      <c r="T47" s="48"/>
      <c r="U47" s="48"/>
    </row>
    <row r="48" spans="1:21" ht="30.75" customHeight="1" x14ac:dyDescent="0.15">
      <c r="A48" s="48"/>
      <c r="B48" s="1272"/>
      <c r="C48" s="1273"/>
      <c r="D48" s="62"/>
      <c r="E48" s="1254" t="s">
        <v>15</v>
      </c>
      <c r="F48" s="1254"/>
      <c r="G48" s="1254"/>
      <c r="H48" s="1254"/>
      <c r="I48" s="1254"/>
      <c r="J48" s="1255"/>
      <c r="K48" s="63">
        <v>1128</v>
      </c>
      <c r="L48" s="64">
        <v>1109</v>
      </c>
      <c r="M48" s="64">
        <v>1129</v>
      </c>
      <c r="N48" s="64">
        <v>1042</v>
      </c>
      <c r="O48" s="65">
        <v>1005</v>
      </c>
      <c r="P48" s="48"/>
      <c r="Q48" s="48"/>
      <c r="R48" s="48"/>
      <c r="S48" s="48"/>
      <c r="T48" s="48"/>
      <c r="U48" s="48"/>
    </row>
    <row r="49" spans="1:21" ht="30.75" customHeight="1" x14ac:dyDescent="0.15">
      <c r="A49" s="48"/>
      <c r="B49" s="1272"/>
      <c r="C49" s="1273"/>
      <c r="D49" s="62"/>
      <c r="E49" s="1254" t="s">
        <v>16</v>
      </c>
      <c r="F49" s="1254"/>
      <c r="G49" s="1254"/>
      <c r="H49" s="1254"/>
      <c r="I49" s="1254"/>
      <c r="J49" s="1255"/>
      <c r="K49" s="63">
        <v>93</v>
      </c>
      <c r="L49" s="64">
        <v>90</v>
      </c>
      <c r="M49" s="64">
        <v>83</v>
      </c>
      <c r="N49" s="64">
        <v>55</v>
      </c>
      <c r="O49" s="65">
        <v>56</v>
      </c>
      <c r="P49" s="48"/>
      <c r="Q49" s="48"/>
      <c r="R49" s="48"/>
      <c r="S49" s="48"/>
      <c r="T49" s="48"/>
      <c r="U49" s="48"/>
    </row>
    <row r="50" spans="1:21" ht="30.75" customHeight="1" x14ac:dyDescent="0.15">
      <c r="A50" s="48"/>
      <c r="B50" s="1272"/>
      <c r="C50" s="1273"/>
      <c r="D50" s="62"/>
      <c r="E50" s="1254" t="s">
        <v>17</v>
      </c>
      <c r="F50" s="1254"/>
      <c r="G50" s="1254"/>
      <c r="H50" s="1254"/>
      <c r="I50" s="1254"/>
      <c r="J50" s="1255"/>
      <c r="K50" s="63" t="s">
        <v>522</v>
      </c>
      <c r="L50" s="64" t="s">
        <v>522</v>
      </c>
      <c r="M50" s="64" t="s">
        <v>522</v>
      </c>
      <c r="N50" s="64" t="s">
        <v>522</v>
      </c>
      <c r="O50" s="65" t="s">
        <v>522</v>
      </c>
      <c r="P50" s="48"/>
      <c r="Q50" s="48"/>
      <c r="R50" s="48"/>
      <c r="S50" s="48"/>
      <c r="T50" s="48"/>
      <c r="U50" s="48"/>
    </row>
    <row r="51" spans="1:21" ht="30.75" customHeight="1" x14ac:dyDescent="0.15">
      <c r="A51" s="48"/>
      <c r="B51" s="1274"/>
      <c r="C51" s="1275"/>
      <c r="D51" s="66"/>
      <c r="E51" s="1254" t="s">
        <v>18</v>
      </c>
      <c r="F51" s="1254"/>
      <c r="G51" s="1254"/>
      <c r="H51" s="1254"/>
      <c r="I51" s="1254"/>
      <c r="J51" s="1255"/>
      <c r="K51" s="63">
        <v>0</v>
      </c>
      <c r="L51" s="64">
        <v>0</v>
      </c>
      <c r="M51" s="64">
        <v>0</v>
      </c>
      <c r="N51" s="64">
        <v>0</v>
      </c>
      <c r="O51" s="65">
        <v>0</v>
      </c>
      <c r="P51" s="48"/>
      <c r="Q51" s="48"/>
      <c r="R51" s="48"/>
      <c r="S51" s="48"/>
      <c r="T51" s="48"/>
      <c r="U51" s="48"/>
    </row>
    <row r="52" spans="1:21" ht="30.75" customHeight="1" x14ac:dyDescent="0.15">
      <c r="A52" s="48"/>
      <c r="B52" s="1252" t="s">
        <v>19</v>
      </c>
      <c r="C52" s="1253"/>
      <c r="D52" s="66"/>
      <c r="E52" s="1254" t="s">
        <v>20</v>
      </c>
      <c r="F52" s="1254"/>
      <c r="G52" s="1254"/>
      <c r="H52" s="1254"/>
      <c r="I52" s="1254"/>
      <c r="J52" s="1255"/>
      <c r="K52" s="63">
        <v>2541</v>
      </c>
      <c r="L52" s="64">
        <v>2737</v>
      </c>
      <c r="M52" s="64">
        <v>2600</v>
      </c>
      <c r="N52" s="64">
        <v>2633</v>
      </c>
      <c r="O52" s="65">
        <v>2722</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445</v>
      </c>
      <c r="L53" s="69">
        <v>384</v>
      </c>
      <c r="M53" s="69">
        <v>526</v>
      </c>
      <c r="N53" s="69">
        <v>451</v>
      </c>
      <c r="O53" s="70">
        <v>501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582</v>
      </c>
      <c r="P55" s="48"/>
      <c r="Q55" s="48"/>
      <c r="R55" s="48"/>
      <c r="S55" s="48"/>
      <c r="T55" s="48"/>
      <c r="U55" s="48"/>
    </row>
    <row r="56" spans="1:21" ht="31.5" customHeight="1" thickBot="1" x14ac:dyDescent="0.2">
      <c r="A56" s="48"/>
      <c r="B56" s="76"/>
      <c r="C56" s="77"/>
      <c r="D56" s="77"/>
      <c r="E56" s="78"/>
      <c r="F56" s="78"/>
      <c r="G56" s="78"/>
      <c r="H56" s="78"/>
      <c r="I56" s="78"/>
      <c r="J56" s="79" t="s">
        <v>2</v>
      </c>
      <c r="K56" s="80" t="s">
        <v>583</v>
      </c>
      <c r="L56" s="81" t="s">
        <v>584</v>
      </c>
      <c r="M56" s="81" t="s">
        <v>585</v>
      </c>
      <c r="N56" s="81" t="s">
        <v>586</v>
      </c>
      <c r="O56" s="82" t="s">
        <v>587</v>
      </c>
      <c r="P56" s="48"/>
      <c r="Q56" s="48"/>
      <c r="R56" s="48"/>
      <c r="S56" s="48"/>
      <c r="T56" s="48"/>
      <c r="U56" s="48"/>
    </row>
    <row r="57" spans="1:21" ht="31.5" customHeight="1" x14ac:dyDescent="0.15">
      <c r="B57" s="1260" t="s">
        <v>25</v>
      </c>
      <c r="C57" s="1261"/>
      <c r="D57" s="1264" t="s">
        <v>26</v>
      </c>
      <c r="E57" s="1265"/>
      <c r="F57" s="1265"/>
      <c r="G57" s="1265"/>
      <c r="H57" s="1265"/>
      <c r="I57" s="1265"/>
      <c r="J57" s="1266"/>
      <c r="K57" s="83"/>
      <c r="L57" s="84"/>
      <c r="M57" s="84"/>
      <c r="N57" s="84"/>
      <c r="O57" s="85"/>
    </row>
    <row r="58" spans="1:21" ht="31.5" customHeight="1" thickBot="1" x14ac:dyDescent="0.2">
      <c r="B58" s="1262"/>
      <c r="C58" s="1263"/>
      <c r="D58" s="1267" t="s">
        <v>27</v>
      </c>
      <c r="E58" s="1268"/>
      <c r="F58" s="1268"/>
      <c r="G58" s="1268"/>
      <c r="H58" s="1268"/>
      <c r="I58" s="1268"/>
      <c r="J58" s="1269"/>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7T4Bes12T7iUu6oZd51toDtd+SQucx6sPHyenb7H5K6fN8cAy38Ay01StQY4BprlQM2yOETou9IHj1IdQ5Uw==" saltValue="cMiC6TucXMpymjjI9YFwV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70" zoomScaleNormal="7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563</v>
      </c>
      <c r="J40" s="100" t="s">
        <v>564</v>
      </c>
      <c r="K40" s="100" t="s">
        <v>565</v>
      </c>
      <c r="L40" s="100" t="s">
        <v>566</v>
      </c>
      <c r="M40" s="101" t="s">
        <v>567</v>
      </c>
    </row>
    <row r="41" spans="2:13" ht="27.75" customHeight="1" x14ac:dyDescent="0.15">
      <c r="B41" s="1290" t="s">
        <v>30</v>
      </c>
      <c r="C41" s="1291"/>
      <c r="D41" s="102"/>
      <c r="E41" s="1292" t="s">
        <v>31</v>
      </c>
      <c r="F41" s="1292"/>
      <c r="G41" s="1292"/>
      <c r="H41" s="1293"/>
      <c r="I41" s="103">
        <v>20453</v>
      </c>
      <c r="J41" s="104">
        <v>21873</v>
      </c>
      <c r="K41" s="104">
        <v>22601</v>
      </c>
      <c r="L41" s="104">
        <v>22244</v>
      </c>
      <c r="M41" s="105">
        <v>21781</v>
      </c>
    </row>
    <row r="42" spans="2:13" ht="27.75" customHeight="1" x14ac:dyDescent="0.15">
      <c r="B42" s="1280"/>
      <c r="C42" s="1281"/>
      <c r="D42" s="106"/>
      <c r="E42" s="1284" t="s">
        <v>32</v>
      </c>
      <c r="F42" s="1284"/>
      <c r="G42" s="1284"/>
      <c r="H42" s="1285"/>
      <c r="I42" s="107" t="s">
        <v>522</v>
      </c>
      <c r="J42" s="108" t="s">
        <v>522</v>
      </c>
      <c r="K42" s="108" t="s">
        <v>522</v>
      </c>
      <c r="L42" s="108" t="s">
        <v>522</v>
      </c>
      <c r="M42" s="109" t="s">
        <v>522</v>
      </c>
    </row>
    <row r="43" spans="2:13" ht="27.75" customHeight="1" x14ac:dyDescent="0.15">
      <c r="B43" s="1280"/>
      <c r="C43" s="1281"/>
      <c r="D43" s="106"/>
      <c r="E43" s="1284" t="s">
        <v>33</v>
      </c>
      <c r="F43" s="1284"/>
      <c r="G43" s="1284"/>
      <c r="H43" s="1285"/>
      <c r="I43" s="107">
        <v>10393</v>
      </c>
      <c r="J43" s="108">
        <v>9721</v>
      </c>
      <c r="K43" s="108">
        <v>9023</v>
      </c>
      <c r="L43" s="108">
        <v>8374</v>
      </c>
      <c r="M43" s="109">
        <v>7638</v>
      </c>
    </row>
    <row r="44" spans="2:13" ht="27.75" customHeight="1" x14ac:dyDescent="0.15">
      <c r="B44" s="1280"/>
      <c r="C44" s="1281"/>
      <c r="D44" s="106"/>
      <c r="E44" s="1284" t="s">
        <v>34</v>
      </c>
      <c r="F44" s="1284"/>
      <c r="G44" s="1284"/>
      <c r="H44" s="1285"/>
      <c r="I44" s="107">
        <v>1365</v>
      </c>
      <c r="J44" s="108">
        <v>945</v>
      </c>
      <c r="K44" s="108">
        <v>169</v>
      </c>
      <c r="L44" s="108">
        <v>95</v>
      </c>
      <c r="M44" s="109">
        <v>150</v>
      </c>
    </row>
    <row r="45" spans="2:13" ht="27.75" customHeight="1" x14ac:dyDescent="0.15">
      <c r="B45" s="1280"/>
      <c r="C45" s="1281"/>
      <c r="D45" s="106"/>
      <c r="E45" s="1284" t="s">
        <v>35</v>
      </c>
      <c r="F45" s="1284"/>
      <c r="G45" s="1284"/>
      <c r="H45" s="1285"/>
      <c r="I45" s="107">
        <v>642</v>
      </c>
      <c r="J45" s="108">
        <v>784</v>
      </c>
      <c r="K45" s="108">
        <v>832</v>
      </c>
      <c r="L45" s="108">
        <v>1124</v>
      </c>
      <c r="M45" s="109">
        <v>1082</v>
      </c>
    </row>
    <row r="46" spans="2:13" ht="27.75" customHeight="1" x14ac:dyDescent="0.15">
      <c r="B46" s="1280"/>
      <c r="C46" s="1281"/>
      <c r="D46" s="110"/>
      <c r="E46" s="1284" t="s">
        <v>36</v>
      </c>
      <c r="F46" s="1284"/>
      <c r="G46" s="1284"/>
      <c r="H46" s="1285"/>
      <c r="I46" s="107" t="s">
        <v>522</v>
      </c>
      <c r="J46" s="108" t="s">
        <v>522</v>
      </c>
      <c r="K46" s="108" t="s">
        <v>522</v>
      </c>
      <c r="L46" s="108" t="s">
        <v>522</v>
      </c>
      <c r="M46" s="109" t="s">
        <v>522</v>
      </c>
    </row>
    <row r="47" spans="2:13" ht="27.75" customHeight="1" x14ac:dyDescent="0.15">
      <c r="B47" s="1280"/>
      <c r="C47" s="1281"/>
      <c r="D47" s="111"/>
      <c r="E47" s="1294" t="s">
        <v>37</v>
      </c>
      <c r="F47" s="1295"/>
      <c r="G47" s="1295"/>
      <c r="H47" s="1296"/>
      <c r="I47" s="107" t="s">
        <v>522</v>
      </c>
      <c r="J47" s="108" t="s">
        <v>522</v>
      </c>
      <c r="K47" s="108" t="s">
        <v>522</v>
      </c>
      <c r="L47" s="108" t="s">
        <v>522</v>
      </c>
      <c r="M47" s="109" t="s">
        <v>522</v>
      </c>
    </row>
    <row r="48" spans="2:13" ht="27.75" customHeight="1" x14ac:dyDescent="0.15">
      <c r="B48" s="1280"/>
      <c r="C48" s="1281"/>
      <c r="D48" s="106"/>
      <c r="E48" s="1284" t="s">
        <v>38</v>
      </c>
      <c r="F48" s="1284"/>
      <c r="G48" s="1284"/>
      <c r="H48" s="1285"/>
      <c r="I48" s="107" t="s">
        <v>522</v>
      </c>
      <c r="J48" s="108" t="s">
        <v>522</v>
      </c>
      <c r="K48" s="108" t="s">
        <v>522</v>
      </c>
      <c r="L48" s="108" t="s">
        <v>522</v>
      </c>
      <c r="M48" s="109" t="s">
        <v>522</v>
      </c>
    </row>
    <row r="49" spans="2:13" ht="27.75" customHeight="1" x14ac:dyDescent="0.15">
      <c r="B49" s="1282"/>
      <c r="C49" s="1283"/>
      <c r="D49" s="106"/>
      <c r="E49" s="1284" t="s">
        <v>39</v>
      </c>
      <c r="F49" s="1284"/>
      <c r="G49" s="1284"/>
      <c r="H49" s="1285"/>
      <c r="I49" s="107" t="s">
        <v>522</v>
      </c>
      <c r="J49" s="108" t="s">
        <v>522</v>
      </c>
      <c r="K49" s="108" t="s">
        <v>522</v>
      </c>
      <c r="L49" s="108" t="s">
        <v>522</v>
      </c>
      <c r="M49" s="109" t="s">
        <v>522</v>
      </c>
    </row>
    <row r="50" spans="2:13" ht="27.75" customHeight="1" x14ac:dyDescent="0.15">
      <c r="B50" s="1278" t="s">
        <v>40</v>
      </c>
      <c r="C50" s="1279"/>
      <c r="D50" s="112"/>
      <c r="E50" s="1284" t="s">
        <v>41</v>
      </c>
      <c r="F50" s="1284"/>
      <c r="G50" s="1284"/>
      <c r="H50" s="1285"/>
      <c r="I50" s="107">
        <v>11726</v>
      </c>
      <c r="J50" s="108">
        <v>12326</v>
      </c>
      <c r="K50" s="108">
        <v>12484</v>
      </c>
      <c r="L50" s="108">
        <v>12471</v>
      </c>
      <c r="M50" s="109">
        <v>13009</v>
      </c>
    </row>
    <row r="51" spans="2:13" ht="27.75" customHeight="1" x14ac:dyDescent="0.15">
      <c r="B51" s="1280"/>
      <c r="C51" s="1281"/>
      <c r="D51" s="106"/>
      <c r="E51" s="1284" t="s">
        <v>42</v>
      </c>
      <c r="F51" s="1284"/>
      <c r="G51" s="1284"/>
      <c r="H51" s="1285"/>
      <c r="I51" s="107">
        <v>1911</v>
      </c>
      <c r="J51" s="108">
        <v>1889</v>
      </c>
      <c r="K51" s="108">
        <v>1886</v>
      </c>
      <c r="L51" s="108">
        <v>1937</v>
      </c>
      <c r="M51" s="109">
        <v>1858</v>
      </c>
    </row>
    <row r="52" spans="2:13" ht="27.75" customHeight="1" x14ac:dyDescent="0.15">
      <c r="B52" s="1282"/>
      <c r="C52" s="1283"/>
      <c r="D52" s="106"/>
      <c r="E52" s="1284" t="s">
        <v>43</v>
      </c>
      <c r="F52" s="1284"/>
      <c r="G52" s="1284"/>
      <c r="H52" s="1285"/>
      <c r="I52" s="107">
        <v>28405</v>
      </c>
      <c r="J52" s="108">
        <v>27360</v>
      </c>
      <c r="K52" s="108">
        <v>26291</v>
      </c>
      <c r="L52" s="108">
        <v>25370</v>
      </c>
      <c r="M52" s="109">
        <v>24698</v>
      </c>
    </row>
    <row r="53" spans="2:13" ht="27.75" customHeight="1" thickBot="1" x14ac:dyDescent="0.2">
      <c r="B53" s="1286" t="s">
        <v>44</v>
      </c>
      <c r="C53" s="1287"/>
      <c r="D53" s="113"/>
      <c r="E53" s="1288" t="s">
        <v>45</v>
      </c>
      <c r="F53" s="1288"/>
      <c r="G53" s="1288"/>
      <c r="H53" s="1289"/>
      <c r="I53" s="114">
        <v>-9190</v>
      </c>
      <c r="J53" s="115">
        <v>-8252</v>
      </c>
      <c r="K53" s="115">
        <v>-8034</v>
      </c>
      <c r="L53" s="115">
        <v>-7941</v>
      </c>
      <c r="M53" s="116">
        <v>-8914</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7SiDFjDqNIGRXagB4fZAOfjf7h53C6Nq4E4Nz+D4z7NR7budvgLrUfKluTD+ITAAVBW5KKS15G+nMyMvWAyT7g==" saltValue="haWAo7UNSZO+JVqYabYjK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5" t="s">
        <v>48</v>
      </c>
      <c r="D55" s="1305"/>
      <c r="E55" s="1306"/>
      <c r="F55" s="128">
        <v>6103</v>
      </c>
      <c r="G55" s="128">
        <v>5787</v>
      </c>
      <c r="H55" s="129">
        <v>6029</v>
      </c>
    </row>
    <row r="56" spans="2:8" ht="52.5" customHeight="1" x14ac:dyDescent="0.15">
      <c r="B56" s="130"/>
      <c r="C56" s="1307" t="s">
        <v>49</v>
      </c>
      <c r="D56" s="1307"/>
      <c r="E56" s="1308"/>
      <c r="F56" s="131">
        <v>764</v>
      </c>
      <c r="G56" s="131">
        <v>765</v>
      </c>
      <c r="H56" s="132">
        <v>766</v>
      </c>
    </row>
    <row r="57" spans="2:8" ht="53.25" customHeight="1" x14ac:dyDescent="0.15">
      <c r="B57" s="130"/>
      <c r="C57" s="1309" t="s">
        <v>50</v>
      </c>
      <c r="D57" s="1309"/>
      <c r="E57" s="1310"/>
      <c r="F57" s="133">
        <v>6815</v>
      </c>
      <c r="G57" s="133">
        <v>7120</v>
      </c>
      <c r="H57" s="134">
        <v>7425</v>
      </c>
    </row>
    <row r="58" spans="2:8" ht="45.75" customHeight="1" x14ac:dyDescent="0.15">
      <c r="B58" s="135"/>
      <c r="C58" s="1297" t="s">
        <v>601</v>
      </c>
      <c r="D58" s="1298"/>
      <c r="E58" s="1299"/>
      <c r="F58" s="136">
        <v>3342</v>
      </c>
      <c r="G58" s="136">
        <v>3647</v>
      </c>
      <c r="H58" s="137">
        <v>3952</v>
      </c>
    </row>
    <row r="59" spans="2:8" ht="45.75" customHeight="1" x14ac:dyDescent="0.15">
      <c r="B59" s="135"/>
      <c r="C59" s="1297" t="s">
        <v>602</v>
      </c>
      <c r="D59" s="1298"/>
      <c r="E59" s="1299"/>
      <c r="F59" s="136">
        <v>1930</v>
      </c>
      <c r="G59" s="136">
        <v>1930</v>
      </c>
      <c r="H59" s="137">
        <v>1930</v>
      </c>
    </row>
    <row r="60" spans="2:8" ht="45.75" customHeight="1" x14ac:dyDescent="0.15">
      <c r="B60" s="135"/>
      <c r="C60" s="1297" t="s">
        <v>603</v>
      </c>
      <c r="D60" s="1298"/>
      <c r="E60" s="1299"/>
      <c r="F60" s="136">
        <v>814</v>
      </c>
      <c r="G60" s="136">
        <v>814</v>
      </c>
      <c r="H60" s="137">
        <v>814</v>
      </c>
    </row>
    <row r="61" spans="2:8" ht="45.75" customHeight="1" x14ac:dyDescent="0.15">
      <c r="B61" s="135"/>
      <c r="C61" s="1297" t="s">
        <v>604</v>
      </c>
      <c r="D61" s="1298"/>
      <c r="E61" s="1299"/>
      <c r="F61" s="136">
        <v>409</v>
      </c>
      <c r="G61" s="136">
        <v>410</v>
      </c>
      <c r="H61" s="137">
        <v>410</v>
      </c>
    </row>
    <row r="62" spans="2:8" ht="45.75" customHeight="1" thickBot="1" x14ac:dyDescent="0.2">
      <c r="B62" s="138"/>
      <c r="C62" s="1300" t="s">
        <v>605</v>
      </c>
      <c r="D62" s="1301"/>
      <c r="E62" s="1302"/>
      <c r="F62" s="139">
        <v>225</v>
      </c>
      <c r="G62" s="139">
        <v>226</v>
      </c>
      <c r="H62" s="140">
        <v>226</v>
      </c>
    </row>
    <row r="63" spans="2:8" ht="52.5" customHeight="1" thickBot="1" x14ac:dyDescent="0.2">
      <c r="B63" s="141"/>
      <c r="C63" s="1303" t="s">
        <v>51</v>
      </c>
      <c r="D63" s="1303"/>
      <c r="E63" s="1304"/>
      <c r="F63" s="142">
        <v>13682</v>
      </c>
      <c r="G63" s="142">
        <v>13672</v>
      </c>
      <c r="H63" s="143">
        <v>14220</v>
      </c>
    </row>
    <row r="64" spans="2:8" ht="15" customHeight="1" x14ac:dyDescent="0.15"/>
  </sheetData>
  <sheetProtection algorithmName="SHA-512" hashValue="khmO8n9CWE/awyQXxkpjZbY9t4yen2SILc7jAiUtyT8K5fwuxSVn/S8TaDp6tQ8gMdHvREB64N4gobo0QnnKpA==" saltValue="lap/EtU2WP+bh0/zwoEr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CBF3D-2686-418D-941E-1FEA1B1EA4F9}">
  <sheetPr>
    <pageSetUpPr fitToPage="1"/>
  </sheetPr>
  <dimension ref="A1:WZM160"/>
  <sheetViews>
    <sheetView showGridLines="0" zoomScale="80" zoomScaleNormal="80" zoomScaleSheetLayoutView="55" workbookViewId="0"/>
  </sheetViews>
  <sheetFormatPr defaultColWidth="0" defaultRowHeight="13.5" customHeight="1" zeroHeight="1" x14ac:dyDescent="0.15"/>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x14ac:dyDescent="0.15">
      <c r="A1" s="388"/>
      <c r="B1" s="389"/>
      <c r="DD1" s="390"/>
      <c r="DE1" s="390"/>
    </row>
    <row r="2" spans="1:143" ht="25.5" customHeight="1" x14ac:dyDescent="0.15">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15">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x14ac:dyDescent="0.15">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x14ac:dyDescent="0.15">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x14ac:dyDescent="0.15">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390"/>
      <c r="DE19" s="390"/>
    </row>
    <row r="20" spans="1:351" x14ac:dyDescent="0.15">
      <c r="DD20" s="390"/>
      <c r="DE20" s="390"/>
    </row>
    <row r="21" spans="1:351" ht="17.25" x14ac:dyDescent="0.1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x14ac:dyDescent="0.15">
      <c r="B22" s="397"/>
      <c r="MM22" s="396"/>
    </row>
    <row r="23" spans="1:351" x14ac:dyDescent="0.15">
      <c r="B23" s="397"/>
    </row>
    <row r="24" spans="1:351" x14ac:dyDescent="0.15">
      <c r="B24" s="397"/>
    </row>
    <row r="25" spans="1:351" x14ac:dyDescent="0.15">
      <c r="B25" s="397"/>
    </row>
    <row r="26" spans="1:351" x14ac:dyDescent="0.15">
      <c r="B26" s="397"/>
    </row>
    <row r="27" spans="1:351" x14ac:dyDescent="0.15">
      <c r="B27" s="397"/>
    </row>
    <row r="28" spans="1:351" x14ac:dyDescent="0.15">
      <c r="B28" s="397"/>
    </row>
    <row r="29" spans="1:351" x14ac:dyDescent="0.15">
      <c r="B29" s="397"/>
    </row>
    <row r="30" spans="1:351" x14ac:dyDescent="0.15">
      <c r="B30" s="397"/>
    </row>
    <row r="31" spans="1:351" x14ac:dyDescent="0.15">
      <c r="B31" s="397"/>
    </row>
    <row r="32" spans="1:351" x14ac:dyDescent="0.15">
      <c r="B32" s="397"/>
    </row>
    <row r="33" spans="2:109" x14ac:dyDescent="0.15">
      <c r="B33" s="397"/>
    </row>
    <row r="34" spans="2:109" x14ac:dyDescent="0.15">
      <c r="B34" s="397"/>
    </row>
    <row r="35" spans="2:109" x14ac:dyDescent="0.15">
      <c r="B35" s="397"/>
    </row>
    <row r="36" spans="2:109" x14ac:dyDescent="0.15">
      <c r="B36" s="397"/>
    </row>
    <row r="37" spans="2:109" x14ac:dyDescent="0.15">
      <c r="B37" s="397"/>
    </row>
    <row r="38" spans="2:109" x14ac:dyDescent="0.15">
      <c r="B38" s="397"/>
    </row>
    <row r="39" spans="2:109" x14ac:dyDescent="0.15">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x14ac:dyDescent="0.15">
      <c r="B40" s="402"/>
      <c r="DD40" s="402"/>
      <c r="DE40" s="390"/>
    </row>
    <row r="41" spans="2:109" ht="17.25" x14ac:dyDescent="0.1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x14ac:dyDescent="0.15">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15">
      <c r="B43" s="397"/>
      <c r="AN43" s="1311" t="s">
        <v>616</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x14ac:dyDescent="0.15">
      <c r="B49" s="397"/>
      <c r="AN49" s="390" t="s">
        <v>609</v>
      </c>
    </row>
    <row r="50" spans="1:109" x14ac:dyDescent="0.15">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563</v>
      </c>
      <c r="BQ50" s="1324"/>
      <c r="BR50" s="1324"/>
      <c r="BS50" s="1324"/>
      <c r="BT50" s="1324"/>
      <c r="BU50" s="1324"/>
      <c r="BV50" s="1324"/>
      <c r="BW50" s="1324"/>
      <c r="BX50" s="1324" t="s">
        <v>564</v>
      </c>
      <c r="BY50" s="1324"/>
      <c r="BZ50" s="1324"/>
      <c r="CA50" s="1324"/>
      <c r="CB50" s="1324"/>
      <c r="CC50" s="1324"/>
      <c r="CD50" s="1324"/>
      <c r="CE50" s="1324"/>
      <c r="CF50" s="1324" t="s">
        <v>565</v>
      </c>
      <c r="CG50" s="1324"/>
      <c r="CH50" s="1324"/>
      <c r="CI50" s="1324"/>
      <c r="CJ50" s="1324"/>
      <c r="CK50" s="1324"/>
      <c r="CL50" s="1324"/>
      <c r="CM50" s="1324"/>
      <c r="CN50" s="1324" t="s">
        <v>566</v>
      </c>
      <c r="CO50" s="1324"/>
      <c r="CP50" s="1324"/>
      <c r="CQ50" s="1324"/>
      <c r="CR50" s="1324"/>
      <c r="CS50" s="1324"/>
      <c r="CT50" s="1324"/>
      <c r="CU50" s="1324"/>
      <c r="CV50" s="1324" t="s">
        <v>567</v>
      </c>
      <c r="CW50" s="1324"/>
      <c r="CX50" s="1324"/>
      <c r="CY50" s="1324"/>
      <c r="CZ50" s="1324"/>
      <c r="DA50" s="1324"/>
      <c r="DB50" s="1324"/>
      <c r="DC50" s="1324"/>
    </row>
    <row r="51" spans="1:109" ht="13.5" customHeight="1" x14ac:dyDescent="0.15">
      <c r="B51" s="397"/>
      <c r="G51" s="1330"/>
      <c r="H51" s="1330"/>
      <c r="I51" s="1328"/>
      <c r="J51" s="1328"/>
      <c r="K51" s="1326"/>
      <c r="L51" s="1326"/>
      <c r="M51" s="1326"/>
      <c r="N51" s="1326"/>
      <c r="AM51" s="406"/>
      <c r="AN51" s="1327" t="s">
        <v>610</v>
      </c>
      <c r="AO51" s="1327"/>
      <c r="AP51" s="1327"/>
      <c r="AQ51" s="1327"/>
      <c r="AR51" s="1327"/>
      <c r="AS51" s="1327"/>
      <c r="AT51" s="1327"/>
      <c r="AU51" s="1327"/>
      <c r="AV51" s="1327"/>
      <c r="AW51" s="1327"/>
      <c r="AX51" s="1327"/>
      <c r="AY51" s="1327"/>
      <c r="AZ51" s="1327"/>
      <c r="BA51" s="1327"/>
      <c r="BB51" s="1327" t="s">
        <v>611</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c r="CG51" s="1325"/>
      <c r="CH51" s="1325"/>
      <c r="CI51" s="1325"/>
      <c r="CJ51" s="1325"/>
      <c r="CK51" s="1325"/>
      <c r="CL51" s="1325"/>
      <c r="CM51" s="1325"/>
      <c r="CN51" s="1325"/>
      <c r="CO51" s="1325"/>
      <c r="CP51" s="1325"/>
      <c r="CQ51" s="1325"/>
      <c r="CR51" s="1325"/>
      <c r="CS51" s="1325"/>
      <c r="CT51" s="1325"/>
      <c r="CU51" s="1325"/>
      <c r="CV51" s="1325"/>
      <c r="CW51" s="1325"/>
      <c r="CX51" s="1325"/>
      <c r="CY51" s="1325"/>
      <c r="CZ51" s="1325"/>
      <c r="DA51" s="1325"/>
      <c r="DB51" s="1325"/>
      <c r="DC51" s="1325"/>
    </row>
    <row r="52" spans="1:109" x14ac:dyDescent="0.15">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x14ac:dyDescent="0.15">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612</v>
      </c>
      <c r="BC53" s="1327"/>
      <c r="BD53" s="1327"/>
      <c r="BE53" s="1327"/>
      <c r="BF53" s="1327"/>
      <c r="BG53" s="1327"/>
      <c r="BH53" s="1327"/>
      <c r="BI53" s="1327"/>
      <c r="BJ53" s="1327"/>
      <c r="BK53" s="1327"/>
      <c r="BL53" s="1327"/>
      <c r="BM53" s="1327"/>
      <c r="BN53" s="1327"/>
      <c r="BO53" s="1327"/>
      <c r="BP53" s="1325">
        <v>57.3</v>
      </c>
      <c r="BQ53" s="1325"/>
      <c r="BR53" s="1325"/>
      <c r="BS53" s="1325"/>
      <c r="BT53" s="1325"/>
      <c r="BU53" s="1325"/>
      <c r="BV53" s="1325"/>
      <c r="BW53" s="1325"/>
      <c r="BX53" s="1325">
        <v>59.8</v>
      </c>
      <c r="BY53" s="1325"/>
      <c r="BZ53" s="1325"/>
      <c r="CA53" s="1325"/>
      <c r="CB53" s="1325"/>
      <c r="CC53" s="1325"/>
      <c r="CD53" s="1325"/>
      <c r="CE53" s="1325"/>
      <c r="CF53" s="1325">
        <v>61.5</v>
      </c>
      <c r="CG53" s="1325"/>
      <c r="CH53" s="1325"/>
      <c r="CI53" s="1325"/>
      <c r="CJ53" s="1325"/>
      <c r="CK53" s="1325"/>
      <c r="CL53" s="1325"/>
      <c r="CM53" s="1325"/>
      <c r="CN53" s="1325">
        <v>62.9</v>
      </c>
      <c r="CO53" s="1325"/>
      <c r="CP53" s="1325"/>
      <c r="CQ53" s="1325"/>
      <c r="CR53" s="1325"/>
      <c r="CS53" s="1325"/>
      <c r="CT53" s="1325"/>
      <c r="CU53" s="1325"/>
      <c r="CV53" s="1325">
        <v>64.3</v>
      </c>
      <c r="CW53" s="1325"/>
      <c r="CX53" s="1325"/>
      <c r="CY53" s="1325"/>
      <c r="CZ53" s="1325"/>
      <c r="DA53" s="1325"/>
      <c r="DB53" s="1325"/>
      <c r="DC53" s="1325"/>
    </row>
    <row r="54" spans="1:109" x14ac:dyDescent="0.15">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x14ac:dyDescent="0.15">
      <c r="A55" s="405"/>
      <c r="B55" s="397"/>
      <c r="G55" s="1320"/>
      <c r="H55" s="1320"/>
      <c r="I55" s="1320"/>
      <c r="J55" s="1320"/>
      <c r="K55" s="1326"/>
      <c r="L55" s="1326"/>
      <c r="M55" s="1326"/>
      <c r="N55" s="1326"/>
      <c r="AN55" s="1324" t="s">
        <v>613</v>
      </c>
      <c r="AO55" s="1324"/>
      <c r="AP55" s="1324"/>
      <c r="AQ55" s="1324"/>
      <c r="AR55" s="1324"/>
      <c r="AS55" s="1324"/>
      <c r="AT55" s="1324"/>
      <c r="AU55" s="1324"/>
      <c r="AV55" s="1324"/>
      <c r="AW55" s="1324"/>
      <c r="AX55" s="1324"/>
      <c r="AY55" s="1324"/>
      <c r="AZ55" s="1324"/>
      <c r="BA55" s="1324"/>
      <c r="BB55" s="1327" t="s">
        <v>611</v>
      </c>
      <c r="BC55" s="1327"/>
      <c r="BD55" s="1327"/>
      <c r="BE55" s="1327"/>
      <c r="BF55" s="1327"/>
      <c r="BG55" s="1327"/>
      <c r="BH55" s="1327"/>
      <c r="BI55" s="1327"/>
      <c r="BJ55" s="1327"/>
      <c r="BK55" s="1327"/>
      <c r="BL55" s="1327"/>
      <c r="BM55" s="1327"/>
      <c r="BN55" s="1327"/>
      <c r="BO55" s="1327"/>
      <c r="BP55" s="1325">
        <v>52.3</v>
      </c>
      <c r="BQ55" s="1325"/>
      <c r="BR55" s="1325"/>
      <c r="BS55" s="1325"/>
      <c r="BT55" s="1325"/>
      <c r="BU55" s="1325"/>
      <c r="BV55" s="1325"/>
      <c r="BW55" s="1325"/>
      <c r="BX55" s="1325">
        <v>55.4</v>
      </c>
      <c r="BY55" s="1325"/>
      <c r="BZ55" s="1325"/>
      <c r="CA55" s="1325"/>
      <c r="CB55" s="1325"/>
      <c r="CC55" s="1325"/>
      <c r="CD55" s="1325"/>
      <c r="CE55" s="1325"/>
      <c r="CF55" s="1325">
        <v>52.7</v>
      </c>
      <c r="CG55" s="1325"/>
      <c r="CH55" s="1325"/>
      <c r="CI55" s="1325"/>
      <c r="CJ55" s="1325"/>
      <c r="CK55" s="1325"/>
      <c r="CL55" s="1325"/>
      <c r="CM55" s="1325"/>
      <c r="CN55" s="1325">
        <v>49.7</v>
      </c>
      <c r="CO55" s="1325"/>
      <c r="CP55" s="1325"/>
      <c r="CQ55" s="1325"/>
      <c r="CR55" s="1325"/>
      <c r="CS55" s="1325"/>
      <c r="CT55" s="1325"/>
      <c r="CU55" s="1325"/>
      <c r="CV55" s="1325">
        <v>37.299999999999997</v>
      </c>
      <c r="CW55" s="1325"/>
      <c r="CX55" s="1325"/>
      <c r="CY55" s="1325"/>
      <c r="CZ55" s="1325"/>
      <c r="DA55" s="1325"/>
      <c r="DB55" s="1325"/>
      <c r="DC55" s="1325"/>
    </row>
    <row r="56" spans="1:109" x14ac:dyDescent="0.15">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x14ac:dyDescent="0.15">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612</v>
      </c>
      <c r="BC57" s="1327"/>
      <c r="BD57" s="1327"/>
      <c r="BE57" s="1327"/>
      <c r="BF57" s="1327"/>
      <c r="BG57" s="1327"/>
      <c r="BH57" s="1327"/>
      <c r="BI57" s="1327"/>
      <c r="BJ57" s="1327"/>
      <c r="BK57" s="1327"/>
      <c r="BL57" s="1327"/>
      <c r="BM57" s="1327"/>
      <c r="BN57" s="1327"/>
      <c r="BO57" s="1327"/>
      <c r="BP57" s="1325">
        <v>57.1</v>
      </c>
      <c r="BQ57" s="1325"/>
      <c r="BR57" s="1325"/>
      <c r="BS57" s="1325"/>
      <c r="BT57" s="1325"/>
      <c r="BU57" s="1325"/>
      <c r="BV57" s="1325"/>
      <c r="BW57" s="1325"/>
      <c r="BX57" s="1325">
        <v>58.7</v>
      </c>
      <c r="BY57" s="1325"/>
      <c r="BZ57" s="1325"/>
      <c r="CA57" s="1325"/>
      <c r="CB57" s="1325"/>
      <c r="CC57" s="1325"/>
      <c r="CD57" s="1325"/>
      <c r="CE57" s="1325"/>
      <c r="CF57" s="1325">
        <v>59.9</v>
      </c>
      <c r="CG57" s="1325"/>
      <c r="CH57" s="1325"/>
      <c r="CI57" s="1325"/>
      <c r="CJ57" s="1325"/>
      <c r="CK57" s="1325"/>
      <c r="CL57" s="1325"/>
      <c r="CM57" s="1325"/>
      <c r="CN57" s="1325">
        <v>60.1</v>
      </c>
      <c r="CO57" s="1325"/>
      <c r="CP57" s="1325"/>
      <c r="CQ57" s="1325"/>
      <c r="CR57" s="1325"/>
      <c r="CS57" s="1325"/>
      <c r="CT57" s="1325"/>
      <c r="CU57" s="1325"/>
      <c r="CV57" s="1325">
        <v>61.8</v>
      </c>
      <c r="CW57" s="1325"/>
      <c r="CX57" s="1325"/>
      <c r="CY57" s="1325"/>
      <c r="CZ57" s="1325"/>
      <c r="DA57" s="1325"/>
      <c r="DB57" s="1325"/>
      <c r="DC57" s="1325"/>
      <c r="DD57" s="410"/>
      <c r="DE57" s="409"/>
    </row>
    <row r="58" spans="1:109" s="405" customFormat="1" x14ac:dyDescent="0.15">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x14ac:dyDescent="0.15">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x14ac:dyDescent="0.15">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x14ac:dyDescent="0.15">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x14ac:dyDescent="0.15">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x14ac:dyDescent="0.15">
      <c r="B63" s="416" t="s">
        <v>614</v>
      </c>
    </row>
    <row r="64" spans="1:109" x14ac:dyDescent="0.15">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x14ac:dyDescent="0.15">
      <c r="B65" s="397"/>
      <c r="AN65" s="1311" t="s">
        <v>617</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7"/>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7"/>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7"/>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7"/>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x14ac:dyDescent="0.15">
      <c r="B71" s="397"/>
      <c r="G71" s="422"/>
      <c r="I71" s="423"/>
      <c r="J71" s="420"/>
      <c r="K71" s="420"/>
      <c r="L71" s="421"/>
      <c r="M71" s="420"/>
      <c r="N71" s="421"/>
      <c r="AM71" s="422"/>
      <c r="AN71" s="390" t="s">
        <v>609</v>
      </c>
    </row>
    <row r="72" spans="2:107" x14ac:dyDescent="0.15">
      <c r="B72" s="397"/>
      <c r="G72" s="1320"/>
      <c r="H72" s="1320"/>
      <c r="I72" s="1320"/>
      <c r="J72" s="1320"/>
      <c r="K72" s="407"/>
      <c r="L72" s="407"/>
      <c r="M72" s="408"/>
      <c r="N72" s="408"/>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563</v>
      </c>
      <c r="BQ72" s="1324"/>
      <c r="BR72" s="1324"/>
      <c r="BS72" s="1324"/>
      <c r="BT72" s="1324"/>
      <c r="BU72" s="1324"/>
      <c r="BV72" s="1324"/>
      <c r="BW72" s="1324"/>
      <c r="BX72" s="1324" t="s">
        <v>564</v>
      </c>
      <c r="BY72" s="1324"/>
      <c r="BZ72" s="1324"/>
      <c r="CA72" s="1324"/>
      <c r="CB72" s="1324"/>
      <c r="CC72" s="1324"/>
      <c r="CD72" s="1324"/>
      <c r="CE72" s="1324"/>
      <c r="CF72" s="1324" t="s">
        <v>565</v>
      </c>
      <c r="CG72" s="1324"/>
      <c r="CH72" s="1324"/>
      <c r="CI72" s="1324"/>
      <c r="CJ72" s="1324"/>
      <c r="CK72" s="1324"/>
      <c r="CL72" s="1324"/>
      <c r="CM72" s="1324"/>
      <c r="CN72" s="1324" t="s">
        <v>566</v>
      </c>
      <c r="CO72" s="1324"/>
      <c r="CP72" s="1324"/>
      <c r="CQ72" s="1324"/>
      <c r="CR72" s="1324"/>
      <c r="CS72" s="1324"/>
      <c r="CT72" s="1324"/>
      <c r="CU72" s="1324"/>
      <c r="CV72" s="1324" t="s">
        <v>567</v>
      </c>
      <c r="CW72" s="1324"/>
      <c r="CX72" s="1324"/>
      <c r="CY72" s="1324"/>
      <c r="CZ72" s="1324"/>
      <c r="DA72" s="1324"/>
      <c r="DB72" s="1324"/>
      <c r="DC72" s="1324"/>
    </row>
    <row r="73" spans="2:107" x14ac:dyDescent="0.15">
      <c r="B73" s="397"/>
      <c r="G73" s="1330"/>
      <c r="H73" s="1330"/>
      <c r="I73" s="1330"/>
      <c r="J73" s="1330"/>
      <c r="K73" s="1331"/>
      <c r="L73" s="1331"/>
      <c r="M73" s="1331"/>
      <c r="N73" s="1331"/>
      <c r="AM73" s="406"/>
      <c r="AN73" s="1327" t="s">
        <v>610</v>
      </c>
      <c r="AO73" s="1327"/>
      <c r="AP73" s="1327"/>
      <c r="AQ73" s="1327"/>
      <c r="AR73" s="1327"/>
      <c r="AS73" s="1327"/>
      <c r="AT73" s="1327"/>
      <c r="AU73" s="1327"/>
      <c r="AV73" s="1327"/>
      <c r="AW73" s="1327"/>
      <c r="AX73" s="1327"/>
      <c r="AY73" s="1327"/>
      <c r="AZ73" s="1327"/>
      <c r="BA73" s="1327"/>
      <c r="BB73" s="1327" t="s">
        <v>611</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c r="CG73" s="1325"/>
      <c r="CH73" s="1325"/>
      <c r="CI73" s="1325"/>
      <c r="CJ73" s="1325"/>
      <c r="CK73" s="1325"/>
      <c r="CL73" s="1325"/>
      <c r="CM73" s="1325"/>
      <c r="CN73" s="1325"/>
      <c r="CO73" s="1325"/>
      <c r="CP73" s="1325"/>
      <c r="CQ73" s="1325"/>
      <c r="CR73" s="1325"/>
      <c r="CS73" s="1325"/>
      <c r="CT73" s="1325"/>
      <c r="CU73" s="1325"/>
      <c r="CV73" s="1325"/>
      <c r="CW73" s="1325"/>
      <c r="CX73" s="1325"/>
      <c r="CY73" s="1325"/>
      <c r="CZ73" s="1325"/>
      <c r="DA73" s="1325"/>
      <c r="DB73" s="1325"/>
      <c r="DC73" s="1325"/>
    </row>
    <row r="74" spans="2:107" x14ac:dyDescent="0.15">
      <c r="B74" s="397"/>
      <c r="G74" s="1330"/>
      <c r="H74" s="1330"/>
      <c r="I74" s="1330"/>
      <c r="J74" s="1330"/>
      <c r="K74" s="1331"/>
      <c r="L74" s="1331"/>
      <c r="M74" s="1331"/>
      <c r="N74" s="1331"/>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row>
    <row r="75" spans="2:107" x14ac:dyDescent="0.15">
      <c r="B75" s="397"/>
      <c r="G75" s="1330"/>
      <c r="H75" s="1330"/>
      <c r="I75" s="1320"/>
      <c r="J75" s="1320"/>
      <c r="K75" s="1326"/>
      <c r="L75" s="1326"/>
      <c r="M75" s="1326"/>
      <c r="N75" s="1326"/>
      <c r="AM75" s="406"/>
      <c r="AN75" s="1327"/>
      <c r="AO75" s="1327"/>
      <c r="AP75" s="1327"/>
      <c r="AQ75" s="1327"/>
      <c r="AR75" s="1327"/>
      <c r="AS75" s="1327"/>
      <c r="AT75" s="1327"/>
      <c r="AU75" s="1327"/>
      <c r="AV75" s="1327"/>
      <c r="AW75" s="1327"/>
      <c r="AX75" s="1327"/>
      <c r="AY75" s="1327"/>
      <c r="AZ75" s="1327"/>
      <c r="BA75" s="1327"/>
      <c r="BB75" s="1327" t="s">
        <v>615</v>
      </c>
      <c r="BC75" s="1327"/>
      <c r="BD75" s="1327"/>
      <c r="BE75" s="1327"/>
      <c r="BF75" s="1327"/>
      <c r="BG75" s="1327"/>
      <c r="BH75" s="1327"/>
      <c r="BI75" s="1327"/>
      <c r="BJ75" s="1327"/>
      <c r="BK75" s="1327"/>
      <c r="BL75" s="1327"/>
      <c r="BM75" s="1327"/>
      <c r="BN75" s="1327"/>
      <c r="BO75" s="1327"/>
      <c r="BP75" s="1325">
        <v>5.0999999999999996</v>
      </c>
      <c r="BQ75" s="1325"/>
      <c r="BR75" s="1325"/>
      <c r="BS75" s="1325"/>
      <c r="BT75" s="1325"/>
      <c r="BU75" s="1325"/>
      <c r="BV75" s="1325"/>
      <c r="BW75" s="1325"/>
      <c r="BX75" s="1325">
        <v>4.7</v>
      </c>
      <c r="BY75" s="1325"/>
      <c r="BZ75" s="1325"/>
      <c r="CA75" s="1325"/>
      <c r="CB75" s="1325"/>
      <c r="CC75" s="1325"/>
      <c r="CD75" s="1325"/>
      <c r="CE75" s="1325"/>
      <c r="CF75" s="1325">
        <v>4.7</v>
      </c>
      <c r="CG75" s="1325"/>
      <c r="CH75" s="1325"/>
      <c r="CI75" s="1325"/>
      <c r="CJ75" s="1325"/>
      <c r="CK75" s="1325"/>
      <c r="CL75" s="1325"/>
      <c r="CM75" s="1325"/>
      <c r="CN75" s="1325">
        <v>4.7</v>
      </c>
      <c r="CO75" s="1325"/>
      <c r="CP75" s="1325"/>
      <c r="CQ75" s="1325"/>
      <c r="CR75" s="1325"/>
      <c r="CS75" s="1325"/>
      <c r="CT75" s="1325"/>
      <c r="CU75" s="1325"/>
      <c r="CV75" s="1325">
        <v>5.0999999999999996</v>
      </c>
      <c r="CW75" s="1325"/>
      <c r="CX75" s="1325"/>
      <c r="CY75" s="1325"/>
      <c r="CZ75" s="1325"/>
      <c r="DA75" s="1325"/>
      <c r="DB75" s="1325"/>
      <c r="DC75" s="1325"/>
    </row>
    <row r="76" spans="2:107" x14ac:dyDescent="0.15">
      <c r="B76" s="397"/>
      <c r="G76" s="1330"/>
      <c r="H76" s="1330"/>
      <c r="I76" s="1320"/>
      <c r="J76" s="1320"/>
      <c r="K76" s="1326"/>
      <c r="L76" s="1326"/>
      <c r="M76" s="1326"/>
      <c r="N76" s="1326"/>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row>
    <row r="77" spans="2:107" x14ac:dyDescent="0.15">
      <c r="B77" s="397"/>
      <c r="G77" s="1320"/>
      <c r="H77" s="1320"/>
      <c r="I77" s="1320"/>
      <c r="J77" s="1320"/>
      <c r="K77" s="1331"/>
      <c r="L77" s="1331"/>
      <c r="M77" s="1331"/>
      <c r="N77" s="1331"/>
      <c r="AN77" s="1324" t="s">
        <v>613</v>
      </c>
      <c r="AO77" s="1324"/>
      <c r="AP77" s="1324"/>
      <c r="AQ77" s="1324"/>
      <c r="AR77" s="1324"/>
      <c r="AS77" s="1324"/>
      <c r="AT77" s="1324"/>
      <c r="AU77" s="1324"/>
      <c r="AV77" s="1324"/>
      <c r="AW77" s="1324"/>
      <c r="AX77" s="1324"/>
      <c r="AY77" s="1324"/>
      <c r="AZ77" s="1324"/>
      <c r="BA77" s="1324"/>
      <c r="BB77" s="1327" t="s">
        <v>611</v>
      </c>
      <c r="BC77" s="1327"/>
      <c r="BD77" s="1327"/>
      <c r="BE77" s="1327"/>
      <c r="BF77" s="1327"/>
      <c r="BG77" s="1327"/>
      <c r="BH77" s="1327"/>
      <c r="BI77" s="1327"/>
      <c r="BJ77" s="1327"/>
      <c r="BK77" s="1327"/>
      <c r="BL77" s="1327"/>
      <c r="BM77" s="1327"/>
      <c r="BN77" s="1327"/>
      <c r="BO77" s="1327"/>
      <c r="BP77" s="1325">
        <v>52.3</v>
      </c>
      <c r="BQ77" s="1325"/>
      <c r="BR77" s="1325"/>
      <c r="BS77" s="1325"/>
      <c r="BT77" s="1325"/>
      <c r="BU77" s="1325"/>
      <c r="BV77" s="1325"/>
      <c r="BW77" s="1325"/>
      <c r="BX77" s="1325">
        <v>55.4</v>
      </c>
      <c r="BY77" s="1325"/>
      <c r="BZ77" s="1325"/>
      <c r="CA77" s="1325"/>
      <c r="CB77" s="1325"/>
      <c r="CC77" s="1325"/>
      <c r="CD77" s="1325"/>
      <c r="CE77" s="1325"/>
      <c r="CF77" s="1325">
        <v>52.7</v>
      </c>
      <c r="CG77" s="1325"/>
      <c r="CH77" s="1325"/>
      <c r="CI77" s="1325"/>
      <c r="CJ77" s="1325"/>
      <c r="CK77" s="1325"/>
      <c r="CL77" s="1325"/>
      <c r="CM77" s="1325"/>
      <c r="CN77" s="1325">
        <v>49.7</v>
      </c>
      <c r="CO77" s="1325"/>
      <c r="CP77" s="1325"/>
      <c r="CQ77" s="1325"/>
      <c r="CR77" s="1325"/>
      <c r="CS77" s="1325"/>
      <c r="CT77" s="1325"/>
      <c r="CU77" s="1325"/>
      <c r="CV77" s="1325">
        <v>37.299999999999997</v>
      </c>
      <c r="CW77" s="1325"/>
      <c r="CX77" s="1325"/>
      <c r="CY77" s="1325"/>
      <c r="CZ77" s="1325"/>
      <c r="DA77" s="1325"/>
      <c r="DB77" s="1325"/>
      <c r="DC77" s="1325"/>
    </row>
    <row r="78" spans="2:107" x14ac:dyDescent="0.15">
      <c r="B78" s="397"/>
      <c r="G78" s="1320"/>
      <c r="H78" s="1320"/>
      <c r="I78" s="1320"/>
      <c r="J78" s="1320"/>
      <c r="K78" s="1331"/>
      <c r="L78" s="1331"/>
      <c r="M78" s="1331"/>
      <c r="N78" s="1331"/>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row>
    <row r="79" spans="2:107" x14ac:dyDescent="0.15">
      <c r="B79" s="397"/>
      <c r="G79" s="1320"/>
      <c r="H79" s="1320"/>
      <c r="I79" s="1329"/>
      <c r="J79" s="1329"/>
      <c r="K79" s="1332"/>
      <c r="L79" s="1332"/>
      <c r="M79" s="1332"/>
      <c r="N79" s="1332"/>
      <c r="AN79" s="1324"/>
      <c r="AO79" s="1324"/>
      <c r="AP79" s="1324"/>
      <c r="AQ79" s="1324"/>
      <c r="AR79" s="1324"/>
      <c r="AS79" s="1324"/>
      <c r="AT79" s="1324"/>
      <c r="AU79" s="1324"/>
      <c r="AV79" s="1324"/>
      <c r="AW79" s="1324"/>
      <c r="AX79" s="1324"/>
      <c r="AY79" s="1324"/>
      <c r="AZ79" s="1324"/>
      <c r="BA79" s="1324"/>
      <c r="BB79" s="1327" t="s">
        <v>615</v>
      </c>
      <c r="BC79" s="1327"/>
      <c r="BD79" s="1327"/>
      <c r="BE79" s="1327"/>
      <c r="BF79" s="1327"/>
      <c r="BG79" s="1327"/>
      <c r="BH79" s="1327"/>
      <c r="BI79" s="1327"/>
      <c r="BJ79" s="1327"/>
      <c r="BK79" s="1327"/>
      <c r="BL79" s="1327"/>
      <c r="BM79" s="1327"/>
      <c r="BN79" s="1327"/>
      <c r="BO79" s="1327"/>
      <c r="BP79" s="1325">
        <v>10</v>
      </c>
      <c r="BQ79" s="1325"/>
      <c r="BR79" s="1325"/>
      <c r="BS79" s="1325"/>
      <c r="BT79" s="1325"/>
      <c r="BU79" s="1325"/>
      <c r="BV79" s="1325"/>
      <c r="BW79" s="1325"/>
      <c r="BX79" s="1325">
        <v>9.6999999999999993</v>
      </c>
      <c r="BY79" s="1325"/>
      <c r="BZ79" s="1325"/>
      <c r="CA79" s="1325"/>
      <c r="CB79" s="1325"/>
      <c r="CC79" s="1325"/>
      <c r="CD79" s="1325"/>
      <c r="CE79" s="1325"/>
      <c r="CF79" s="1325">
        <v>9.5</v>
      </c>
      <c r="CG79" s="1325"/>
      <c r="CH79" s="1325"/>
      <c r="CI79" s="1325"/>
      <c r="CJ79" s="1325"/>
      <c r="CK79" s="1325"/>
      <c r="CL79" s="1325"/>
      <c r="CM79" s="1325"/>
      <c r="CN79" s="1325">
        <v>9.1999999999999993</v>
      </c>
      <c r="CO79" s="1325"/>
      <c r="CP79" s="1325"/>
      <c r="CQ79" s="1325"/>
      <c r="CR79" s="1325"/>
      <c r="CS79" s="1325"/>
      <c r="CT79" s="1325"/>
      <c r="CU79" s="1325"/>
      <c r="CV79" s="1325">
        <v>8.6</v>
      </c>
      <c r="CW79" s="1325"/>
      <c r="CX79" s="1325"/>
      <c r="CY79" s="1325"/>
      <c r="CZ79" s="1325"/>
      <c r="DA79" s="1325"/>
      <c r="DB79" s="1325"/>
      <c r="DC79" s="1325"/>
    </row>
    <row r="80" spans="2:107" x14ac:dyDescent="0.15">
      <c r="B80" s="397"/>
      <c r="G80" s="1320"/>
      <c r="H80" s="1320"/>
      <c r="I80" s="1329"/>
      <c r="J80" s="1329"/>
      <c r="K80" s="1332"/>
      <c r="L80" s="1332"/>
      <c r="M80" s="1332"/>
      <c r="N80" s="1332"/>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row>
    <row r="81" spans="2:109" x14ac:dyDescent="0.15">
      <c r="B81" s="397"/>
    </row>
    <row r="82" spans="2:109" ht="17.25" x14ac:dyDescent="0.1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x14ac:dyDescent="0.15">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x14ac:dyDescent="0.15">
      <c r="DD84" s="390"/>
      <c r="DE84" s="390"/>
    </row>
    <row r="85" spans="2:109" x14ac:dyDescent="0.15">
      <c r="DD85" s="390"/>
      <c r="DE85" s="390"/>
    </row>
    <row r="86" spans="2:109" hidden="1" x14ac:dyDescent="0.15">
      <c r="DD86" s="390"/>
      <c r="DE86" s="390"/>
    </row>
    <row r="87" spans="2:109" hidden="1" x14ac:dyDescent="0.15">
      <c r="K87" s="425"/>
      <c r="AQ87" s="425"/>
      <c r="BC87" s="425"/>
      <c r="BO87" s="425"/>
      <c r="CA87" s="425"/>
      <c r="CM87" s="425"/>
      <c r="CY87" s="425"/>
      <c r="DD87" s="390"/>
      <c r="DE87" s="390"/>
    </row>
    <row r="88" spans="2:109" hidden="1" x14ac:dyDescent="0.15">
      <c r="DD88" s="390"/>
      <c r="DE88" s="390"/>
    </row>
    <row r="89" spans="2:109" hidden="1" x14ac:dyDescent="0.15">
      <c r="DD89" s="390"/>
      <c r="DE89" s="390"/>
    </row>
    <row r="90" spans="2:109" hidden="1" x14ac:dyDescent="0.15">
      <c r="DD90" s="390"/>
      <c r="DE90" s="390"/>
    </row>
    <row r="91" spans="2:109" hidden="1" x14ac:dyDescent="0.15">
      <c r="DD91" s="390"/>
      <c r="DE91" s="390"/>
    </row>
    <row r="92" spans="2:109" ht="13.5" hidden="1" customHeight="1" x14ac:dyDescent="0.15">
      <c r="DD92" s="390"/>
      <c r="DE92" s="390"/>
    </row>
    <row r="93" spans="2:109" ht="13.5" hidden="1" customHeight="1" x14ac:dyDescent="0.15">
      <c r="DD93" s="390"/>
      <c r="DE93" s="390"/>
    </row>
    <row r="94" spans="2:109" ht="13.5" hidden="1" customHeight="1" x14ac:dyDescent="0.15">
      <c r="DD94" s="390"/>
      <c r="DE94" s="390"/>
    </row>
    <row r="95" spans="2:109" ht="13.5" hidden="1" customHeight="1" x14ac:dyDescent="0.15">
      <c r="DD95" s="390"/>
      <c r="DE95" s="390"/>
    </row>
    <row r="96" spans="2:109" ht="13.5" hidden="1" customHeight="1" x14ac:dyDescent="0.15">
      <c r="DD96" s="390"/>
      <c r="DE96" s="390"/>
    </row>
    <row r="97" s="390" customFormat="1" ht="13.5" hidden="1" customHeight="1" x14ac:dyDescent="0.15"/>
    <row r="98" s="390" customFormat="1" ht="13.5" hidden="1" customHeight="1" x14ac:dyDescent="0.15"/>
    <row r="99" s="390" customFormat="1" ht="13.5" hidden="1" customHeight="1" x14ac:dyDescent="0.15"/>
    <row r="100" s="390" customFormat="1" ht="13.5" hidden="1" customHeight="1" x14ac:dyDescent="0.15"/>
    <row r="101" s="390" customFormat="1" ht="13.5" hidden="1" customHeight="1" x14ac:dyDescent="0.15"/>
    <row r="102" s="390" customFormat="1" ht="13.5" hidden="1" customHeight="1" x14ac:dyDescent="0.15"/>
    <row r="103" s="390" customFormat="1" ht="13.5" hidden="1" customHeight="1" x14ac:dyDescent="0.15"/>
    <row r="104" s="390" customFormat="1" ht="13.5" hidden="1" customHeight="1" x14ac:dyDescent="0.15"/>
    <row r="105" s="390" customFormat="1" ht="13.5" hidden="1" customHeight="1" x14ac:dyDescent="0.15"/>
    <row r="106" s="390" customFormat="1" ht="13.5" hidden="1" customHeight="1" x14ac:dyDescent="0.15"/>
    <row r="107" s="390" customFormat="1" ht="13.5" hidden="1" customHeight="1" x14ac:dyDescent="0.15"/>
    <row r="108" s="390" customFormat="1" ht="13.5" hidden="1" customHeight="1" x14ac:dyDescent="0.15"/>
    <row r="109" s="390" customFormat="1" ht="13.5" hidden="1" customHeight="1" x14ac:dyDescent="0.15"/>
    <row r="110" s="390" customFormat="1" ht="13.5" hidden="1" customHeight="1" x14ac:dyDescent="0.15"/>
    <row r="111" s="390" customFormat="1" ht="13.5" hidden="1" customHeight="1" x14ac:dyDescent="0.15"/>
    <row r="112" s="390" customFormat="1" ht="13.5" hidden="1" customHeight="1" x14ac:dyDescent="0.15"/>
    <row r="113" s="390" customFormat="1" ht="13.5" hidden="1" customHeight="1" x14ac:dyDescent="0.15"/>
    <row r="114" s="390" customFormat="1" ht="13.5" hidden="1" customHeight="1" x14ac:dyDescent="0.15"/>
    <row r="115" s="390" customFormat="1" ht="13.5" hidden="1" customHeight="1" x14ac:dyDescent="0.15"/>
    <row r="116" s="390" customFormat="1" ht="13.5" hidden="1" customHeight="1" x14ac:dyDescent="0.15"/>
    <row r="117" s="390" customFormat="1" ht="13.5" hidden="1" customHeight="1" x14ac:dyDescent="0.15"/>
    <row r="118" s="390" customFormat="1" ht="13.5" hidden="1" customHeight="1" x14ac:dyDescent="0.15"/>
    <row r="119" s="390" customFormat="1" ht="13.5" hidden="1" customHeight="1" x14ac:dyDescent="0.15"/>
    <row r="120" s="390" customFormat="1" ht="13.5" hidden="1" customHeight="1" x14ac:dyDescent="0.15"/>
    <row r="121" s="390" customFormat="1" ht="13.5" hidden="1" customHeight="1" x14ac:dyDescent="0.15"/>
    <row r="122" s="390" customFormat="1" ht="13.5" hidden="1" customHeight="1" x14ac:dyDescent="0.15"/>
    <row r="123" s="390" customFormat="1" ht="13.5" hidden="1" customHeight="1" x14ac:dyDescent="0.15"/>
    <row r="124" s="390" customFormat="1" ht="13.5" hidden="1" customHeight="1" x14ac:dyDescent="0.15"/>
    <row r="125" s="390" customFormat="1" ht="13.5" hidden="1" customHeight="1" x14ac:dyDescent="0.15"/>
    <row r="126" s="390" customFormat="1" ht="13.5" hidden="1" customHeight="1" x14ac:dyDescent="0.15"/>
    <row r="127" s="390" customFormat="1" ht="13.5" hidden="1" customHeight="1" x14ac:dyDescent="0.15"/>
    <row r="128" s="390" customFormat="1" ht="13.5" hidden="1" customHeight="1" x14ac:dyDescent="0.15"/>
    <row r="129" s="390" customFormat="1" ht="13.5" hidden="1" customHeight="1" x14ac:dyDescent="0.15"/>
    <row r="130" s="390" customFormat="1" ht="13.5" hidden="1" customHeight="1" x14ac:dyDescent="0.15"/>
    <row r="131" s="390" customFormat="1" ht="13.5" hidden="1" customHeight="1" x14ac:dyDescent="0.15"/>
    <row r="132" s="390" customFormat="1" ht="13.5" hidden="1" customHeight="1" x14ac:dyDescent="0.15"/>
    <row r="133" s="390" customFormat="1" ht="13.5" hidden="1" customHeight="1" x14ac:dyDescent="0.15"/>
    <row r="134" s="390" customFormat="1" ht="13.5" hidden="1" customHeight="1" x14ac:dyDescent="0.15"/>
    <row r="135" s="390" customFormat="1" ht="13.5" hidden="1" customHeight="1" x14ac:dyDescent="0.15"/>
    <row r="136" s="390" customFormat="1" ht="13.5" hidden="1" customHeight="1" x14ac:dyDescent="0.15"/>
    <row r="137" s="390" customFormat="1" ht="13.5" hidden="1" customHeight="1" x14ac:dyDescent="0.15"/>
    <row r="138" s="390" customFormat="1" ht="13.5" hidden="1" customHeight="1" x14ac:dyDescent="0.15"/>
    <row r="139" s="390" customFormat="1" ht="13.5" hidden="1" customHeight="1" x14ac:dyDescent="0.15"/>
    <row r="140" s="390" customFormat="1" ht="13.5" hidden="1" customHeight="1" x14ac:dyDescent="0.15"/>
    <row r="141" s="390" customFormat="1" ht="13.5" hidden="1" customHeight="1" x14ac:dyDescent="0.15"/>
    <row r="142" s="390" customFormat="1" ht="13.5" hidden="1" customHeight="1" x14ac:dyDescent="0.15"/>
    <row r="143" s="390" customFormat="1" ht="13.5" hidden="1" customHeight="1" x14ac:dyDescent="0.15"/>
    <row r="144" s="390" customFormat="1" ht="13.5" hidden="1" customHeight="1" x14ac:dyDescent="0.15"/>
    <row r="145" s="390" customFormat="1" ht="13.5" hidden="1" customHeight="1" x14ac:dyDescent="0.15"/>
    <row r="146" s="390" customFormat="1" ht="13.5" hidden="1" customHeight="1" x14ac:dyDescent="0.15"/>
    <row r="147" s="390" customFormat="1" ht="13.5" hidden="1" customHeight="1" x14ac:dyDescent="0.15"/>
    <row r="148" s="390" customFormat="1" ht="13.5" hidden="1" customHeight="1" x14ac:dyDescent="0.15"/>
    <row r="149" s="390" customFormat="1" ht="13.5" hidden="1" customHeight="1" x14ac:dyDescent="0.15"/>
    <row r="150" s="390" customFormat="1" ht="13.5" hidden="1" customHeight="1" x14ac:dyDescent="0.15"/>
    <row r="151" s="390" customFormat="1" ht="13.5" hidden="1" customHeight="1" x14ac:dyDescent="0.15"/>
    <row r="152" s="390" customFormat="1" ht="13.5" hidden="1" customHeight="1" x14ac:dyDescent="0.15"/>
    <row r="153" s="390" customFormat="1" ht="13.5" hidden="1" customHeight="1" x14ac:dyDescent="0.15"/>
    <row r="154" s="390" customFormat="1" ht="13.5" hidden="1" customHeight="1" x14ac:dyDescent="0.15"/>
    <row r="155" s="390" customFormat="1" ht="13.5" hidden="1" customHeight="1" x14ac:dyDescent="0.15"/>
    <row r="156" s="390" customFormat="1" ht="13.5" hidden="1" customHeight="1" x14ac:dyDescent="0.15"/>
    <row r="157" s="390" customFormat="1" ht="13.5" hidden="1" customHeight="1" x14ac:dyDescent="0.15"/>
    <row r="158" s="390" customFormat="1" ht="13.5" hidden="1" customHeight="1" x14ac:dyDescent="0.15"/>
    <row r="159" s="390" customFormat="1" ht="13.5" hidden="1" customHeight="1" x14ac:dyDescent="0.15"/>
    <row r="160" s="390" customFormat="1" ht="13.5" hidden="1" customHeight="1" x14ac:dyDescent="0.15"/>
  </sheetData>
  <sheetProtection algorithmName="SHA-512" hashValue="4gKlcuT+Lf1C3cEoUZofMOhcpH4uFpyk8/IZqGXbi6lgU6MXyHi9budSXiIHo1gbyGVekOfD1HhcTpUPgD8BPA==" saltValue="vraQUqlPIP0/ofbex7kX4Q=="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83FC48-20C8-45B7-A067-04F0D87F1477}">
  <sheetPr>
    <pageSetUpPr fitToPage="1"/>
  </sheetPr>
  <dimension ref="A1:DR125"/>
  <sheetViews>
    <sheetView showGridLines="0" zoomScale="80" zoomScaleNormal="80" zoomScaleSheetLayoutView="70"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RKXNPkkVImCOogkXynHGyPbgLcy7n/SogBIT2eNTd4WD/RxEYn8L08FLjA7D1qm5mDh9Mwow+i7zlsMboczGdQ==" saltValue="sHcHd4lFFG1uEqxBMiNBQ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F92254-2AA7-4618-83C1-5A3493D61DB8}">
  <sheetPr>
    <pageSetUpPr fitToPage="1"/>
  </sheetPr>
  <dimension ref="A1:DR125"/>
  <sheetViews>
    <sheetView showGridLines="0" zoomScale="80" zoomScaleNormal="80" zoomScaleSheetLayoutView="55" workbookViewId="0"/>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510</v>
      </c>
    </row>
  </sheetData>
  <sheetProtection algorithmName="SHA-512" hashValue="YA9GKcF/kFdMAhjkDo/kqnX0a+ik08MskyPYQciVT2RZXNw1pRJ6Kr3+AUv/tRjK0BMNqKi9phGVtkp25Eosyw==" saltValue="HHzBpIdAcZ6U+Q3oK7W03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560</v>
      </c>
      <c r="G2" s="157"/>
      <c r="H2" s="158"/>
    </row>
    <row r="3" spans="1:8" x14ac:dyDescent="0.15">
      <c r="A3" s="154" t="s">
        <v>553</v>
      </c>
      <c r="B3" s="159"/>
      <c r="C3" s="160"/>
      <c r="D3" s="161">
        <v>79638</v>
      </c>
      <c r="E3" s="162"/>
      <c r="F3" s="163">
        <v>65876</v>
      </c>
      <c r="G3" s="164"/>
      <c r="H3" s="165"/>
    </row>
    <row r="4" spans="1:8" x14ac:dyDescent="0.15">
      <c r="A4" s="166"/>
      <c r="B4" s="167"/>
      <c r="C4" s="168"/>
      <c r="D4" s="169">
        <v>52361</v>
      </c>
      <c r="E4" s="170"/>
      <c r="F4" s="171">
        <v>36484</v>
      </c>
      <c r="G4" s="172"/>
      <c r="H4" s="173"/>
    </row>
    <row r="5" spans="1:8" x14ac:dyDescent="0.15">
      <c r="A5" s="154" t="s">
        <v>555</v>
      </c>
      <c r="B5" s="159"/>
      <c r="C5" s="160"/>
      <c r="D5" s="161">
        <v>60846</v>
      </c>
      <c r="E5" s="162"/>
      <c r="F5" s="163">
        <v>68468</v>
      </c>
      <c r="G5" s="164"/>
      <c r="H5" s="165"/>
    </row>
    <row r="6" spans="1:8" x14ac:dyDescent="0.15">
      <c r="A6" s="166"/>
      <c r="B6" s="167"/>
      <c r="C6" s="168"/>
      <c r="D6" s="169">
        <v>34694</v>
      </c>
      <c r="E6" s="170"/>
      <c r="F6" s="171">
        <v>34140</v>
      </c>
      <c r="G6" s="172"/>
      <c r="H6" s="173"/>
    </row>
    <row r="7" spans="1:8" x14ac:dyDescent="0.15">
      <c r="A7" s="154" t="s">
        <v>556</v>
      </c>
      <c r="B7" s="159"/>
      <c r="C7" s="160"/>
      <c r="D7" s="161">
        <v>72370</v>
      </c>
      <c r="E7" s="162"/>
      <c r="F7" s="163">
        <v>69729</v>
      </c>
      <c r="G7" s="164"/>
      <c r="H7" s="165"/>
    </row>
    <row r="8" spans="1:8" x14ac:dyDescent="0.15">
      <c r="A8" s="166"/>
      <c r="B8" s="167"/>
      <c r="C8" s="168"/>
      <c r="D8" s="169">
        <v>56775</v>
      </c>
      <c r="E8" s="170"/>
      <c r="F8" s="171">
        <v>38908</v>
      </c>
      <c r="G8" s="172"/>
      <c r="H8" s="173"/>
    </row>
    <row r="9" spans="1:8" x14ac:dyDescent="0.15">
      <c r="A9" s="154" t="s">
        <v>557</v>
      </c>
      <c r="B9" s="159"/>
      <c r="C9" s="160"/>
      <c r="D9" s="161">
        <v>51579</v>
      </c>
      <c r="E9" s="162"/>
      <c r="F9" s="163">
        <v>74581</v>
      </c>
      <c r="G9" s="164"/>
      <c r="H9" s="165"/>
    </row>
    <row r="10" spans="1:8" x14ac:dyDescent="0.15">
      <c r="A10" s="166"/>
      <c r="B10" s="167"/>
      <c r="C10" s="168"/>
      <c r="D10" s="169">
        <v>32545</v>
      </c>
      <c r="E10" s="170"/>
      <c r="F10" s="171">
        <v>41563</v>
      </c>
      <c r="G10" s="172"/>
      <c r="H10" s="173"/>
    </row>
    <row r="11" spans="1:8" x14ac:dyDescent="0.15">
      <c r="A11" s="154" t="s">
        <v>558</v>
      </c>
      <c r="B11" s="159"/>
      <c r="C11" s="160"/>
      <c r="D11" s="161">
        <v>60110</v>
      </c>
      <c r="E11" s="162"/>
      <c r="F11" s="163">
        <v>76347</v>
      </c>
      <c r="G11" s="164"/>
      <c r="H11" s="165"/>
    </row>
    <row r="12" spans="1:8" x14ac:dyDescent="0.15">
      <c r="A12" s="166"/>
      <c r="B12" s="167"/>
      <c r="C12" s="174"/>
      <c r="D12" s="169">
        <v>30154</v>
      </c>
      <c r="E12" s="170"/>
      <c r="F12" s="171">
        <v>41762</v>
      </c>
      <c r="G12" s="172"/>
      <c r="H12" s="173"/>
    </row>
    <row r="13" spans="1:8" x14ac:dyDescent="0.15">
      <c r="A13" s="154"/>
      <c r="B13" s="159"/>
      <c r="C13" s="175"/>
      <c r="D13" s="176">
        <v>64909</v>
      </c>
      <c r="E13" s="177"/>
      <c r="F13" s="178">
        <v>71000</v>
      </c>
      <c r="G13" s="179"/>
      <c r="H13" s="165"/>
    </row>
    <row r="14" spans="1:8" x14ac:dyDescent="0.15">
      <c r="A14" s="166"/>
      <c r="B14" s="167"/>
      <c r="C14" s="168"/>
      <c r="D14" s="169">
        <v>41306</v>
      </c>
      <c r="E14" s="170"/>
      <c r="F14" s="171">
        <v>38571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3.61</v>
      </c>
      <c r="C19" s="180">
        <f>ROUND(VALUE(SUBSTITUTE(実質収支比率等に係る経年分析!G$48,"▲","-")),2)</f>
        <v>3.36</v>
      </c>
      <c r="D19" s="180">
        <f>ROUND(VALUE(SUBSTITUTE(実質収支比率等に係る経年分析!H$48,"▲","-")),2)</f>
        <v>4.55</v>
      </c>
      <c r="E19" s="180">
        <f>ROUND(VALUE(SUBSTITUTE(実質収支比率等に係る経年分析!I$48,"▲","-")),2)</f>
        <v>3.81</v>
      </c>
      <c r="F19" s="180">
        <f>ROUND(VALUE(SUBSTITUTE(実質収支比率等に係る経年分析!J$48,"▲","-")),2)</f>
        <v>5.13</v>
      </c>
    </row>
    <row r="20" spans="1:11" x14ac:dyDescent="0.15">
      <c r="A20" s="180" t="s">
        <v>55</v>
      </c>
      <c r="B20" s="180">
        <f>ROUND(VALUE(SUBSTITUTE(実質収支比率等に係る経年分析!F$47,"▲","-")),2)</f>
        <v>51.89</v>
      </c>
      <c r="C20" s="180">
        <f>ROUND(VALUE(SUBSTITUTE(実質収支比率等に係る経年分析!G$47,"▲","-")),2)</f>
        <v>50.67</v>
      </c>
      <c r="D20" s="180">
        <f>ROUND(VALUE(SUBSTITUTE(実質収支比率等に係る経年分析!H$47,"▲","-")),2)</f>
        <v>51.55</v>
      </c>
      <c r="E20" s="180">
        <f>ROUND(VALUE(SUBSTITUTE(実質収支比率等に係る経年分析!I$47,"▲","-")),2)</f>
        <v>48.49</v>
      </c>
      <c r="F20" s="180">
        <f>ROUND(VALUE(SUBSTITUTE(実質収支比率等に係る経年分析!J$47,"▲","-")),2)</f>
        <v>50.07</v>
      </c>
    </row>
    <row r="21" spans="1:11" x14ac:dyDescent="0.15">
      <c r="A21" s="180" t="s">
        <v>56</v>
      </c>
      <c r="B21" s="180">
        <f>IF(ISNUMBER(VALUE(SUBSTITUTE(実質収支比率等に係る経年分析!F$49,"▲","-"))),ROUND(VALUE(SUBSTITUTE(実質収支比率等に係る経年分析!F$49,"▲","-")),2),NA())</f>
        <v>-5.53</v>
      </c>
      <c r="C21" s="180">
        <f>IF(ISNUMBER(VALUE(SUBSTITUTE(実質収支比率等に係る経年分析!G$49,"▲","-"))),ROUND(VALUE(SUBSTITUTE(実質収支比率等に係る経年分析!G$49,"▲","-")),2),NA())</f>
        <v>-2.5499999999999998</v>
      </c>
      <c r="D21" s="180">
        <f>IF(ISNUMBER(VALUE(SUBSTITUTE(実質収支比率等に係る経年分析!H$49,"▲","-"))),ROUND(VALUE(SUBSTITUTE(実質収支比率等に係る経年分析!H$49,"▲","-")),2),NA())</f>
        <v>-0.83</v>
      </c>
      <c r="E21" s="180">
        <f>IF(ISNUMBER(VALUE(SUBSTITUTE(実質収支比率等に係る経年分析!I$49,"▲","-"))),ROUND(VALUE(SUBSTITUTE(実質収支比率等に係る経年分析!I$49,"▲","-")),2),NA())</f>
        <v>-5.61</v>
      </c>
      <c r="F21" s="180">
        <f>IF(ISNUMBER(VALUE(SUBSTITUTE(実質収支比率等に係る経年分析!J$49,"▲","-"))),ROUND(VALUE(SUBSTITUTE(実質収支比率等に係る経年分析!J$49,"▲","-")),2),NA())</f>
        <v>1.46</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f>IF(ROUND(VALUE(SUBSTITUTE(連結実質赤字比率に係る赤字・黒字の構成分析!F$42,"▲", "-")), 2) &lt; 0, ABS(ROUND(VALUE(SUBSTITUTE(連結実質赤字比率に係る赤字・黒字の構成分析!F$42,"▲", "-")), 2)), NA())</f>
        <v>0.15</v>
      </c>
      <c r="C28" s="181" t="e">
        <f>IF(ROUND(VALUE(SUBSTITUTE(連結実質赤字比率に係る赤字・黒字の構成分析!F$42,"▲", "-")), 2) &gt;= 0, ABS(ROUND(VALUE(SUBSTITUTE(連結実質赤字比率に係る赤字・黒字の構成分析!F$42,"▲", "-")), 2)), NA())</f>
        <v>#N/A</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後期高齢者医療特別会計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0.09</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0.12</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15">
      <c r="A31" s="181" t="str">
        <f>IF(連結実質赤字比率に係る赤字・黒字の構成分析!C$39="",NA(),連結実質赤字比率に係る赤字・黒字の構成分析!C$39)</f>
        <v>国民健康保険特別会計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0.84</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0.64</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0.3</v>
      </c>
    </row>
    <row r="32" spans="1:11" x14ac:dyDescent="0.15">
      <c r="A32" s="181" t="str">
        <f>IF(連結実質赤字比率に係る赤字・黒字の構成分析!C$38="",NA(),連結実質赤字比率に係る赤字・黒字の構成分析!C$38)</f>
        <v>介護保険保険事業特別会計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0.73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0.33</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0.79</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1.04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1.08</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0.93</v>
      </c>
    </row>
    <row r="34" spans="1:16" x14ac:dyDescent="0.15">
      <c r="A34" s="181" t="str">
        <f>IF(連結実質赤字比率に係る赤字・黒字の構成分析!C$36="",NA(),連結実質赤字比率に係る赤字・黒字の構成分析!C$36)</f>
        <v>病院事業会計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3.52</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3.95</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5.38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4.99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4.95</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3.61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3.81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5.13</v>
      </c>
    </row>
    <row r="36" spans="1:16" x14ac:dyDescent="0.15">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23.56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24.22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24.77</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25.62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24.52</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2541</v>
      </c>
      <c r="E42" s="182"/>
      <c r="F42" s="182"/>
      <c r="G42" s="182">
        <f>'実質公債費比率（分子）の構造'!L$52</f>
        <v>2737</v>
      </c>
      <c r="H42" s="182"/>
      <c r="I42" s="182"/>
      <c r="J42" s="182">
        <f>'実質公債費比率（分子）の構造'!M$52</f>
        <v>2600</v>
      </c>
      <c r="K42" s="182"/>
      <c r="L42" s="182"/>
      <c r="M42" s="182">
        <f>'実質公債費比率（分子）の構造'!N$52</f>
        <v>2633</v>
      </c>
      <c r="N42" s="182"/>
      <c r="O42" s="182"/>
      <c r="P42" s="182">
        <f>'実質公債費比率（分子）の構造'!O$52</f>
        <v>2722</v>
      </c>
    </row>
    <row r="43" spans="1:16" x14ac:dyDescent="0.15">
      <c r="A43" s="182" t="s">
        <v>64</v>
      </c>
      <c r="B43" s="182">
        <f>'実質公債費比率（分子）の構造'!K$51</f>
        <v>0</v>
      </c>
      <c r="C43" s="182"/>
      <c r="D43" s="182"/>
      <c r="E43" s="182">
        <f>'実質公債費比率（分子）の構造'!L$51</f>
        <v>0</v>
      </c>
      <c r="F43" s="182"/>
      <c r="G43" s="182"/>
      <c r="H43" s="182">
        <f>'実質公債費比率（分子）の構造'!M$51</f>
        <v>0</v>
      </c>
      <c r="I43" s="182"/>
      <c r="J43" s="182"/>
      <c r="K43" s="182">
        <f>'実質公債費比率（分子）の構造'!N$51</f>
        <v>0</v>
      </c>
      <c r="L43" s="182"/>
      <c r="M43" s="182"/>
      <c r="N43" s="182">
        <f>'実質公債費比率（分子）の構造'!O$51</f>
        <v>0</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93</v>
      </c>
      <c r="C45" s="182"/>
      <c r="D45" s="182"/>
      <c r="E45" s="182">
        <f>'実質公債費比率（分子）の構造'!L$49</f>
        <v>90</v>
      </c>
      <c r="F45" s="182"/>
      <c r="G45" s="182"/>
      <c r="H45" s="182">
        <f>'実質公債費比率（分子）の構造'!M$49</f>
        <v>83</v>
      </c>
      <c r="I45" s="182"/>
      <c r="J45" s="182"/>
      <c r="K45" s="182">
        <f>'実質公債費比率（分子）の構造'!N$49</f>
        <v>55</v>
      </c>
      <c r="L45" s="182"/>
      <c r="M45" s="182"/>
      <c r="N45" s="182">
        <f>'実質公債費比率（分子）の構造'!O$49</f>
        <v>56</v>
      </c>
      <c r="O45" s="182"/>
      <c r="P45" s="182"/>
    </row>
    <row r="46" spans="1:16" x14ac:dyDescent="0.15">
      <c r="A46" s="182" t="s">
        <v>67</v>
      </c>
      <c r="B46" s="182">
        <f>'実質公債費比率（分子）の構造'!K$48</f>
        <v>1128</v>
      </c>
      <c r="C46" s="182"/>
      <c r="D46" s="182"/>
      <c r="E46" s="182">
        <f>'実質公債費比率（分子）の構造'!L$48</f>
        <v>1109</v>
      </c>
      <c r="F46" s="182"/>
      <c r="G46" s="182"/>
      <c r="H46" s="182">
        <f>'実質公債費比率（分子）の構造'!M$48</f>
        <v>1129</v>
      </c>
      <c r="I46" s="182"/>
      <c r="J46" s="182"/>
      <c r="K46" s="182">
        <f>'実質公債費比率（分子）の構造'!N$48</f>
        <v>1042</v>
      </c>
      <c r="L46" s="182"/>
      <c r="M46" s="182"/>
      <c r="N46" s="182">
        <f>'実質公債費比率（分子）の構造'!O$48</f>
        <v>1005</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1765</v>
      </c>
      <c r="C49" s="182"/>
      <c r="D49" s="182"/>
      <c r="E49" s="182">
        <f>'実質公債費比率（分子）の構造'!L$45</f>
        <v>1922</v>
      </c>
      <c r="F49" s="182"/>
      <c r="G49" s="182"/>
      <c r="H49" s="182">
        <f>'実質公債費比率（分子）の構造'!M$45</f>
        <v>1914</v>
      </c>
      <c r="I49" s="182"/>
      <c r="J49" s="182"/>
      <c r="K49" s="182">
        <f>'実質公債費比率（分子）の構造'!N$45</f>
        <v>1987</v>
      </c>
      <c r="L49" s="182"/>
      <c r="M49" s="182"/>
      <c r="N49" s="182">
        <f>'実質公債費比率（分子）の構造'!O$45</f>
        <v>2162</v>
      </c>
      <c r="O49" s="182"/>
      <c r="P49" s="182"/>
    </row>
    <row r="50" spans="1:16" x14ac:dyDescent="0.15">
      <c r="A50" s="182" t="s">
        <v>71</v>
      </c>
      <c r="B50" s="182" t="e">
        <f>NA()</f>
        <v>#N/A</v>
      </c>
      <c r="C50" s="182">
        <f>IF(ISNUMBER('実質公債費比率（分子）の構造'!K$53),'実質公債費比率（分子）の構造'!K$53,NA())</f>
        <v>445</v>
      </c>
      <c r="D50" s="182" t="e">
        <f>NA()</f>
        <v>#N/A</v>
      </c>
      <c r="E50" s="182" t="e">
        <f>NA()</f>
        <v>#N/A</v>
      </c>
      <c r="F50" s="182">
        <f>IF(ISNUMBER('実質公債費比率（分子）の構造'!L$53),'実質公債費比率（分子）の構造'!L$53,NA())</f>
        <v>384</v>
      </c>
      <c r="G50" s="182" t="e">
        <f>NA()</f>
        <v>#N/A</v>
      </c>
      <c r="H50" s="182" t="e">
        <f>NA()</f>
        <v>#N/A</v>
      </c>
      <c r="I50" s="182">
        <f>IF(ISNUMBER('実質公債費比率（分子）の構造'!M$53),'実質公債費比率（分子）の構造'!M$53,NA())</f>
        <v>526</v>
      </c>
      <c r="J50" s="182" t="e">
        <f>NA()</f>
        <v>#N/A</v>
      </c>
      <c r="K50" s="182" t="e">
        <f>NA()</f>
        <v>#N/A</v>
      </c>
      <c r="L50" s="182">
        <f>IF(ISNUMBER('実質公債費比率（分子）の構造'!N$53),'実質公債費比率（分子）の構造'!N$53,NA())</f>
        <v>451</v>
      </c>
      <c r="M50" s="182" t="e">
        <f>NA()</f>
        <v>#N/A</v>
      </c>
      <c r="N50" s="182" t="e">
        <f>NA()</f>
        <v>#N/A</v>
      </c>
      <c r="O50" s="182">
        <f>IF(ISNUMBER('実質公債費比率（分子）の構造'!O$53),'実質公債費比率（分子）の構造'!O$53,NA())</f>
        <v>501</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28405</v>
      </c>
      <c r="E56" s="181"/>
      <c r="F56" s="181"/>
      <c r="G56" s="181">
        <f>'将来負担比率（分子）の構造'!J$52</f>
        <v>27360</v>
      </c>
      <c r="H56" s="181"/>
      <c r="I56" s="181"/>
      <c r="J56" s="181">
        <f>'将来負担比率（分子）の構造'!K$52</f>
        <v>26291</v>
      </c>
      <c r="K56" s="181"/>
      <c r="L56" s="181"/>
      <c r="M56" s="181">
        <f>'将来負担比率（分子）の構造'!L$52</f>
        <v>25370</v>
      </c>
      <c r="N56" s="181"/>
      <c r="O56" s="181"/>
      <c r="P56" s="181">
        <f>'将来負担比率（分子）の構造'!M$52</f>
        <v>24698</v>
      </c>
    </row>
    <row r="57" spans="1:16" x14ac:dyDescent="0.15">
      <c r="A57" s="181" t="s">
        <v>42</v>
      </c>
      <c r="B57" s="181"/>
      <c r="C57" s="181"/>
      <c r="D57" s="181">
        <f>'将来負担比率（分子）の構造'!I$51</f>
        <v>1911</v>
      </c>
      <c r="E57" s="181"/>
      <c r="F57" s="181"/>
      <c r="G57" s="181">
        <f>'将来負担比率（分子）の構造'!J$51</f>
        <v>1889</v>
      </c>
      <c r="H57" s="181"/>
      <c r="I57" s="181"/>
      <c r="J57" s="181">
        <f>'将来負担比率（分子）の構造'!K$51</f>
        <v>1886</v>
      </c>
      <c r="K57" s="181"/>
      <c r="L57" s="181"/>
      <c r="M57" s="181">
        <f>'将来負担比率（分子）の構造'!L$51</f>
        <v>1937</v>
      </c>
      <c r="N57" s="181"/>
      <c r="O57" s="181"/>
      <c r="P57" s="181">
        <f>'将来負担比率（分子）の構造'!M$51</f>
        <v>1858</v>
      </c>
    </row>
    <row r="58" spans="1:16" x14ac:dyDescent="0.15">
      <c r="A58" s="181" t="s">
        <v>41</v>
      </c>
      <c r="B58" s="181"/>
      <c r="C58" s="181"/>
      <c r="D58" s="181">
        <f>'将来負担比率（分子）の構造'!I$50</f>
        <v>11726</v>
      </c>
      <c r="E58" s="181"/>
      <c r="F58" s="181"/>
      <c r="G58" s="181">
        <f>'将来負担比率（分子）の構造'!J$50</f>
        <v>12326</v>
      </c>
      <c r="H58" s="181"/>
      <c r="I58" s="181"/>
      <c r="J58" s="181">
        <f>'将来負担比率（分子）の構造'!K$50</f>
        <v>12484</v>
      </c>
      <c r="K58" s="181"/>
      <c r="L58" s="181"/>
      <c r="M58" s="181">
        <f>'将来負担比率（分子）の構造'!L$50</f>
        <v>12471</v>
      </c>
      <c r="N58" s="181"/>
      <c r="O58" s="181"/>
      <c r="P58" s="181">
        <f>'将来負担比率（分子）の構造'!M$50</f>
        <v>13009</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642</v>
      </c>
      <c r="C62" s="181"/>
      <c r="D62" s="181"/>
      <c r="E62" s="181">
        <f>'将来負担比率（分子）の構造'!J$45</f>
        <v>784</v>
      </c>
      <c r="F62" s="181"/>
      <c r="G62" s="181"/>
      <c r="H62" s="181">
        <f>'将来負担比率（分子）の構造'!K$45</f>
        <v>832</v>
      </c>
      <c r="I62" s="181"/>
      <c r="J62" s="181"/>
      <c r="K62" s="181">
        <f>'将来負担比率（分子）の構造'!L$45</f>
        <v>1124</v>
      </c>
      <c r="L62" s="181"/>
      <c r="M62" s="181"/>
      <c r="N62" s="181">
        <f>'将来負担比率（分子）の構造'!M$45</f>
        <v>1082</v>
      </c>
      <c r="O62" s="181"/>
      <c r="P62" s="181"/>
    </row>
    <row r="63" spans="1:16" x14ac:dyDescent="0.15">
      <c r="A63" s="181" t="s">
        <v>34</v>
      </c>
      <c r="B63" s="181">
        <f>'将来負担比率（分子）の構造'!I$44</f>
        <v>1365</v>
      </c>
      <c r="C63" s="181"/>
      <c r="D63" s="181"/>
      <c r="E63" s="181">
        <f>'将来負担比率（分子）の構造'!J$44</f>
        <v>945</v>
      </c>
      <c r="F63" s="181"/>
      <c r="G63" s="181"/>
      <c r="H63" s="181">
        <f>'将来負担比率（分子）の構造'!K$44</f>
        <v>169</v>
      </c>
      <c r="I63" s="181"/>
      <c r="J63" s="181"/>
      <c r="K63" s="181">
        <f>'将来負担比率（分子）の構造'!L$44</f>
        <v>95</v>
      </c>
      <c r="L63" s="181"/>
      <c r="M63" s="181"/>
      <c r="N63" s="181">
        <f>'将来負担比率（分子）の構造'!M$44</f>
        <v>150</v>
      </c>
      <c r="O63" s="181"/>
      <c r="P63" s="181"/>
    </row>
    <row r="64" spans="1:16" x14ac:dyDescent="0.15">
      <c r="A64" s="181" t="s">
        <v>33</v>
      </c>
      <c r="B64" s="181">
        <f>'将来負担比率（分子）の構造'!I$43</f>
        <v>10393</v>
      </c>
      <c r="C64" s="181"/>
      <c r="D64" s="181"/>
      <c r="E64" s="181">
        <f>'将来負担比率（分子）の構造'!J$43</f>
        <v>9721</v>
      </c>
      <c r="F64" s="181"/>
      <c r="G64" s="181"/>
      <c r="H64" s="181">
        <f>'将来負担比率（分子）の構造'!K$43</f>
        <v>9023</v>
      </c>
      <c r="I64" s="181"/>
      <c r="J64" s="181"/>
      <c r="K64" s="181">
        <f>'将来負担比率（分子）の構造'!L$43</f>
        <v>8374</v>
      </c>
      <c r="L64" s="181"/>
      <c r="M64" s="181"/>
      <c r="N64" s="181">
        <f>'将来負担比率（分子）の構造'!M$43</f>
        <v>7638</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20453</v>
      </c>
      <c r="C66" s="181"/>
      <c r="D66" s="181"/>
      <c r="E66" s="181">
        <f>'将来負担比率（分子）の構造'!J$41</f>
        <v>21873</v>
      </c>
      <c r="F66" s="181"/>
      <c r="G66" s="181"/>
      <c r="H66" s="181">
        <f>'将来負担比率（分子）の構造'!K$41</f>
        <v>22601</v>
      </c>
      <c r="I66" s="181"/>
      <c r="J66" s="181"/>
      <c r="K66" s="181">
        <f>'将来負担比率（分子）の構造'!L$41</f>
        <v>22244</v>
      </c>
      <c r="L66" s="181"/>
      <c r="M66" s="181"/>
      <c r="N66" s="181">
        <f>'将来負担比率（分子）の構造'!M$41</f>
        <v>21781</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6103</v>
      </c>
      <c r="C72" s="185">
        <f>基金残高に係る経年分析!G55</f>
        <v>5787</v>
      </c>
      <c r="D72" s="185">
        <f>基金残高に係る経年分析!H55</f>
        <v>6029</v>
      </c>
    </row>
    <row r="73" spans="1:16" x14ac:dyDescent="0.15">
      <c r="A73" s="184" t="s">
        <v>78</v>
      </c>
      <c r="B73" s="185">
        <f>基金残高に係る経年分析!F56</f>
        <v>764</v>
      </c>
      <c r="C73" s="185">
        <f>基金残高に係る経年分析!G56</f>
        <v>765</v>
      </c>
      <c r="D73" s="185">
        <f>基金残高に係る経年分析!H56</f>
        <v>766</v>
      </c>
    </row>
    <row r="74" spans="1:16" x14ac:dyDescent="0.15">
      <c r="A74" s="184" t="s">
        <v>79</v>
      </c>
      <c r="B74" s="185">
        <f>基金残高に係る経年分析!F57</f>
        <v>6815</v>
      </c>
      <c r="C74" s="185">
        <f>基金残高に係る経年分析!G57</f>
        <v>7120</v>
      </c>
      <c r="D74" s="185">
        <f>基金残高に係る経年分析!H57</f>
        <v>7425</v>
      </c>
    </row>
  </sheetData>
  <sheetProtection algorithmName="SHA-512" hashValue="ZlP2xbOcblRUoalDu75Naggaopztrf1rIYQ0nSFzp2duS+EG6iSY8fVWC/tkzvwZTkkh1IJHKU8RVILIlWG5Pw==" saltValue="suI6HNi7sXLoIcEv5aIu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x14ac:dyDescent="0.15">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x14ac:dyDescent="0.15">
      <c r="B5" s="746" t="s">
        <v>225</v>
      </c>
      <c r="C5" s="747"/>
      <c r="D5" s="747"/>
      <c r="E5" s="747"/>
      <c r="F5" s="747"/>
      <c r="G5" s="747"/>
      <c r="H5" s="747"/>
      <c r="I5" s="747"/>
      <c r="J5" s="747"/>
      <c r="K5" s="747"/>
      <c r="L5" s="747"/>
      <c r="M5" s="747"/>
      <c r="N5" s="747"/>
      <c r="O5" s="747"/>
      <c r="P5" s="747"/>
      <c r="Q5" s="748"/>
      <c r="R5" s="735">
        <v>6864374</v>
      </c>
      <c r="S5" s="736"/>
      <c r="T5" s="736"/>
      <c r="U5" s="736"/>
      <c r="V5" s="736"/>
      <c r="W5" s="736"/>
      <c r="X5" s="736"/>
      <c r="Y5" s="779"/>
      <c r="Z5" s="797">
        <v>27.5</v>
      </c>
      <c r="AA5" s="797"/>
      <c r="AB5" s="797"/>
      <c r="AC5" s="797"/>
      <c r="AD5" s="798">
        <v>6643246</v>
      </c>
      <c r="AE5" s="798"/>
      <c r="AF5" s="798"/>
      <c r="AG5" s="798"/>
      <c r="AH5" s="798"/>
      <c r="AI5" s="798"/>
      <c r="AJ5" s="798"/>
      <c r="AK5" s="798"/>
      <c r="AL5" s="780">
        <v>57.4</v>
      </c>
      <c r="AM5" s="751"/>
      <c r="AN5" s="751"/>
      <c r="AO5" s="781"/>
      <c r="AP5" s="746" t="s">
        <v>226</v>
      </c>
      <c r="AQ5" s="747"/>
      <c r="AR5" s="747"/>
      <c r="AS5" s="747"/>
      <c r="AT5" s="747"/>
      <c r="AU5" s="747"/>
      <c r="AV5" s="747"/>
      <c r="AW5" s="747"/>
      <c r="AX5" s="747"/>
      <c r="AY5" s="747"/>
      <c r="AZ5" s="747"/>
      <c r="BA5" s="747"/>
      <c r="BB5" s="747"/>
      <c r="BC5" s="747"/>
      <c r="BD5" s="747"/>
      <c r="BE5" s="747"/>
      <c r="BF5" s="748"/>
      <c r="BG5" s="680">
        <v>6643246</v>
      </c>
      <c r="BH5" s="681"/>
      <c r="BI5" s="681"/>
      <c r="BJ5" s="681"/>
      <c r="BK5" s="681"/>
      <c r="BL5" s="681"/>
      <c r="BM5" s="681"/>
      <c r="BN5" s="682"/>
      <c r="BO5" s="713">
        <v>96.8</v>
      </c>
      <c r="BP5" s="713"/>
      <c r="BQ5" s="713"/>
      <c r="BR5" s="713"/>
      <c r="BS5" s="714" t="s">
        <v>137</v>
      </c>
      <c r="BT5" s="714"/>
      <c r="BU5" s="714"/>
      <c r="BV5" s="714"/>
      <c r="BW5" s="714"/>
      <c r="BX5" s="714"/>
      <c r="BY5" s="714"/>
      <c r="BZ5" s="714"/>
      <c r="CA5" s="714"/>
      <c r="CB5" s="768"/>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x14ac:dyDescent="0.15">
      <c r="B6" s="677" t="s">
        <v>230</v>
      </c>
      <c r="C6" s="678"/>
      <c r="D6" s="678"/>
      <c r="E6" s="678"/>
      <c r="F6" s="678"/>
      <c r="G6" s="678"/>
      <c r="H6" s="678"/>
      <c r="I6" s="678"/>
      <c r="J6" s="678"/>
      <c r="K6" s="678"/>
      <c r="L6" s="678"/>
      <c r="M6" s="678"/>
      <c r="N6" s="678"/>
      <c r="O6" s="678"/>
      <c r="P6" s="678"/>
      <c r="Q6" s="679"/>
      <c r="R6" s="680">
        <v>174423</v>
      </c>
      <c r="S6" s="681"/>
      <c r="T6" s="681"/>
      <c r="U6" s="681"/>
      <c r="V6" s="681"/>
      <c r="W6" s="681"/>
      <c r="X6" s="681"/>
      <c r="Y6" s="682"/>
      <c r="Z6" s="713">
        <v>0.7</v>
      </c>
      <c r="AA6" s="713"/>
      <c r="AB6" s="713"/>
      <c r="AC6" s="713"/>
      <c r="AD6" s="714">
        <v>174423</v>
      </c>
      <c r="AE6" s="714"/>
      <c r="AF6" s="714"/>
      <c r="AG6" s="714"/>
      <c r="AH6" s="714"/>
      <c r="AI6" s="714"/>
      <c r="AJ6" s="714"/>
      <c r="AK6" s="714"/>
      <c r="AL6" s="683">
        <v>1.5</v>
      </c>
      <c r="AM6" s="684"/>
      <c r="AN6" s="684"/>
      <c r="AO6" s="715"/>
      <c r="AP6" s="677" t="s">
        <v>231</v>
      </c>
      <c r="AQ6" s="678"/>
      <c r="AR6" s="678"/>
      <c r="AS6" s="678"/>
      <c r="AT6" s="678"/>
      <c r="AU6" s="678"/>
      <c r="AV6" s="678"/>
      <c r="AW6" s="678"/>
      <c r="AX6" s="678"/>
      <c r="AY6" s="678"/>
      <c r="AZ6" s="678"/>
      <c r="BA6" s="678"/>
      <c r="BB6" s="678"/>
      <c r="BC6" s="678"/>
      <c r="BD6" s="678"/>
      <c r="BE6" s="678"/>
      <c r="BF6" s="679"/>
      <c r="BG6" s="680">
        <v>6643246</v>
      </c>
      <c r="BH6" s="681"/>
      <c r="BI6" s="681"/>
      <c r="BJ6" s="681"/>
      <c r="BK6" s="681"/>
      <c r="BL6" s="681"/>
      <c r="BM6" s="681"/>
      <c r="BN6" s="682"/>
      <c r="BO6" s="713">
        <v>96.8</v>
      </c>
      <c r="BP6" s="713"/>
      <c r="BQ6" s="713"/>
      <c r="BR6" s="713"/>
      <c r="BS6" s="714" t="s">
        <v>137</v>
      </c>
      <c r="BT6" s="714"/>
      <c r="BU6" s="714"/>
      <c r="BV6" s="714"/>
      <c r="BW6" s="714"/>
      <c r="BX6" s="714"/>
      <c r="BY6" s="714"/>
      <c r="BZ6" s="714"/>
      <c r="CA6" s="714"/>
      <c r="CB6" s="768"/>
      <c r="CD6" s="738" t="s">
        <v>232</v>
      </c>
      <c r="CE6" s="739"/>
      <c r="CF6" s="739"/>
      <c r="CG6" s="739"/>
      <c r="CH6" s="739"/>
      <c r="CI6" s="739"/>
      <c r="CJ6" s="739"/>
      <c r="CK6" s="739"/>
      <c r="CL6" s="739"/>
      <c r="CM6" s="739"/>
      <c r="CN6" s="739"/>
      <c r="CO6" s="739"/>
      <c r="CP6" s="739"/>
      <c r="CQ6" s="740"/>
      <c r="CR6" s="680">
        <v>160439</v>
      </c>
      <c r="CS6" s="681"/>
      <c r="CT6" s="681"/>
      <c r="CU6" s="681"/>
      <c r="CV6" s="681"/>
      <c r="CW6" s="681"/>
      <c r="CX6" s="681"/>
      <c r="CY6" s="682"/>
      <c r="CZ6" s="780">
        <v>0.7</v>
      </c>
      <c r="DA6" s="751"/>
      <c r="DB6" s="751"/>
      <c r="DC6" s="783"/>
      <c r="DD6" s="686" t="s">
        <v>137</v>
      </c>
      <c r="DE6" s="681"/>
      <c r="DF6" s="681"/>
      <c r="DG6" s="681"/>
      <c r="DH6" s="681"/>
      <c r="DI6" s="681"/>
      <c r="DJ6" s="681"/>
      <c r="DK6" s="681"/>
      <c r="DL6" s="681"/>
      <c r="DM6" s="681"/>
      <c r="DN6" s="681"/>
      <c r="DO6" s="681"/>
      <c r="DP6" s="682"/>
      <c r="DQ6" s="686">
        <v>160439</v>
      </c>
      <c r="DR6" s="681"/>
      <c r="DS6" s="681"/>
      <c r="DT6" s="681"/>
      <c r="DU6" s="681"/>
      <c r="DV6" s="681"/>
      <c r="DW6" s="681"/>
      <c r="DX6" s="681"/>
      <c r="DY6" s="681"/>
      <c r="DZ6" s="681"/>
      <c r="EA6" s="681"/>
      <c r="EB6" s="681"/>
      <c r="EC6" s="726"/>
    </row>
    <row r="7" spans="2:143" ht="11.25" customHeight="1" x14ac:dyDescent="0.15">
      <c r="B7" s="677" t="s">
        <v>233</v>
      </c>
      <c r="C7" s="678"/>
      <c r="D7" s="678"/>
      <c r="E7" s="678"/>
      <c r="F7" s="678"/>
      <c r="G7" s="678"/>
      <c r="H7" s="678"/>
      <c r="I7" s="678"/>
      <c r="J7" s="678"/>
      <c r="K7" s="678"/>
      <c r="L7" s="678"/>
      <c r="M7" s="678"/>
      <c r="N7" s="678"/>
      <c r="O7" s="678"/>
      <c r="P7" s="678"/>
      <c r="Q7" s="679"/>
      <c r="R7" s="680">
        <v>5680</v>
      </c>
      <c r="S7" s="681"/>
      <c r="T7" s="681"/>
      <c r="U7" s="681"/>
      <c r="V7" s="681"/>
      <c r="W7" s="681"/>
      <c r="X7" s="681"/>
      <c r="Y7" s="682"/>
      <c r="Z7" s="713">
        <v>0</v>
      </c>
      <c r="AA7" s="713"/>
      <c r="AB7" s="713"/>
      <c r="AC7" s="713"/>
      <c r="AD7" s="714">
        <v>5680</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2389407</v>
      </c>
      <c r="BH7" s="681"/>
      <c r="BI7" s="681"/>
      <c r="BJ7" s="681"/>
      <c r="BK7" s="681"/>
      <c r="BL7" s="681"/>
      <c r="BM7" s="681"/>
      <c r="BN7" s="682"/>
      <c r="BO7" s="713">
        <v>34.799999999999997</v>
      </c>
      <c r="BP7" s="713"/>
      <c r="BQ7" s="713"/>
      <c r="BR7" s="713"/>
      <c r="BS7" s="714" t="s">
        <v>137</v>
      </c>
      <c r="BT7" s="714"/>
      <c r="BU7" s="714"/>
      <c r="BV7" s="714"/>
      <c r="BW7" s="714"/>
      <c r="BX7" s="714"/>
      <c r="BY7" s="714"/>
      <c r="BZ7" s="714"/>
      <c r="CA7" s="714"/>
      <c r="CB7" s="768"/>
      <c r="CD7" s="727" t="s">
        <v>235</v>
      </c>
      <c r="CE7" s="724"/>
      <c r="CF7" s="724"/>
      <c r="CG7" s="724"/>
      <c r="CH7" s="724"/>
      <c r="CI7" s="724"/>
      <c r="CJ7" s="724"/>
      <c r="CK7" s="724"/>
      <c r="CL7" s="724"/>
      <c r="CM7" s="724"/>
      <c r="CN7" s="724"/>
      <c r="CO7" s="724"/>
      <c r="CP7" s="724"/>
      <c r="CQ7" s="725"/>
      <c r="CR7" s="680">
        <v>6712946</v>
      </c>
      <c r="CS7" s="681"/>
      <c r="CT7" s="681"/>
      <c r="CU7" s="681"/>
      <c r="CV7" s="681"/>
      <c r="CW7" s="681"/>
      <c r="CX7" s="681"/>
      <c r="CY7" s="682"/>
      <c r="CZ7" s="713">
        <v>27.7</v>
      </c>
      <c r="DA7" s="713"/>
      <c r="DB7" s="713"/>
      <c r="DC7" s="713"/>
      <c r="DD7" s="686">
        <v>221364</v>
      </c>
      <c r="DE7" s="681"/>
      <c r="DF7" s="681"/>
      <c r="DG7" s="681"/>
      <c r="DH7" s="681"/>
      <c r="DI7" s="681"/>
      <c r="DJ7" s="681"/>
      <c r="DK7" s="681"/>
      <c r="DL7" s="681"/>
      <c r="DM7" s="681"/>
      <c r="DN7" s="681"/>
      <c r="DO7" s="681"/>
      <c r="DP7" s="682"/>
      <c r="DQ7" s="686">
        <v>2284499</v>
      </c>
      <c r="DR7" s="681"/>
      <c r="DS7" s="681"/>
      <c r="DT7" s="681"/>
      <c r="DU7" s="681"/>
      <c r="DV7" s="681"/>
      <c r="DW7" s="681"/>
      <c r="DX7" s="681"/>
      <c r="DY7" s="681"/>
      <c r="DZ7" s="681"/>
      <c r="EA7" s="681"/>
      <c r="EB7" s="681"/>
      <c r="EC7" s="726"/>
    </row>
    <row r="8" spans="2:143" ht="11.25" customHeight="1" x14ac:dyDescent="0.15">
      <c r="B8" s="677" t="s">
        <v>236</v>
      </c>
      <c r="C8" s="678"/>
      <c r="D8" s="678"/>
      <c r="E8" s="678"/>
      <c r="F8" s="678"/>
      <c r="G8" s="678"/>
      <c r="H8" s="678"/>
      <c r="I8" s="678"/>
      <c r="J8" s="678"/>
      <c r="K8" s="678"/>
      <c r="L8" s="678"/>
      <c r="M8" s="678"/>
      <c r="N8" s="678"/>
      <c r="O8" s="678"/>
      <c r="P8" s="678"/>
      <c r="Q8" s="679"/>
      <c r="R8" s="680">
        <v>31863</v>
      </c>
      <c r="S8" s="681"/>
      <c r="T8" s="681"/>
      <c r="U8" s="681"/>
      <c r="V8" s="681"/>
      <c r="W8" s="681"/>
      <c r="X8" s="681"/>
      <c r="Y8" s="682"/>
      <c r="Z8" s="713">
        <v>0.1</v>
      </c>
      <c r="AA8" s="713"/>
      <c r="AB8" s="713"/>
      <c r="AC8" s="713"/>
      <c r="AD8" s="714">
        <v>31863</v>
      </c>
      <c r="AE8" s="714"/>
      <c r="AF8" s="714"/>
      <c r="AG8" s="714"/>
      <c r="AH8" s="714"/>
      <c r="AI8" s="714"/>
      <c r="AJ8" s="714"/>
      <c r="AK8" s="714"/>
      <c r="AL8" s="683">
        <v>0.3</v>
      </c>
      <c r="AM8" s="684"/>
      <c r="AN8" s="684"/>
      <c r="AO8" s="715"/>
      <c r="AP8" s="677" t="s">
        <v>237</v>
      </c>
      <c r="AQ8" s="678"/>
      <c r="AR8" s="678"/>
      <c r="AS8" s="678"/>
      <c r="AT8" s="678"/>
      <c r="AU8" s="678"/>
      <c r="AV8" s="678"/>
      <c r="AW8" s="678"/>
      <c r="AX8" s="678"/>
      <c r="AY8" s="678"/>
      <c r="AZ8" s="678"/>
      <c r="BA8" s="678"/>
      <c r="BB8" s="678"/>
      <c r="BC8" s="678"/>
      <c r="BD8" s="678"/>
      <c r="BE8" s="678"/>
      <c r="BF8" s="679"/>
      <c r="BG8" s="680">
        <v>75518</v>
      </c>
      <c r="BH8" s="681"/>
      <c r="BI8" s="681"/>
      <c r="BJ8" s="681"/>
      <c r="BK8" s="681"/>
      <c r="BL8" s="681"/>
      <c r="BM8" s="681"/>
      <c r="BN8" s="682"/>
      <c r="BO8" s="713">
        <v>1.1000000000000001</v>
      </c>
      <c r="BP8" s="713"/>
      <c r="BQ8" s="713"/>
      <c r="BR8" s="713"/>
      <c r="BS8" s="686" t="s">
        <v>137</v>
      </c>
      <c r="BT8" s="681"/>
      <c r="BU8" s="681"/>
      <c r="BV8" s="681"/>
      <c r="BW8" s="681"/>
      <c r="BX8" s="681"/>
      <c r="BY8" s="681"/>
      <c r="BZ8" s="681"/>
      <c r="CA8" s="681"/>
      <c r="CB8" s="726"/>
      <c r="CD8" s="727" t="s">
        <v>238</v>
      </c>
      <c r="CE8" s="724"/>
      <c r="CF8" s="724"/>
      <c r="CG8" s="724"/>
      <c r="CH8" s="724"/>
      <c r="CI8" s="724"/>
      <c r="CJ8" s="724"/>
      <c r="CK8" s="724"/>
      <c r="CL8" s="724"/>
      <c r="CM8" s="724"/>
      <c r="CN8" s="724"/>
      <c r="CO8" s="724"/>
      <c r="CP8" s="724"/>
      <c r="CQ8" s="725"/>
      <c r="CR8" s="680">
        <v>6513844</v>
      </c>
      <c r="CS8" s="681"/>
      <c r="CT8" s="681"/>
      <c r="CU8" s="681"/>
      <c r="CV8" s="681"/>
      <c r="CW8" s="681"/>
      <c r="CX8" s="681"/>
      <c r="CY8" s="682"/>
      <c r="CZ8" s="713">
        <v>26.8</v>
      </c>
      <c r="DA8" s="713"/>
      <c r="DB8" s="713"/>
      <c r="DC8" s="713"/>
      <c r="DD8" s="686">
        <v>280874</v>
      </c>
      <c r="DE8" s="681"/>
      <c r="DF8" s="681"/>
      <c r="DG8" s="681"/>
      <c r="DH8" s="681"/>
      <c r="DI8" s="681"/>
      <c r="DJ8" s="681"/>
      <c r="DK8" s="681"/>
      <c r="DL8" s="681"/>
      <c r="DM8" s="681"/>
      <c r="DN8" s="681"/>
      <c r="DO8" s="681"/>
      <c r="DP8" s="682"/>
      <c r="DQ8" s="686">
        <v>3306137</v>
      </c>
      <c r="DR8" s="681"/>
      <c r="DS8" s="681"/>
      <c r="DT8" s="681"/>
      <c r="DU8" s="681"/>
      <c r="DV8" s="681"/>
      <c r="DW8" s="681"/>
      <c r="DX8" s="681"/>
      <c r="DY8" s="681"/>
      <c r="DZ8" s="681"/>
      <c r="EA8" s="681"/>
      <c r="EB8" s="681"/>
      <c r="EC8" s="726"/>
    </row>
    <row r="9" spans="2:143" ht="11.25" customHeight="1" x14ac:dyDescent="0.15">
      <c r="B9" s="677" t="s">
        <v>239</v>
      </c>
      <c r="C9" s="678"/>
      <c r="D9" s="678"/>
      <c r="E9" s="678"/>
      <c r="F9" s="678"/>
      <c r="G9" s="678"/>
      <c r="H9" s="678"/>
      <c r="I9" s="678"/>
      <c r="J9" s="678"/>
      <c r="K9" s="678"/>
      <c r="L9" s="678"/>
      <c r="M9" s="678"/>
      <c r="N9" s="678"/>
      <c r="O9" s="678"/>
      <c r="P9" s="678"/>
      <c r="Q9" s="679"/>
      <c r="R9" s="680">
        <v>36906</v>
      </c>
      <c r="S9" s="681"/>
      <c r="T9" s="681"/>
      <c r="U9" s="681"/>
      <c r="V9" s="681"/>
      <c r="W9" s="681"/>
      <c r="X9" s="681"/>
      <c r="Y9" s="682"/>
      <c r="Z9" s="713">
        <v>0.1</v>
      </c>
      <c r="AA9" s="713"/>
      <c r="AB9" s="713"/>
      <c r="AC9" s="713"/>
      <c r="AD9" s="714">
        <v>36906</v>
      </c>
      <c r="AE9" s="714"/>
      <c r="AF9" s="714"/>
      <c r="AG9" s="714"/>
      <c r="AH9" s="714"/>
      <c r="AI9" s="714"/>
      <c r="AJ9" s="714"/>
      <c r="AK9" s="714"/>
      <c r="AL9" s="683">
        <v>0.3</v>
      </c>
      <c r="AM9" s="684"/>
      <c r="AN9" s="684"/>
      <c r="AO9" s="715"/>
      <c r="AP9" s="677" t="s">
        <v>240</v>
      </c>
      <c r="AQ9" s="678"/>
      <c r="AR9" s="678"/>
      <c r="AS9" s="678"/>
      <c r="AT9" s="678"/>
      <c r="AU9" s="678"/>
      <c r="AV9" s="678"/>
      <c r="AW9" s="678"/>
      <c r="AX9" s="678"/>
      <c r="AY9" s="678"/>
      <c r="AZ9" s="678"/>
      <c r="BA9" s="678"/>
      <c r="BB9" s="678"/>
      <c r="BC9" s="678"/>
      <c r="BD9" s="678"/>
      <c r="BE9" s="678"/>
      <c r="BF9" s="679"/>
      <c r="BG9" s="680">
        <v>1840392</v>
      </c>
      <c r="BH9" s="681"/>
      <c r="BI9" s="681"/>
      <c r="BJ9" s="681"/>
      <c r="BK9" s="681"/>
      <c r="BL9" s="681"/>
      <c r="BM9" s="681"/>
      <c r="BN9" s="682"/>
      <c r="BO9" s="713">
        <v>26.8</v>
      </c>
      <c r="BP9" s="713"/>
      <c r="BQ9" s="713"/>
      <c r="BR9" s="713"/>
      <c r="BS9" s="686" t="s">
        <v>137</v>
      </c>
      <c r="BT9" s="681"/>
      <c r="BU9" s="681"/>
      <c r="BV9" s="681"/>
      <c r="BW9" s="681"/>
      <c r="BX9" s="681"/>
      <c r="BY9" s="681"/>
      <c r="BZ9" s="681"/>
      <c r="CA9" s="681"/>
      <c r="CB9" s="726"/>
      <c r="CD9" s="727" t="s">
        <v>241</v>
      </c>
      <c r="CE9" s="724"/>
      <c r="CF9" s="724"/>
      <c r="CG9" s="724"/>
      <c r="CH9" s="724"/>
      <c r="CI9" s="724"/>
      <c r="CJ9" s="724"/>
      <c r="CK9" s="724"/>
      <c r="CL9" s="724"/>
      <c r="CM9" s="724"/>
      <c r="CN9" s="724"/>
      <c r="CO9" s="724"/>
      <c r="CP9" s="724"/>
      <c r="CQ9" s="725"/>
      <c r="CR9" s="680">
        <v>1448926</v>
      </c>
      <c r="CS9" s="681"/>
      <c r="CT9" s="681"/>
      <c r="CU9" s="681"/>
      <c r="CV9" s="681"/>
      <c r="CW9" s="681"/>
      <c r="CX9" s="681"/>
      <c r="CY9" s="682"/>
      <c r="CZ9" s="713">
        <v>6</v>
      </c>
      <c r="DA9" s="713"/>
      <c r="DB9" s="713"/>
      <c r="DC9" s="713"/>
      <c r="DD9" s="686">
        <v>16729</v>
      </c>
      <c r="DE9" s="681"/>
      <c r="DF9" s="681"/>
      <c r="DG9" s="681"/>
      <c r="DH9" s="681"/>
      <c r="DI9" s="681"/>
      <c r="DJ9" s="681"/>
      <c r="DK9" s="681"/>
      <c r="DL9" s="681"/>
      <c r="DM9" s="681"/>
      <c r="DN9" s="681"/>
      <c r="DO9" s="681"/>
      <c r="DP9" s="682"/>
      <c r="DQ9" s="686">
        <v>1335368</v>
      </c>
      <c r="DR9" s="681"/>
      <c r="DS9" s="681"/>
      <c r="DT9" s="681"/>
      <c r="DU9" s="681"/>
      <c r="DV9" s="681"/>
      <c r="DW9" s="681"/>
      <c r="DX9" s="681"/>
      <c r="DY9" s="681"/>
      <c r="DZ9" s="681"/>
      <c r="EA9" s="681"/>
      <c r="EB9" s="681"/>
      <c r="EC9" s="726"/>
    </row>
    <row r="10" spans="2:143" ht="11.25" customHeight="1" x14ac:dyDescent="0.15">
      <c r="B10" s="677" t="s">
        <v>242</v>
      </c>
      <c r="C10" s="678"/>
      <c r="D10" s="678"/>
      <c r="E10" s="678"/>
      <c r="F10" s="678"/>
      <c r="G10" s="678"/>
      <c r="H10" s="678"/>
      <c r="I10" s="678"/>
      <c r="J10" s="678"/>
      <c r="K10" s="678"/>
      <c r="L10" s="678"/>
      <c r="M10" s="678"/>
      <c r="N10" s="678"/>
      <c r="O10" s="678"/>
      <c r="P10" s="678"/>
      <c r="Q10" s="679"/>
      <c r="R10" s="680" t="s">
        <v>137</v>
      </c>
      <c r="S10" s="681"/>
      <c r="T10" s="681"/>
      <c r="U10" s="681"/>
      <c r="V10" s="681"/>
      <c r="W10" s="681"/>
      <c r="X10" s="681"/>
      <c r="Y10" s="682"/>
      <c r="Z10" s="713" t="s">
        <v>137</v>
      </c>
      <c r="AA10" s="713"/>
      <c r="AB10" s="713"/>
      <c r="AC10" s="713"/>
      <c r="AD10" s="714" t="s">
        <v>137</v>
      </c>
      <c r="AE10" s="714"/>
      <c r="AF10" s="714"/>
      <c r="AG10" s="714"/>
      <c r="AH10" s="714"/>
      <c r="AI10" s="714"/>
      <c r="AJ10" s="714"/>
      <c r="AK10" s="714"/>
      <c r="AL10" s="683" t="s">
        <v>137</v>
      </c>
      <c r="AM10" s="684"/>
      <c r="AN10" s="684"/>
      <c r="AO10" s="715"/>
      <c r="AP10" s="677" t="s">
        <v>243</v>
      </c>
      <c r="AQ10" s="678"/>
      <c r="AR10" s="678"/>
      <c r="AS10" s="678"/>
      <c r="AT10" s="678"/>
      <c r="AU10" s="678"/>
      <c r="AV10" s="678"/>
      <c r="AW10" s="678"/>
      <c r="AX10" s="678"/>
      <c r="AY10" s="678"/>
      <c r="AZ10" s="678"/>
      <c r="BA10" s="678"/>
      <c r="BB10" s="678"/>
      <c r="BC10" s="678"/>
      <c r="BD10" s="678"/>
      <c r="BE10" s="678"/>
      <c r="BF10" s="679"/>
      <c r="BG10" s="680">
        <v>176555</v>
      </c>
      <c r="BH10" s="681"/>
      <c r="BI10" s="681"/>
      <c r="BJ10" s="681"/>
      <c r="BK10" s="681"/>
      <c r="BL10" s="681"/>
      <c r="BM10" s="681"/>
      <c r="BN10" s="682"/>
      <c r="BO10" s="713">
        <v>2.6</v>
      </c>
      <c r="BP10" s="713"/>
      <c r="BQ10" s="713"/>
      <c r="BR10" s="713"/>
      <c r="BS10" s="686" t="s">
        <v>137</v>
      </c>
      <c r="BT10" s="681"/>
      <c r="BU10" s="681"/>
      <c r="BV10" s="681"/>
      <c r="BW10" s="681"/>
      <c r="BX10" s="681"/>
      <c r="BY10" s="681"/>
      <c r="BZ10" s="681"/>
      <c r="CA10" s="681"/>
      <c r="CB10" s="726"/>
      <c r="CD10" s="727" t="s">
        <v>244</v>
      </c>
      <c r="CE10" s="724"/>
      <c r="CF10" s="724"/>
      <c r="CG10" s="724"/>
      <c r="CH10" s="724"/>
      <c r="CI10" s="724"/>
      <c r="CJ10" s="724"/>
      <c r="CK10" s="724"/>
      <c r="CL10" s="724"/>
      <c r="CM10" s="724"/>
      <c r="CN10" s="724"/>
      <c r="CO10" s="724"/>
      <c r="CP10" s="724"/>
      <c r="CQ10" s="725"/>
      <c r="CR10" s="680">
        <v>40565</v>
      </c>
      <c r="CS10" s="681"/>
      <c r="CT10" s="681"/>
      <c r="CU10" s="681"/>
      <c r="CV10" s="681"/>
      <c r="CW10" s="681"/>
      <c r="CX10" s="681"/>
      <c r="CY10" s="682"/>
      <c r="CZ10" s="713">
        <v>0.2</v>
      </c>
      <c r="DA10" s="713"/>
      <c r="DB10" s="713"/>
      <c r="DC10" s="713"/>
      <c r="DD10" s="686" t="s">
        <v>137</v>
      </c>
      <c r="DE10" s="681"/>
      <c r="DF10" s="681"/>
      <c r="DG10" s="681"/>
      <c r="DH10" s="681"/>
      <c r="DI10" s="681"/>
      <c r="DJ10" s="681"/>
      <c r="DK10" s="681"/>
      <c r="DL10" s="681"/>
      <c r="DM10" s="681"/>
      <c r="DN10" s="681"/>
      <c r="DO10" s="681"/>
      <c r="DP10" s="682"/>
      <c r="DQ10" s="686">
        <v>20765</v>
      </c>
      <c r="DR10" s="681"/>
      <c r="DS10" s="681"/>
      <c r="DT10" s="681"/>
      <c r="DU10" s="681"/>
      <c r="DV10" s="681"/>
      <c r="DW10" s="681"/>
      <c r="DX10" s="681"/>
      <c r="DY10" s="681"/>
      <c r="DZ10" s="681"/>
      <c r="EA10" s="681"/>
      <c r="EB10" s="681"/>
      <c r="EC10" s="726"/>
    </row>
    <row r="11" spans="2:143" ht="11.25" customHeight="1" x14ac:dyDescent="0.15">
      <c r="B11" s="677" t="s">
        <v>245</v>
      </c>
      <c r="C11" s="678"/>
      <c r="D11" s="678"/>
      <c r="E11" s="678"/>
      <c r="F11" s="678"/>
      <c r="G11" s="678"/>
      <c r="H11" s="678"/>
      <c r="I11" s="678"/>
      <c r="J11" s="678"/>
      <c r="K11" s="678"/>
      <c r="L11" s="678"/>
      <c r="M11" s="678"/>
      <c r="N11" s="678"/>
      <c r="O11" s="678"/>
      <c r="P11" s="678"/>
      <c r="Q11" s="679"/>
      <c r="R11" s="680">
        <v>890856</v>
      </c>
      <c r="S11" s="681"/>
      <c r="T11" s="681"/>
      <c r="U11" s="681"/>
      <c r="V11" s="681"/>
      <c r="W11" s="681"/>
      <c r="X11" s="681"/>
      <c r="Y11" s="682"/>
      <c r="Z11" s="683">
        <v>3.6</v>
      </c>
      <c r="AA11" s="684"/>
      <c r="AB11" s="684"/>
      <c r="AC11" s="685"/>
      <c r="AD11" s="686">
        <v>890856</v>
      </c>
      <c r="AE11" s="681"/>
      <c r="AF11" s="681"/>
      <c r="AG11" s="681"/>
      <c r="AH11" s="681"/>
      <c r="AI11" s="681"/>
      <c r="AJ11" s="681"/>
      <c r="AK11" s="682"/>
      <c r="AL11" s="683">
        <v>7.7</v>
      </c>
      <c r="AM11" s="684"/>
      <c r="AN11" s="684"/>
      <c r="AO11" s="715"/>
      <c r="AP11" s="677" t="s">
        <v>246</v>
      </c>
      <c r="AQ11" s="678"/>
      <c r="AR11" s="678"/>
      <c r="AS11" s="678"/>
      <c r="AT11" s="678"/>
      <c r="AU11" s="678"/>
      <c r="AV11" s="678"/>
      <c r="AW11" s="678"/>
      <c r="AX11" s="678"/>
      <c r="AY11" s="678"/>
      <c r="AZ11" s="678"/>
      <c r="BA11" s="678"/>
      <c r="BB11" s="678"/>
      <c r="BC11" s="678"/>
      <c r="BD11" s="678"/>
      <c r="BE11" s="678"/>
      <c r="BF11" s="679"/>
      <c r="BG11" s="680">
        <v>296942</v>
      </c>
      <c r="BH11" s="681"/>
      <c r="BI11" s="681"/>
      <c r="BJ11" s="681"/>
      <c r="BK11" s="681"/>
      <c r="BL11" s="681"/>
      <c r="BM11" s="681"/>
      <c r="BN11" s="682"/>
      <c r="BO11" s="713">
        <v>4.3</v>
      </c>
      <c r="BP11" s="713"/>
      <c r="BQ11" s="713"/>
      <c r="BR11" s="713"/>
      <c r="BS11" s="686" t="s">
        <v>137</v>
      </c>
      <c r="BT11" s="681"/>
      <c r="BU11" s="681"/>
      <c r="BV11" s="681"/>
      <c r="BW11" s="681"/>
      <c r="BX11" s="681"/>
      <c r="BY11" s="681"/>
      <c r="BZ11" s="681"/>
      <c r="CA11" s="681"/>
      <c r="CB11" s="726"/>
      <c r="CD11" s="727" t="s">
        <v>247</v>
      </c>
      <c r="CE11" s="724"/>
      <c r="CF11" s="724"/>
      <c r="CG11" s="724"/>
      <c r="CH11" s="724"/>
      <c r="CI11" s="724"/>
      <c r="CJ11" s="724"/>
      <c r="CK11" s="724"/>
      <c r="CL11" s="724"/>
      <c r="CM11" s="724"/>
      <c r="CN11" s="724"/>
      <c r="CO11" s="724"/>
      <c r="CP11" s="724"/>
      <c r="CQ11" s="725"/>
      <c r="CR11" s="680">
        <v>883357</v>
      </c>
      <c r="CS11" s="681"/>
      <c r="CT11" s="681"/>
      <c r="CU11" s="681"/>
      <c r="CV11" s="681"/>
      <c r="CW11" s="681"/>
      <c r="CX11" s="681"/>
      <c r="CY11" s="682"/>
      <c r="CZ11" s="713">
        <v>3.6</v>
      </c>
      <c r="DA11" s="713"/>
      <c r="DB11" s="713"/>
      <c r="DC11" s="713"/>
      <c r="DD11" s="686">
        <v>114153</v>
      </c>
      <c r="DE11" s="681"/>
      <c r="DF11" s="681"/>
      <c r="DG11" s="681"/>
      <c r="DH11" s="681"/>
      <c r="DI11" s="681"/>
      <c r="DJ11" s="681"/>
      <c r="DK11" s="681"/>
      <c r="DL11" s="681"/>
      <c r="DM11" s="681"/>
      <c r="DN11" s="681"/>
      <c r="DO11" s="681"/>
      <c r="DP11" s="682"/>
      <c r="DQ11" s="686">
        <v>554084</v>
      </c>
      <c r="DR11" s="681"/>
      <c r="DS11" s="681"/>
      <c r="DT11" s="681"/>
      <c r="DU11" s="681"/>
      <c r="DV11" s="681"/>
      <c r="DW11" s="681"/>
      <c r="DX11" s="681"/>
      <c r="DY11" s="681"/>
      <c r="DZ11" s="681"/>
      <c r="EA11" s="681"/>
      <c r="EB11" s="681"/>
      <c r="EC11" s="726"/>
    </row>
    <row r="12" spans="2:143" ht="11.25" customHeight="1" x14ac:dyDescent="0.15">
      <c r="B12" s="677" t="s">
        <v>248</v>
      </c>
      <c r="C12" s="678"/>
      <c r="D12" s="678"/>
      <c r="E12" s="678"/>
      <c r="F12" s="678"/>
      <c r="G12" s="678"/>
      <c r="H12" s="678"/>
      <c r="I12" s="678"/>
      <c r="J12" s="678"/>
      <c r="K12" s="678"/>
      <c r="L12" s="678"/>
      <c r="M12" s="678"/>
      <c r="N12" s="678"/>
      <c r="O12" s="678"/>
      <c r="P12" s="678"/>
      <c r="Q12" s="679"/>
      <c r="R12" s="680">
        <v>274770</v>
      </c>
      <c r="S12" s="681"/>
      <c r="T12" s="681"/>
      <c r="U12" s="681"/>
      <c r="V12" s="681"/>
      <c r="W12" s="681"/>
      <c r="X12" s="681"/>
      <c r="Y12" s="682"/>
      <c r="Z12" s="713">
        <v>1.1000000000000001</v>
      </c>
      <c r="AA12" s="713"/>
      <c r="AB12" s="713"/>
      <c r="AC12" s="713"/>
      <c r="AD12" s="714">
        <v>274770</v>
      </c>
      <c r="AE12" s="714"/>
      <c r="AF12" s="714"/>
      <c r="AG12" s="714"/>
      <c r="AH12" s="714"/>
      <c r="AI12" s="714"/>
      <c r="AJ12" s="714"/>
      <c r="AK12" s="714"/>
      <c r="AL12" s="683">
        <v>2.4</v>
      </c>
      <c r="AM12" s="684"/>
      <c r="AN12" s="684"/>
      <c r="AO12" s="715"/>
      <c r="AP12" s="677" t="s">
        <v>249</v>
      </c>
      <c r="AQ12" s="678"/>
      <c r="AR12" s="678"/>
      <c r="AS12" s="678"/>
      <c r="AT12" s="678"/>
      <c r="AU12" s="678"/>
      <c r="AV12" s="678"/>
      <c r="AW12" s="678"/>
      <c r="AX12" s="678"/>
      <c r="AY12" s="678"/>
      <c r="AZ12" s="678"/>
      <c r="BA12" s="678"/>
      <c r="BB12" s="678"/>
      <c r="BC12" s="678"/>
      <c r="BD12" s="678"/>
      <c r="BE12" s="678"/>
      <c r="BF12" s="679"/>
      <c r="BG12" s="680">
        <v>3828992</v>
      </c>
      <c r="BH12" s="681"/>
      <c r="BI12" s="681"/>
      <c r="BJ12" s="681"/>
      <c r="BK12" s="681"/>
      <c r="BL12" s="681"/>
      <c r="BM12" s="681"/>
      <c r="BN12" s="682"/>
      <c r="BO12" s="713">
        <v>55.8</v>
      </c>
      <c r="BP12" s="713"/>
      <c r="BQ12" s="713"/>
      <c r="BR12" s="713"/>
      <c r="BS12" s="686" t="s">
        <v>137</v>
      </c>
      <c r="BT12" s="681"/>
      <c r="BU12" s="681"/>
      <c r="BV12" s="681"/>
      <c r="BW12" s="681"/>
      <c r="BX12" s="681"/>
      <c r="BY12" s="681"/>
      <c r="BZ12" s="681"/>
      <c r="CA12" s="681"/>
      <c r="CB12" s="726"/>
      <c r="CD12" s="727" t="s">
        <v>250</v>
      </c>
      <c r="CE12" s="724"/>
      <c r="CF12" s="724"/>
      <c r="CG12" s="724"/>
      <c r="CH12" s="724"/>
      <c r="CI12" s="724"/>
      <c r="CJ12" s="724"/>
      <c r="CK12" s="724"/>
      <c r="CL12" s="724"/>
      <c r="CM12" s="724"/>
      <c r="CN12" s="724"/>
      <c r="CO12" s="724"/>
      <c r="CP12" s="724"/>
      <c r="CQ12" s="725"/>
      <c r="CR12" s="680">
        <v>1010263</v>
      </c>
      <c r="CS12" s="681"/>
      <c r="CT12" s="681"/>
      <c r="CU12" s="681"/>
      <c r="CV12" s="681"/>
      <c r="CW12" s="681"/>
      <c r="CX12" s="681"/>
      <c r="CY12" s="682"/>
      <c r="CZ12" s="713">
        <v>4.2</v>
      </c>
      <c r="DA12" s="713"/>
      <c r="DB12" s="713"/>
      <c r="DC12" s="713"/>
      <c r="DD12" s="686">
        <v>90052</v>
      </c>
      <c r="DE12" s="681"/>
      <c r="DF12" s="681"/>
      <c r="DG12" s="681"/>
      <c r="DH12" s="681"/>
      <c r="DI12" s="681"/>
      <c r="DJ12" s="681"/>
      <c r="DK12" s="681"/>
      <c r="DL12" s="681"/>
      <c r="DM12" s="681"/>
      <c r="DN12" s="681"/>
      <c r="DO12" s="681"/>
      <c r="DP12" s="682"/>
      <c r="DQ12" s="686">
        <v>876842</v>
      </c>
      <c r="DR12" s="681"/>
      <c r="DS12" s="681"/>
      <c r="DT12" s="681"/>
      <c r="DU12" s="681"/>
      <c r="DV12" s="681"/>
      <c r="DW12" s="681"/>
      <c r="DX12" s="681"/>
      <c r="DY12" s="681"/>
      <c r="DZ12" s="681"/>
      <c r="EA12" s="681"/>
      <c r="EB12" s="681"/>
      <c r="EC12" s="726"/>
    </row>
    <row r="13" spans="2:143" ht="11.25" customHeight="1" x14ac:dyDescent="0.15">
      <c r="B13" s="677" t="s">
        <v>251</v>
      </c>
      <c r="C13" s="678"/>
      <c r="D13" s="678"/>
      <c r="E13" s="678"/>
      <c r="F13" s="678"/>
      <c r="G13" s="678"/>
      <c r="H13" s="678"/>
      <c r="I13" s="678"/>
      <c r="J13" s="678"/>
      <c r="K13" s="678"/>
      <c r="L13" s="678"/>
      <c r="M13" s="678"/>
      <c r="N13" s="678"/>
      <c r="O13" s="678"/>
      <c r="P13" s="678"/>
      <c r="Q13" s="679"/>
      <c r="R13" s="680" t="s">
        <v>137</v>
      </c>
      <c r="S13" s="681"/>
      <c r="T13" s="681"/>
      <c r="U13" s="681"/>
      <c r="V13" s="681"/>
      <c r="W13" s="681"/>
      <c r="X13" s="681"/>
      <c r="Y13" s="682"/>
      <c r="Z13" s="713" t="s">
        <v>137</v>
      </c>
      <c r="AA13" s="713"/>
      <c r="AB13" s="713"/>
      <c r="AC13" s="713"/>
      <c r="AD13" s="714" t="s">
        <v>137</v>
      </c>
      <c r="AE13" s="714"/>
      <c r="AF13" s="714"/>
      <c r="AG13" s="714"/>
      <c r="AH13" s="714"/>
      <c r="AI13" s="714"/>
      <c r="AJ13" s="714"/>
      <c r="AK13" s="714"/>
      <c r="AL13" s="683" t="s">
        <v>137</v>
      </c>
      <c r="AM13" s="684"/>
      <c r="AN13" s="684"/>
      <c r="AO13" s="715"/>
      <c r="AP13" s="677" t="s">
        <v>252</v>
      </c>
      <c r="AQ13" s="678"/>
      <c r="AR13" s="678"/>
      <c r="AS13" s="678"/>
      <c r="AT13" s="678"/>
      <c r="AU13" s="678"/>
      <c r="AV13" s="678"/>
      <c r="AW13" s="678"/>
      <c r="AX13" s="678"/>
      <c r="AY13" s="678"/>
      <c r="AZ13" s="678"/>
      <c r="BA13" s="678"/>
      <c r="BB13" s="678"/>
      <c r="BC13" s="678"/>
      <c r="BD13" s="678"/>
      <c r="BE13" s="678"/>
      <c r="BF13" s="679"/>
      <c r="BG13" s="680">
        <v>3823839</v>
      </c>
      <c r="BH13" s="681"/>
      <c r="BI13" s="681"/>
      <c r="BJ13" s="681"/>
      <c r="BK13" s="681"/>
      <c r="BL13" s="681"/>
      <c r="BM13" s="681"/>
      <c r="BN13" s="682"/>
      <c r="BO13" s="713">
        <v>55.7</v>
      </c>
      <c r="BP13" s="713"/>
      <c r="BQ13" s="713"/>
      <c r="BR13" s="713"/>
      <c r="BS13" s="686" t="s">
        <v>137</v>
      </c>
      <c r="BT13" s="681"/>
      <c r="BU13" s="681"/>
      <c r="BV13" s="681"/>
      <c r="BW13" s="681"/>
      <c r="BX13" s="681"/>
      <c r="BY13" s="681"/>
      <c r="BZ13" s="681"/>
      <c r="CA13" s="681"/>
      <c r="CB13" s="726"/>
      <c r="CD13" s="727" t="s">
        <v>253</v>
      </c>
      <c r="CE13" s="724"/>
      <c r="CF13" s="724"/>
      <c r="CG13" s="724"/>
      <c r="CH13" s="724"/>
      <c r="CI13" s="724"/>
      <c r="CJ13" s="724"/>
      <c r="CK13" s="724"/>
      <c r="CL13" s="724"/>
      <c r="CM13" s="724"/>
      <c r="CN13" s="724"/>
      <c r="CO13" s="724"/>
      <c r="CP13" s="724"/>
      <c r="CQ13" s="725"/>
      <c r="CR13" s="680">
        <v>1683503</v>
      </c>
      <c r="CS13" s="681"/>
      <c r="CT13" s="681"/>
      <c r="CU13" s="681"/>
      <c r="CV13" s="681"/>
      <c r="CW13" s="681"/>
      <c r="CX13" s="681"/>
      <c r="CY13" s="682"/>
      <c r="CZ13" s="713">
        <v>6.9</v>
      </c>
      <c r="DA13" s="713"/>
      <c r="DB13" s="713"/>
      <c r="DC13" s="713"/>
      <c r="DD13" s="686">
        <v>640885</v>
      </c>
      <c r="DE13" s="681"/>
      <c r="DF13" s="681"/>
      <c r="DG13" s="681"/>
      <c r="DH13" s="681"/>
      <c r="DI13" s="681"/>
      <c r="DJ13" s="681"/>
      <c r="DK13" s="681"/>
      <c r="DL13" s="681"/>
      <c r="DM13" s="681"/>
      <c r="DN13" s="681"/>
      <c r="DO13" s="681"/>
      <c r="DP13" s="682"/>
      <c r="DQ13" s="686">
        <v>1162739</v>
      </c>
      <c r="DR13" s="681"/>
      <c r="DS13" s="681"/>
      <c r="DT13" s="681"/>
      <c r="DU13" s="681"/>
      <c r="DV13" s="681"/>
      <c r="DW13" s="681"/>
      <c r="DX13" s="681"/>
      <c r="DY13" s="681"/>
      <c r="DZ13" s="681"/>
      <c r="EA13" s="681"/>
      <c r="EB13" s="681"/>
      <c r="EC13" s="726"/>
    </row>
    <row r="14" spans="2:143" ht="11.25" customHeight="1" x14ac:dyDescent="0.15">
      <c r="B14" s="677" t="s">
        <v>254</v>
      </c>
      <c r="C14" s="678"/>
      <c r="D14" s="678"/>
      <c r="E14" s="678"/>
      <c r="F14" s="678"/>
      <c r="G14" s="678"/>
      <c r="H14" s="678"/>
      <c r="I14" s="678"/>
      <c r="J14" s="678"/>
      <c r="K14" s="678"/>
      <c r="L14" s="678"/>
      <c r="M14" s="678"/>
      <c r="N14" s="678"/>
      <c r="O14" s="678"/>
      <c r="P14" s="678"/>
      <c r="Q14" s="679"/>
      <c r="R14" s="680">
        <v>10</v>
      </c>
      <c r="S14" s="681"/>
      <c r="T14" s="681"/>
      <c r="U14" s="681"/>
      <c r="V14" s="681"/>
      <c r="W14" s="681"/>
      <c r="X14" s="681"/>
      <c r="Y14" s="682"/>
      <c r="Z14" s="713">
        <v>0</v>
      </c>
      <c r="AA14" s="713"/>
      <c r="AB14" s="713"/>
      <c r="AC14" s="713"/>
      <c r="AD14" s="714">
        <v>10</v>
      </c>
      <c r="AE14" s="714"/>
      <c r="AF14" s="714"/>
      <c r="AG14" s="714"/>
      <c r="AH14" s="714"/>
      <c r="AI14" s="714"/>
      <c r="AJ14" s="714"/>
      <c r="AK14" s="714"/>
      <c r="AL14" s="683">
        <v>0</v>
      </c>
      <c r="AM14" s="684"/>
      <c r="AN14" s="684"/>
      <c r="AO14" s="715"/>
      <c r="AP14" s="677" t="s">
        <v>255</v>
      </c>
      <c r="AQ14" s="678"/>
      <c r="AR14" s="678"/>
      <c r="AS14" s="678"/>
      <c r="AT14" s="678"/>
      <c r="AU14" s="678"/>
      <c r="AV14" s="678"/>
      <c r="AW14" s="678"/>
      <c r="AX14" s="678"/>
      <c r="AY14" s="678"/>
      <c r="AZ14" s="678"/>
      <c r="BA14" s="678"/>
      <c r="BB14" s="678"/>
      <c r="BC14" s="678"/>
      <c r="BD14" s="678"/>
      <c r="BE14" s="678"/>
      <c r="BF14" s="679"/>
      <c r="BG14" s="680">
        <v>143052</v>
      </c>
      <c r="BH14" s="681"/>
      <c r="BI14" s="681"/>
      <c r="BJ14" s="681"/>
      <c r="BK14" s="681"/>
      <c r="BL14" s="681"/>
      <c r="BM14" s="681"/>
      <c r="BN14" s="682"/>
      <c r="BO14" s="713">
        <v>2.1</v>
      </c>
      <c r="BP14" s="713"/>
      <c r="BQ14" s="713"/>
      <c r="BR14" s="713"/>
      <c r="BS14" s="686" t="s">
        <v>137</v>
      </c>
      <c r="BT14" s="681"/>
      <c r="BU14" s="681"/>
      <c r="BV14" s="681"/>
      <c r="BW14" s="681"/>
      <c r="BX14" s="681"/>
      <c r="BY14" s="681"/>
      <c r="BZ14" s="681"/>
      <c r="CA14" s="681"/>
      <c r="CB14" s="726"/>
      <c r="CD14" s="727" t="s">
        <v>256</v>
      </c>
      <c r="CE14" s="724"/>
      <c r="CF14" s="724"/>
      <c r="CG14" s="724"/>
      <c r="CH14" s="724"/>
      <c r="CI14" s="724"/>
      <c r="CJ14" s="724"/>
      <c r="CK14" s="724"/>
      <c r="CL14" s="724"/>
      <c r="CM14" s="724"/>
      <c r="CN14" s="724"/>
      <c r="CO14" s="724"/>
      <c r="CP14" s="724"/>
      <c r="CQ14" s="725"/>
      <c r="CR14" s="680">
        <v>894907</v>
      </c>
      <c r="CS14" s="681"/>
      <c r="CT14" s="681"/>
      <c r="CU14" s="681"/>
      <c r="CV14" s="681"/>
      <c r="CW14" s="681"/>
      <c r="CX14" s="681"/>
      <c r="CY14" s="682"/>
      <c r="CZ14" s="713">
        <v>3.7</v>
      </c>
      <c r="DA14" s="713"/>
      <c r="DB14" s="713"/>
      <c r="DC14" s="713"/>
      <c r="DD14" s="686">
        <v>95190</v>
      </c>
      <c r="DE14" s="681"/>
      <c r="DF14" s="681"/>
      <c r="DG14" s="681"/>
      <c r="DH14" s="681"/>
      <c r="DI14" s="681"/>
      <c r="DJ14" s="681"/>
      <c r="DK14" s="681"/>
      <c r="DL14" s="681"/>
      <c r="DM14" s="681"/>
      <c r="DN14" s="681"/>
      <c r="DO14" s="681"/>
      <c r="DP14" s="682"/>
      <c r="DQ14" s="686">
        <v>763031</v>
      </c>
      <c r="DR14" s="681"/>
      <c r="DS14" s="681"/>
      <c r="DT14" s="681"/>
      <c r="DU14" s="681"/>
      <c r="DV14" s="681"/>
      <c r="DW14" s="681"/>
      <c r="DX14" s="681"/>
      <c r="DY14" s="681"/>
      <c r="DZ14" s="681"/>
      <c r="EA14" s="681"/>
      <c r="EB14" s="681"/>
      <c r="EC14" s="726"/>
    </row>
    <row r="15" spans="2:143" ht="11.25" customHeight="1" x14ac:dyDescent="0.15">
      <c r="B15" s="677" t="s">
        <v>257</v>
      </c>
      <c r="C15" s="678"/>
      <c r="D15" s="678"/>
      <c r="E15" s="678"/>
      <c r="F15" s="678"/>
      <c r="G15" s="678"/>
      <c r="H15" s="678"/>
      <c r="I15" s="678"/>
      <c r="J15" s="678"/>
      <c r="K15" s="678"/>
      <c r="L15" s="678"/>
      <c r="M15" s="678"/>
      <c r="N15" s="678"/>
      <c r="O15" s="678"/>
      <c r="P15" s="678"/>
      <c r="Q15" s="679"/>
      <c r="R15" s="680" t="s">
        <v>137</v>
      </c>
      <c r="S15" s="681"/>
      <c r="T15" s="681"/>
      <c r="U15" s="681"/>
      <c r="V15" s="681"/>
      <c r="W15" s="681"/>
      <c r="X15" s="681"/>
      <c r="Y15" s="682"/>
      <c r="Z15" s="713" t="s">
        <v>137</v>
      </c>
      <c r="AA15" s="713"/>
      <c r="AB15" s="713"/>
      <c r="AC15" s="713"/>
      <c r="AD15" s="714" t="s">
        <v>137</v>
      </c>
      <c r="AE15" s="714"/>
      <c r="AF15" s="714"/>
      <c r="AG15" s="714"/>
      <c r="AH15" s="714"/>
      <c r="AI15" s="714"/>
      <c r="AJ15" s="714"/>
      <c r="AK15" s="714"/>
      <c r="AL15" s="683" t="s">
        <v>137</v>
      </c>
      <c r="AM15" s="684"/>
      <c r="AN15" s="684"/>
      <c r="AO15" s="715"/>
      <c r="AP15" s="677" t="s">
        <v>258</v>
      </c>
      <c r="AQ15" s="678"/>
      <c r="AR15" s="678"/>
      <c r="AS15" s="678"/>
      <c r="AT15" s="678"/>
      <c r="AU15" s="678"/>
      <c r="AV15" s="678"/>
      <c r="AW15" s="678"/>
      <c r="AX15" s="678"/>
      <c r="AY15" s="678"/>
      <c r="AZ15" s="678"/>
      <c r="BA15" s="678"/>
      <c r="BB15" s="678"/>
      <c r="BC15" s="678"/>
      <c r="BD15" s="678"/>
      <c r="BE15" s="678"/>
      <c r="BF15" s="679"/>
      <c r="BG15" s="680">
        <v>279644</v>
      </c>
      <c r="BH15" s="681"/>
      <c r="BI15" s="681"/>
      <c r="BJ15" s="681"/>
      <c r="BK15" s="681"/>
      <c r="BL15" s="681"/>
      <c r="BM15" s="681"/>
      <c r="BN15" s="682"/>
      <c r="BO15" s="713">
        <v>4.0999999999999996</v>
      </c>
      <c r="BP15" s="713"/>
      <c r="BQ15" s="713"/>
      <c r="BR15" s="713"/>
      <c r="BS15" s="686" t="s">
        <v>137</v>
      </c>
      <c r="BT15" s="681"/>
      <c r="BU15" s="681"/>
      <c r="BV15" s="681"/>
      <c r="BW15" s="681"/>
      <c r="BX15" s="681"/>
      <c r="BY15" s="681"/>
      <c r="BZ15" s="681"/>
      <c r="CA15" s="681"/>
      <c r="CB15" s="726"/>
      <c r="CD15" s="727" t="s">
        <v>259</v>
      </c>
      <c r="CE15" s="724"/>
      <c r="CF15" s="724"/>
      <c r="CG15" s="724"/>
      <c r="CH15" s="724"/>
      <c r="CI15" s="724"/>
      <c r="CJ15" s="724"/>
      <c r="CK15" s="724"/>
      <c r="CL15" s="724"/>
      <c r="CM15" s="724"/>
      <c r="CN15" s="724"/>
      <c r="CO15" s="724"/>
      <c r="CP15" s="724"/>
      <c r="CQ15" s="725"/>
      <c r="CR15" s="680">
        <v>2749982</v>
      </c>
      <c r="CS15" s="681"/>
      <c r="CT15" s="681"/>
      <c r="CU15" s="681"/>
      <c r="CV15" s="681"/>
      <c r="CW15" s="681"/>
      <c r="CX15" s="681"/>
      <c r="CY15" s="682"/>
      <c r="CZ15" s="713">
        <v>11.3</v>
      </c>
      <c r="DA15" s="713"/>
      <c r="DB15" s="713"/>
      <c r="DC15" s="713"/>
      <c r="DD15" s="686">
        <v>961086</v>
      </c>
      <c r="DE15" s="681"/>
      <c r="DF15" s="681"/>
      <c r="DG15" s="681"/>
      <c r="DH15" s="681"/>
      <c r="DI15" s="681"/>
      <c r="DJ15" s="681"/>
      <c r="DK15" s="681"/>
      <c r="DL15" s="681"/>
      <c r="DM15" s="681"/>
      <c r="DN15" s="681"/>
      <c r="DO15" s="681"/>
      <c r="DP15" s="682"/>
      <c r="DQ15" s="686">
        <v>1739628</v>
      </c>
      <c r="DR15" s="681"/>
      <c r="DS15" s="681"/>
      <c r="DT15" s="681"/>
      <c r="DU15" s="681"/>
      <c r="DV15" s="681"/>
      <c r="DW15" s="681"/>
      <c r="DX15" s="681"/>
      <c r="DY15" s="681"/>
      <c r="DZ15" s="681"/>
      <c r="EA15" s="681"/>
      <c r="EB15" s="681"/>
      <c r="EC15" s="726"/>
    </row>
    <row r="16" spans="2:143" ht="11.25" customHeight="1" x14ac:dyDescent="0.15">
      <c r="B16" s="677" t="s">
        <v>260</v>
      </c>
      <c r="C16" s="678"/>
      <c r="D16" s="678"/>
      <c r="E16" s="678"/>
      <c r="F16" s="678"/>
      <c r="G16" s="678"/>
      <c r="H16" s="678"/>
      <c r="I16" s="678"/>
      <c r="J16" s="678"/>
      <c r="K16" s="678"/>
      <c r="L16" s="678"/>
      <c r="M16" s="678"/>
      <c r="N16" s="678"/>
      <c r="O16" s="678"/>
      <c r="P16" s="678"/>
      <c r="Q16" s="679"/>
      <c r="R16" s="680">
        <v>20493</v>
      </c>
      <c r="S16" s="681"/>
      <c r="T16" s="681"/>
      <c r="U16" s="681"/>
      <c r="V16" s="681"/>
      <c r="W16" s="681"/>
      <c r="X16" s="681"/>
      <c r="Y16" s="682"/>
      <c r="Z16" s="713">
        <v>0.1</v>
      </c>
      <c r="AA16" s="713"/>
      <c r="AB16" s="713"/>
      <c r="AC16" s="713"/>
      <c r="AD16" s="714">
        <v>20493</v>
      </c>
      <c r="AE16" s="714"/>
      <c r="AF16" s="714"/>
      <c r="AG16" s="714"/>
      <c r="AH16" s="714"/>
      <c r="AI16" s="714"/>
      <c r="AJ16" s="714"/>
      <c r="AK16" s="714"/>
      <c r="AL16" s="683">
        <v>0.2</v>
      </c>
      <c r="AM16" s="684"/>
      <c r="AN16" s="684"/>
      <c r="AO16" s="715"/>
      <c r="AP16" s="677" t="s">
        <v>261</v>
      </c>
      <c r="AQ16" s="678"/>
      <c r="AR16" s="678"/>
      <c r="AS16" s="678"/>
      <c r="AT16" s="678"/>
      <c r="AU16" s="678"/>
      <c r="AV16" s="678"/>
      <c r="AW16" s="678"/>
      <c r="AX16" s="678"/>
      <c r="AY16" s="678"/>
      <c r="AZ16" s="678"/>
      <c r="BA16" s="678"/>
      <c r="BB16" s="678"/>
      <c r="BC16" s="678"/>
      <c r="BD16" s="678"/>
      <c r="BE16" s="678"/>
      <c r="BF16" s="679"/>
      <c r="BG16" s="680">
        <v>2151</v>
      </c>
      <c r="BH16" s="681"/>
      <c r="BI16" s="681"/>
      <c r="BJ16" s="681"/>
      <c r="BK16" s="681"/>
      <c r="BL16" s="681"/>
      <c r="BM16" s="681"/>
      <c r="BN16" s="682"/>
      <c r="BO16" s="713">
        <v>0</v>
      </c>
      <c r="BP16" s="713"/>
      <c r="BQ16" s="713"/>
      <c r="BR16" s="713"/>
      <c r="BS16" s="686" t="s">
        <v>137</v>
      </c>
      <c r="BT16" s="681"/>
      <c r="BU16" s="681"/>
      <c r="BV16" s="681"/>
      <c r="BW16" s="681"/>
      <c r="BX16" s="681"/>
      <c r="BY16" s="681"/>
      <c r="BZ16" s="681"/>
      <c r="CA16" s="681"/>
      <c r="CB16" s="726"/>
      <c r="CD16" s="727" t="s">
        <v>262</v>
      </c>
      <c r="CE16" s="724"/>
      <c r="CF16" s="724"/>
      <c r="CG16" s="724"/>
      <c r="CH16" s="724"/>
      <c r="CI16" s="724"/>
      <c r="CJ16" s="724"/>
      <c r="CK16" s="724"/>
      <c r="CL16" s="724"/>
      <c r="CM16" s="724"/>
      <c r="CN16" s="724"/>
      <c r="CO16" s="724"/>
      <c r="CP16" s="724"/>
      <c r="CQ16" s="725"/>
      <c r="CR16" s="680" t="s">
        <v>137</v>
      </c>
      <c r="CS16" s="681"/>
      <c r="CT16" s="681"/>
      <c r="CU16" s="681"/>
      <c r="CV16" s="681"/>
      <c r="CW16" s="681"/>
      <c r="CX16" s="681"/>
      <c r="CY16" s="682"/>
      <c r="CZ16" s="713" t="s">
        <v>137</v>
      </c>
      <c r="DA16" s="713"/>
      <c r="DB16" s="713"/>
      <c r="DC16" s="713"/>
      <c r="DD16" s="686" t="s">
        <v>137</v>
      </c>
      <c r="DE16" s="681"/>
      <c r="DF16" s="681"/>
      <c r="DG16" s="681"/>
      <c r="DH16" s="681"/>
      <c r="DI16" s="681"/>
      <c r="DJ16" s="681"/>
      <c r="DK16" s="681"/>
      <c r="DL16" s="681"/>
      <c r="DM16" s="681"/>
      <c r="DN16" s="681"/>
      <c r="DO16" s="681"/>
      <c r="DP16" s="682"/>
      <c r="DQ16" s="686" t="s">
        <v>137</v>
      </c>
      <c r="DR16" s="681"/>
      <c r="DS16" s="681"/>
      <c r="DT16" s="681"/>
      <c r="DU16" s="681"/>
      <c r="DV16" s="681"/>
      <c r="DW16" s="681"/>
      <c r="DX16" s="681"/>
      <c r="DY16" s="681"/>
      <c r="DZ16" s="681"/>
      <c r="EA16" s="681"/>
      <c r="EB16" s="681"/>
      <c r="EC16" s="726"/>
    </row>
    <row r="17" spans="2:133" ht="11.25" customHeight="1" x14ac:dyDescent="0.15">
      <c r="B17" s="677" t="s">
        <v>263</v>
      </c>
      <c r="C17" s="678"/>
      <c r="D17" s="678"/>
      <c r="E17" s="678"/>
      <c r="F17" s="678"/>
      <c r="G17" s="678"/>
      <c r="H17" s="678"/>
      <c r="I17" s="678"/>
      <c r="J17" s="678"/>
      <c r="K17" s="678"/>
      <c r="L17" s="678"/>
      <c r="M17" s="678"/>
      <c r="N17" s="678"/>
      <c r="O17" s="678"/>
      <c r="P17" s="678"/>
      <c r="Q17" s="679"/>
      <c r="R17" s="680">
        <v>60058</v>
      </c>
      <c r="S17" s="681"/>
      <c r="T17" s="681"/>
      <c r="U17" s="681"/>
      <c r="V17" s="681"/>
      <c r="W17" s="681"/>
      <c r="X17" s="681"/>
      <c r="Y17" s="682"/>
      <c r="Z17" s="713">
        <v>0.2</v>
      </c>
      <c r="AA17" s="713"/>
      <c r="AB17" s="713"/>
      <c r="AC17" s="713"/>
      <c r="AD17" s="714">
        <v>60058</v>
      </c>
      <c r="AE17" s="714"/>
      <c r="AF17" s="714"/>
      <c r="AG17" s="714"/>
      <c r="AH17" s="714"/>
      <c r="AI17" s="714"/>
      <c r="AJ17" s="714"/>
      <c r="AK17" s="714"/>
      <c r="AL17" s="683">
        <v>0.5</v>
      </c>
      <c r="AM17" s="684"/>
      <c r="AN17" s="684"/>
      <c r="AO17" s="715"/>
      <c r="AP17" s="677" t="s">
        <v>264</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713" t="s">
        <v>137</v>
      </c>
      <c r="BP17" s="713"/>
      <c r="BQ17" s="713"/>
      <c r="BR17" s="713"/>
      <c r="BS17" s="686" t="s">
        <v>137</v>
      </c>
      <c r="BT17" s="681"/>
      <c r="BU17" s="681"/>
      <c r="BV17" s="681"/>
      <c r="BW17" s="681"/>
      <c r="BX17" s="681"/>
      <c r="BY17" s="681"/>
      <c r="BZ17" s="681"/>
      <c r="CA17" s="681"/>
      <c r="CB17" s="726"/>
      <c r="CD17" s="727" t="s">
        <v>265</v>
      </c>
      <c r="CE17" s="724"/>
      <c r="CF17" s="724"/>
      <c r="CG17" s="724"/>
      <c r="CH17" s="724"/>
      <c r="CI17" s="724"/>
      <c r="CJ17" s="724"/>
      <c r="CK17" s="724"/>
      <c r="CL17" s="724"/>
      <c r="CM17" s="724"/>
      <c r="CN17" s="724"/>
      <c r="CO17" s="724"/>
      <c r="CP17" s="724"/>
      <c r="CQ17" s="725"/>
      <c r="CR17" s="680">
        <v>2162787</v>
      </c>
      <c r="CS17" s="681"/>
      <c r="CT17" s="681"/>
      <c r="CU17" s="681"/>
      <c r="CV17" s="681"/>
      <c r="CW17" s="681"/>
      <c r="CX17" s="681"/>
      <c r="CY17" s="682"/>
      <c r="CZ17" s="713">
        <v>8.9</v>
      </c>
      <c r="DA17" s="713"/>
      <c r="DB17" s="713"/>
      <c r="DC17" s="713"/>
      <c r="DD17" s="686" t="s">
        <v>137</v>
      </c>
      <c r="DE17" s="681"/>
      <c r="DF17" s="681"/>
      <c r="DG17" s="681"/>
      <c r="DH17" s="681"/>
      <c r="DI17" s="681"/>
      <c r="DJ17" s="681"/>
      <c r="DK17" s="681"/>
      <c r="DL17" s="681"/>
      <c r="DM17" s="681"/>
      <c r="DN17" s="681"/>
      <c r="DO17" s="681"/>
      <c r="DP17" s="682"/>
      <c r="DQ17" s="686">
        <v>2109718</v>
      </c>
      <c r="DR17" s="681"/>
      <c r="DS17" s="681"/>
      <c r="DT17" s="681"/>
      <c r="DU17" s="681"/>
      <c r="DV17" s="681"/>
      <c r="DW17" s="681"/>
      <c r="DX17" s="681"/>
      <c r="DY17" s="681"/>
      <c r="DZ17" s="681"/>
      <c r="EA17" s="681"/>
      <c r="EB17" s="681"/>
      <c r="EC17" s="726"/>
    </row>
    <row r="18" spans="2:133" ht="11.25" customHeight="1" x14ac:dyDescent="0.15">
      <c r="B18" s="677" t="s">
        <v>266</v>
      </c>
      <c r="C18" s="678"/>
      <c r="D18" s="678"/>
      <c r="E18" s="678"/>
      <c r="F18" s="678"/>
      <c r="G18" s="678"/>
      <c r="H18" s="678"/>
      <c r="I18" s="678"/>
      <c r="J18" s="678"/>
      <c r="K18" s="678"/>
      <c r="L18" s="678"/>
      <c r="M18" s="678"/>
      <c r="N18" s="678"/>
      <c r="O18" s="678"/>
      <c r="P18" s="678"/>
      <c r="Q18" s="679"/>
      <c r="R18" s="680">
        <v>52278</v>
      </c>
      <c r="S18" s="681"/>
      <c r="T18" s="681"/>
      <c r="U18" s="681"/>
      <c r="V18" s="681"/>
      <c r="W18" s="681"/>
      <c r="X18" s="681"/>
      <c r="Y18" s="682"/>
      <c r="Z18" s="713">
        <v>0.2</v>
      </c>
      <c r="AA18" s="713"/>
      <c r="AB18" s="713"/>
      <c r="AC18" s="713"/>
      <c r="AD18" s="714">
        <v>52278</v>
      </c>
      <c r="AE18" s="714"/>
      <c r="AF18" s="714"/>
      <c r="AG18" s="714"/>
      <c r="AH18" s="714"/>
      <c r="AI18" s="714"/>
      <c r="AJ18" s="714"/>
      <c r="AK18" s="714"/>
      <c r="AL18" s="683">
        <v>0.5</v>
      </c>
      <c r="AM18" s="684"/>
      <c r="AN18" s="684"/>
      <c r="AO18" s="715"/>
      <c r="AP18" s="677" t="s">
        <v>267</v>
      </c>
      <c r="AQ18" s="678"/>
      <c r="AR18" s="678"/>
      <c r="AS18" s="678"/>
      <c r="AT18" s="678"/>
      <c r="AU18" s="678"/>
      <c r="AV18" s="678"/>
      <c r="AW18" s="678"/>
      <c r="AX18" s="678"/>
      <c r="AY18" s="678"/>
      <c r="AZ18" s="678"/>
      <c r="BA18" s="678"/>
      <c r="BB18" s="678"/>
      <c r="BC18" s="678"/>
      <c r="BD18" s="678"/>
      <c r="BE18" s="678"/>
      <c r="BF18" s="679"/>
      <c r="BG18" s="680" t="s">
        <v>137</v>
      </c>
      <c r="BH18" s="681"/>
      <c r="BI18" s="681"/>
      <c r="BJ18" s="681"/>
      <c r="BK18" s="681"/>
      <c r="BL18" s="681"/>
      <c r="BM18" s="681"/>
      <c r="BN18" s="682"/>
      <c r="BO18" s="713" t="s">
        <v>137</v>
      </c>
      <c r="BP18" s="713"/>
      <c r="BQ18" s="713"/>
      <c r="BR18" s="713"/>
      <c r="BS18" s="686" t="s">
        <v>137</v>
      </c>
      <c r="BT18" s="681"/>
      <c r="BU18" s="681"/>
      <c r="BV18" s="681"/>
      <c r="BW18" s="681"/>
      <c r="BX18" s="681"/>
      <c r="BY18" s="681"/>
      <c r="BZ18" s="681"/>
      <c r="CA18" s="681"/>
      <c r="CB18" s="726"/>
      <c r="CD18" s="727" t="s">
        <v>268</v>
      </c>
      <c r="CE18" s="724"/>
      <c r="CF18" s="724"/>
      <c r="CG18" s="724"/>
      <c r="CH18" s="724"/>
      <c r="CI18" s="724"/>
      <c r="CJ18" s="724"/>
      <c r="CK18" s="724"/>
      <c r="CL18" s="724"/>
      <c r="CM18" s="724"/>
      <c r="CN18" s="724"/>
      <c r="CO18" s="724"/>
      <c r="CP18" s="724"/>
      <c r="CQ18" s="725"/>
      <c r="CR18" s="680" t="s">
        <v>137</v>
      </c>
      <c r="CS18" s="681"/>
      <c r="CT18" s="681"/>
      <c r="CU18" s="681"/>
      <c r="CV18" s="681"/>
      <c r="CW18" s="681"/>
      <c r="CX18" s="681"/>
      <c r="CY18" s="682"/>
      <c r="CZ18" s="713" t="s">
        <v>137</v>
      </c>
      <c r="DA18" s="713"/>
      <c r="DB18" s="713"/>
      <c r="DC18" s="713"/>
      <c r="DD18" s="686" t="s">
        <v>137</v>
      </c>
      <c r="DE18" s="681"/>
      <c r="DF18" s="681"/>
      <c r="DG18" s="681"/>
      <c r="DH18" s="681"/>
      <c r="DI18" s="681"/>
      <c r="DJ18" s="681"/>
      <c r="DK18" s="681"/>
      <c r="DL18" s="681"/>
      <c r="DM18" s="681"/>
      <c r="DN18" s="681"/>
      <c r="DO18" s="681"/>
      <c r="DP18" s="682"/>
      <c r="DQ18" s="686" t="s">
        <v>137</v>
      </c>
      <c r="DR18" s="681"/>
      <c r="DS18" s="681"/>
      <c r="DT18" s="681"/>
      <c r="DU18" s="681"/>
      <c r="DV18" s="681"/>
      <c r="DW18" s="681"/>
      <c r="DX18" s="681"/>
      <c r="DY18" s="681"/>
      <c r="DZ18" s="681"/>
      <c r="EA18" s="681"/>
      <c r="EB18" s="681"/>
      <c r="EC18" s="726"/>
    </row>
    <row r="19" spans="2:133" ht="11.25" customHeight="1" x14ac:dyDescent="0.15">
      <c r="B19" s="677" t="s">
        <v>269</v>
      </c>
      <c r="C19" s="678"/>
      <c r="D19" s="678"/>
      <c r="E19" s="678"/>
      <c r="F19" s="678"/>
      <c r="G19" s="678"/>
      <c r="H19" s="678"/>
      <c r="I19" s="678"/>
      <c r="J19" s="678"/>
      <c r="K19" s="678"/>
      <c r="L19" s="678"/>
      <c r="M19" s="678"/>
      <c r="N19" s="678"/>
      <c r="O19" s="678"/>
      <c r="P19" s="678"/>
      <c r="Q19" s="679"/>
      <c r="R19" s="680">
        <v>38421</v>
      </c>
      <c r="S19" s="681"/>
      <c r="T19" s="681"/>
      <c r="U19" s="681"/>
      <c r="V19" s="681"/>
      <c r="W19" s="681"/>
      <c r="X19" s="681"/>
      <c r="Y19" s="682"/>
      <c r="Z19" s="713">
        <v>0.2</v>
      </c>
      <c r="AA19" s="713"/>
      <c r="AB19" s="713"/>
      <c r="AC19" s="713"/>
      <c r="AD19" s="714">
        <v>38421</v>
      </c>
      <c r="AE19" s="714"/>
      <c r="AF19" s="714"/>
      <c r="AG19" s="714"/>
      <c r="AH19" s="714"/>
      <c r="AI19" s="714"/>
      <c r="AJ19" s="714"/>
      <c r="AK19" s="714"/>
      <c r="AL19" s="683">
        <v>0.3</v>
      </c>
      <c r="AM19" s="684"/>
      <c r="AN19" s="684"/>
      <c r="AO19" s="715"/>
      <c r="AP19" s="677" t="s">
        <v>270</v>
      </c>
      <c r="AQ19" s="678"/>
      <c r="AR19" s="678"/>
      <c r="AS19" s="678"/>
      <c r="AT19" s="678"/>
      <c r="AU19" s="678"/>
      <c r="AV19" s="678"/>
      <c r="AW19" s="678"/>
      <c r="AX19" s="678"/>
      <c r="AY19" s="678"/>
      <c r="AZ19" s="678"/>
      <c r="BA19" s="678"/>
      <c r="BB19" s="678"/>
      <c r="BC19" s="678"/>
      <c r="BD19" s="678"/>
      <c r="BE19" s="678"/>
      <c r="BF19" s="679"/>
      <c r="BG19" s="680">
        <v>221128</v>
      </c>
      <c r="BH19" s="681"/>
      <c r="BI19" s="681"/>
      <c r="BJ19" s="681"/>
      <c r="BK19" s="681"/>
      <c r="BL19" s="681"/>
      <c r="BM19" s="681"/>
      <c r="BN19" s="682"/>
      <c r="BO19" s="713">
        <v>3.2</v>
      </c>
      <c r="BP19" s="713"/>
      <c r="BQ19" s="713"/>
      <c r="BR19" s="713"/>
      <c r="BS19" s="686" t="s">
        <v>137</v>
      </c>
      <c r="BT19" s="681"/>
      <c r="BU19" s="681"/>
      <c r="BV19" s="681"/>
      <c r="BW19" s="681"/>
      <c r="BX19" s="681"/>
      <c r="BY19" s="681"/>
      <c r="BZ19" s="681"/>
      <c r="CA19" s="681"/>
      <c r="CB19" s="726"/>
      <c r="CD19" s="727" t="s">
        <v>271</v>
      </c>
      <c r="CE19" s="724"/>
      <c r="CF19" s="724"/>
      <c r="CG19" s="724"/>
      <c r="CH19" s="724"/>
      <c r="CI19" s="724"/>
      <c r="CJ19" s="724"/>
      <c r="CK19" s="724"/>
      <c r="CL19" s="724"/>
      <c r="CM19" s="724"/>
      <c r="CN19" s="724"/>
      <c r="CO19" s="724"/>
      <c r="CP19" s="724"/>
      <c r="CQ19" s="725"/>
      <c r="CR19" s="680" t="s">
        <v>137</v>
      </c>
      <c r="CS19" s="681"/>
      <c r="CT19" s="681"/>
      <c r="CU19" s="681"/>
      <c r="CV19" s="681"/>
      <c r="CW19" s="681"/>
      <c r="CX19" s="681"/>
      <c r="CY19" s="682"/>
      <c r="CZ19" s="713" t="s">
        <v>137</v>
      </c>
      <c r="DA19" s="713"/>
      <c r="DB19" s="713"/>
      <c r="DC19" s="713"/>
      <c r="DD19" s="686" t="s">
        <v>137</v>
      </c>
      <c r="DE19" s="681"/>
      <c r="DF19" s="681"/>
      <c r="DG19" s="681"/>
      <c r="DH19" s="681"/>
      <c r="DI19" s="681"/>
      <c r="DJ19" s="681"/>
      <c r="DK19" s="681"/>
      <c r="DL19" s="681"/>
      <c r="DM19" s="681"/>
      <c r="DN19" s="681"/>
      <c r="DO19" s="681"/>
      <c r="DP19" s="682"/>
      <c r="DQ19" s="686" t="s">
        <v>137</v>
      </c>
      <c r="DR19" s="681"/>
      <c r="DS19" s="681"/>
      <c r="DT19" s="681"/>
      <c r="DU19" s="681"/>
      <c r="DV19" s="681"/>
      <c r="DW19" s="681"/>
      <c r="DX19" s="681"/>
      <c r="DY19" s="681"/>
      <c r="DZ19" s="681"/>
      <c r="EA19" s="681"/>
      <c r="EB19" s="681"/>
      <c r="EC19" s="726"/>
    </row>
    <row r="20" spans="2:133" ht="11.25" customHeight="1" x14ac:dyDescent="0.15">
      <c r="B20" s="677" t="s">
        <v>272</v>
      </c>
      <c r="C20" s="678"/>
      <c r="D20" s="678"/>
      <c r="E20" s="678"/>
      <c r="F20" s="678"/>
      <c r="G20" s="678"/>
      <c r="H20" s="678"/>
      <c r="I20" s="678"/>
      <c r="J20" s="678"/>
      <c r="K20" s="678"/>
      <c r="L20" s="678"/>
      <c r="M20" s="678"/>
      <c r="N20" s="678"/>
      <c r="O20" s="678"/>
      <c r="P20" s="678"/>
      <c r="Q20" s="679"/>
      <c r="R20" s="680">
        <v>9574</v>
      </c>
      <c r="S20" s="681"/>
      <c r="T20" s="681"/>
      <c r="U20" s="681"/>
      <c r="V20" s="681"/>
      <c r="W20" s="681"/>
      <c r="X20" s="681"/>
      <c r="Y20" s="682"/>
      <c r="Z20" s="713">
        <v>0</v>
      </c>
      <c r="AA20" s="713"/>
      <c r="AB20" s="713"/>
      <c r="AC20" s="713"/>
      <c r="AD20" s="714">
        <v>9574</v>
      </c>
      <c r="AE20" s="714"/>
      <c r="AF20" s="714"/>
      <c r="AG20" s="714"/>
      <c r="AH20" s="714"/>
      <c r="AI20" s="714"/>
      <c r="AJ20" s="714"/>
      <c r="AK20" s="714"/>
      <c r="AL20" s="683">
        <v>0.1</v>
      </c>
      <c r="AM20" s="684"/>
      <c r="AN20" s="684"/>
      <c r="AO20" s="715"/>
      <c r="AP20" s="677" t="s">
        <v>273</v>
      </c>
      <c r="AQ20" s="678"/>
      <c r="AR20" s="678"/>
      <c r="AS20" s="678"/>
      <c r="AT20" s="678"/>
      <c r="AU20" s="678"/>
      <c r="AV20" s="678"/>
      <c r="AW20" s="678"/>
      <c r="AX20" s="678"/>
      <c r="AY20" s="678"/>
      <c r="AZ20" s="678"/>
      <c r="BA20" s="678"/>
      <c r="BB20" s="678"/>
      <c r="BC20" s="678"/>
      <c r="BD20" s="678"/>
      <c r="BE20" s="678"/>
      <c r="BF20" s="679"/>
      <c r="BG20" s="680">
        <v>221128</v>
      </c>
      <c r="BH20" s="681"/>
      <c r="BI20" s="681"/>
      <c r="BJ20" s="681"/>
      <c r="BK20" s="681"/>
      <c r="BL20" s="681"/>
      <c r="BM20" s="681"/>
      <c r="BN20" s="682"/>
      <c r="BO20" s="713">
        <v>3.2</v>
      </c>
      <c r="BP20" s="713"/>
      <c r="BQ20" s="713"/>
      <c r="BR20" s="713"/>
      <c r="BS20" s="686" t="s">
        <v>137</v>
      </c>
      <c r="BT20" s="681"/>
      <c r="BU20" s="681"/>
      <c r="BV20" s="681"/>
      <c r="BW20" s="681"/>
      <c r="BX20" s="681"/>
      <c r="BY20" s="681"/>
      <c r="BZ20" s="681"/>
      <c r="CA20" s="681"/>
      <c r="CB20" s="726"/>
      <c r="CD20" s="727" t="s">
        <v>274</v>
      </c>
      <c r="CE20" s="724"/>
      <c r="CF20" s="724"/>
      <c r="CG20" s="724"/>
      <c r="CH20" s="724"/>
      <c r="CI20" s="724"/>
      <c r="CJ20" s="724"/>
      <c r="CK20" s="724"/>
      <c r="CL20" s="724"/>
      <c r="CM20" s="724"/>
      <c r="CN20" s="724"/>
      <c r="CO20" s="724"/>
      <c r="CP20" s="724"/>
      <c r="CQ20" s="725"/>
      <c r="CR20" s="680">
        <v>24261519</v>
      </c>
      <c r="CS20" s="681"/>
      <c r="CT20" s="681"/>
      <c r="CU20" s="681"/>
      <c r="CV20" s="681"/>
      <c r="CW20" s="681"/>
      <c r="CX20" s="681"/>
      <c r="CY20" s="682"/>
      <c r="CZ20" s="713">
        <v>100</v>
      </c>
      <c r="DA20" s="713"/>
      <c r="DB20" s="713"/>
      <c r="DC20" s="713"/>
      <c r="DD20" s="686">
        <v>2420333</v>
      </c>
      <c r="DE20" s="681"/>
      <c r="DF20" s="681"/>
      <c r="DG20" s="681"/>
      <c r="DH20" s="681"/>
      <c r="DI20" s="681"/>
      <c r="DJ20" s="681"/>
      <c r="DK20" s="681"/>
      <c r="DL20" s="681"/>
      <c r="DM20" s="681"/>
      <c r="DN20" s="681"/>
      <c r="DO20" s="681"/>
      <c r="DP20" s="682"/>
      <c r="DQ20" s="686">
        <v>14313250</v>
      </c>
      <c r="DR20" s="681"/>
      <c r="DS20" s="681"/>
      <c r="DT20" s="681"/>
      <c r="DU20" s="681"/>
      <c r="DV20" s="681"/>
      <c r="DW20" s="681"/>
      <c r="DX20" s="681"/>
      <c r="DY20" s="681"/>
      <c r="DZ20" s="681"/>
      <c r="EA20" s="681"/>
      <c r="EB20" s="681"/>
      <c r="EC20" s="726"/>
    </row>
    <row r="21" spans="2:133" ht="11.25" customHeight="1" x14ac:dyDescent="0.15">
      <c r="B21" s="677" t="s">
        <v>275</v>
      </c>
      <c r="C21" s="678"/>
      <c r="D21" s="678"/>
      <c r="E21" s="678"/>
      <c r="F21" s="678"/>
      <c r="G21" s="678"/>
      <c r="H21" s="678"/>
      <c r="I21" s="678"/>
      <c r="J21" s="678"/>
      <c r="K21" s="678"/>
      <c r="L21" s="678"/>
      <c r="M21" s="678"/>
      <c r="N21" s="678"/>
      <c r="O21" s="678"/>
      <c r="P21" s="678"/>
      <c r="Q21" s="679"/>
      <c r="R21" s="680">
        <v>4283</v>
      </c>
      <c r="S21" s="681"/>
      <c r="T21" s="681"/>
      <c r="U21" s="681"/>
      <c r="V21" s="681"/>
      <c r="W21" s="681"/>
      <c r="X21" s="681"/>
      <c r="Y21" s="682"/>
      <c r="Z21" s="713">
        <v>0</v>
      </c>
      <c r="AA21" s="713"/>
      <c r="AB21" s="713"/>
      <c r="AC21" s="713"/>
      <c r="AD21" s="714">
        <v>4283</v>
      </c>
      <c r="AE21" s="714"/>
      <c r="AF21" s="714"/>
      <c r="AG21" s="714"/>
      <c r="AH21" s="714"/>
      <c r="AI21" s="714"/>
      <c r="AJ21" s="714"/>
      <c r="AK21" s="714"/>
      <c r="AL21" s="683">
        <v>0</v>
      </c>
      <c r="AM21" s="684"/>
      <c r="AN21" s="684"/>
      <c r="AO21" s="715"/>
      <c r="AP21" s="775" t="s">
        <v>276</v>
      </c>
      <c r="AQ21" s="782"/>
      <c r="AR21" s="782"/>
      <c r="AS21" s="782"/>
      <c r="AT21" s="782"/>
      <c r="AU21" s="782"/>
      <c r="AV21" s="782"/>
      <c r="AW21" s="782"/>
      <c r="AX21" s="782"/>
      <c r="AY21" s="782"/>
      <c r="AZ21" s="782"/>
      <c r="BA21" s="782"/>
      <c r="BB21" s="782"/>
      <c r="BC21" s="782"/>
      <c r="BD21" s="782"/>
      <c r="BE21" s="782"/>
      <c r="BF21" s="777"/>
      <c r="BG21" s="680" t="s">
        <v>137</v>
      </c>
      <c r="BH21" s="681"/>
      <c r="BI21" s="681"/>
      <c r="BJ21" s="681"/>
      <c r="BK21" s="681"/>
      <c r="BL21" s="681"/>
      <c r="BM21" s="681"/>
      <c r="BN21" s="682"/>
      <c r="BO21" s="713" t="s">
        <v>137</v>
      </c>
      <c r="BP21" s="713"/>
      <c r="BQ21" s="713"/>
      <c r="BR21" s="713"/>
      <c r="BS21" s="686" t="s">
        <v>137</v>
      </c>
      <c r="BT21" s="681"/>
      <c r="BU21" s="681"/>
      <c r="BV21" s="681"/>
      <c r="BW21" s="681"/>
      <c r="BX21" s="681"/>
      <c r="BY21" s="681"/>
      <c r="BZ21" s="681"/>
      <c r="CA21" s="681"/>
      <c r="CB21" s="726"/>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x14ac:dyDescent="0.15">
      <c r="B22" s="677" t="s">
        <v>277</v>
      </c>
      <c r="C22" s="678"/>
      <c r="D22" s="678"/>
      <c r="E22" s="678"/>
      <c r="F22" s="678"/>
      <c r="G22" s="678"/>
      <c r="H22" s="678"/>
      <c r="I22" s="678"/>
      <c r="J22" s="678"/>
      <c r="K22" s="678"/>
      <c r="L22" s="678"/>
      <c r="M22" s="678"/>
      <c r="N22" s="678"/>
      <c r="O22" s="678"/>
      <c r="P22" s="678"/>
      <c r="Q22" s="679"/>
      <c r="R22" s="680">
        <v>3904559</v>
      </c>
      <c r="S22" s="681"/>
      <c r="T22" s="681"/>
      <c r="U22" s="681"/>
      <c r="V22" s="681"/>
      <c r="W22" s="681"/>
      <c r="X22" s="681"/>
      <c r="Y22" s="682"/>
      <c r="Z22" s="713">
        <v>15.6</v>
      </c>
      <c r="AA22" s="713"/>
      <c r="AB22" s="713"/>
      <c r="AC22" s="713"/>
      <c r="AD22" s="714">
        <v>3266078</v>
      </c>
      <c r="AE22" s="714"/>
      <c r="AF22" s="714"/>
      <c r="AG22" s="714"/>
      <c r="AH22" s="714"/>
      <c r="AI22" s="714"/>
      <c r="AJ22" s="714"/>
      <c r="AK22" s="714"/>
      <c r="AL22" s="683">
        <v>28.2</v>
      </c>
      <c r="AM22" s="684"/>
      <c r="AN22" s="684"/>
      <c r="AO22" s="715"/>
      <c r="AP22" s="775" t="s">
        <v>278</v>
      </c>
      <c r="AQ22" s="782"/>
      <c r="AR22" s="782"/>
      <c r="AS22" s="782"/>
      <c r="AT22" s="782"/>
      <c r="AU22" s="782"/>
      <c r="AV22" s="782"/>
      <c r="AW22" s="782"/>
      <c r="AX22" s="782"/>
      <c r="AY22" s="782"/>
      <c r="AZ22" s="782"/>
      <c r="BA22" s="782"/>
      <c r="BB22" s="782"/>
      <c r="BC22" s="782"/>
      <c r="BD22" s="782"/>
      <c r="BE22" s="782"/>
      <c r="BF22" s="777"/>
      <c r="BG22" s="680" t="s">
        <v>137</v>
      </c>
      <c r="BH22" s="681"/>
      <c r="BI22" s="681"/>
      <c r="BJ22" s="681"/>
      <c r="BK22" s="681"/>
      <c r="BL22" s="681"/>
      <c r="BM22" s="681"/>
      <c r="BN22" s="682"/>
      <c r="BO22" s="713" t="s">
        <v>137</v>
      </c>
      <c r="BP22" s="713"/>
      <c r="BQ22" s="713"/>
      <c r="BR22" s="713"/>
      <c r="BS22" s="686" t="s">
        <v>137</v>
      </c>
      <c r="BT22" s="681"/>
      <c r="BU22" s="681"/>
      <c r="BV22" s="681"/>
      <c r="BW22" s="681"/>
      <c r="BX22" s="681"/>
      <c r="BY22" s="681"/>
      <c r="BZ22" s="681"/>
      <c r="CA22" s="681"/>
      <c r="CB22" s="726"/>
      <c r="CD22" s="784" t="s">
        <v>279</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x14ac:dyDescent="0.15">
      <c r="B23" s="677" t="s">
        <v>280</v>
      </c>
      <c r="C23" s="678"/>
      <c r="D23" s="678"/>
      <c r="E23" s="678"/>
      <c r="F23" s="678"/>
      <c r="G23" s="678"/>
      <c r="H23" s="678"/>
      <c r="I23" s="678"/>
      <c r="J23" s="678"/>
      <c r="K23" s="678"/>
      <c r="L23" s="678"/>
      <c r="M23" s="678"/>
      <c r="N23" s="678"/>
      <c r="O23" s="678"/>
      <c r="P23" s="678"/>
      <c r="Q23" s="679"/>
      <c r="R23" s="680">
        <v>3266078</v>
      </c>
      <c r="S23" s="681"/>
      <c r="T23" s="681"/>
      <c r="U23" s="681"/>
      <c r="V23" s="681"/>
      <c r="W23" s="681"/>
      <c r="X23" s="681"/>
      <c r="Y23" s="682"/>
      <c r="Z23" s="713">
        <v>13.1</v>
      </c>
      <c r="AA23" s="713"/>
      <c r="AB23" s="713"/>
      <c r="AC23" s="713"/>
      <c r="AD23" s="714">
        <v>3266078</v>
      </c>
      <c r="AE23" s="714"/>
      <c r="AF23" s="714"/>
      <c r="AG23" s="714"/>
      <c r="AH23" s="714"/>
      <c r="AI23" s="714"/>
      <c r="AJ23" s="714"/>
      <c r="AK23" s="714"/>
      <c r="AL23" s="683">
        <v>28.2</v>
      </c>
      <c r="AM23" s="684"/>
      <c r="AN23" s="684"/>
      <c r="AO23" s="715"/>
      <c r="AP23" s="775" t="s">
        <v>281</v>
      </c>
      <c r="AQ23" s="782"/>
      <c r="AR23" s="782"/>
      <c r="AS23" s="782"/>
      <c r="AT23" s="782"/>
      <c r="AU23" s="782"/>
      <c r="AV23" s="782"/>
      <c r="AW23" s="782"/>
      <c r="AX23" s="782"/>
      <c r="AY23" s="782"/>
      <c r="AZ23" s="782"/>
      <c r="BA23" s="782"/>
      <c r="BB23" s="782"/>
      <c r="BC23" s="782"/>
      <c r="BD23" s="782"/>
      <c r="BE23" s="782"/>
      <c r="BF23" s="777"/>
      <c r="BG23" s="680">
        <v>221128</v>
      </c>
      <c r="BH23" s="681"/>
      <c r="BI23" s="681"/>
      <c r="BJ23" s="681"/>
      <c r="BK23" s="681"/>
      <c r="BL23" s="681"/>
      <c r="BM23" s="681"/>
      <c r="BN23" s="682"/>
      <c r="BO23" s="713">
        <v>3.2</v>
      </c>
      <c r="BP23" s="713"/>
      <c r="BQ23" s="713"/>
      <c r="BR23" s="713"/>
      <c r="BS23" s="686" t="s">
        <v>282</v>
      </c>
      <c r="BT23" s="681"/>
      <c r="BU23" s="681"/>
      <c r="BV23" s="681"/>
      <c r="BW23" s="681"/>
      <c r="BX23" s="681"/>
      <c r="BY23" s="681"/>
      <c r="BZ23" s="681"/>
      <c r="CA23" s="681"/>
      <c r="CB23" s="726"/>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x14ac:dyDescent="0.15">
      <c r="B24" s="677" t="s">
        <v>288</v>
      </c>
      <c r="C24" s="678"/>
      <c r="D24" s="678"/>
      <c r="E24" s="678"/>
      <c r="F24" s="678"/>
      <c r="G24" s="678"/>
      <c r="H24" s="678"/>
      <c r="I24" s="678"/>
      <c r="J24" s="678"/>
      <c r="K24" s="678"/>
      <c r="L24" s="678"/>
      <c r="M24" s="678"/>
      <c r="N24" s="678"/>
      <c r="O24" s="678"/>
      <c r="P24" s="678"/>
      <c r="Q24" s="679"/>
      <c r="R24" s="680">
        <v>638481</v>
      </c>
      <c r="S24" s="681"/>
      <c r="T24" s="681"/>
      <c r="U24" s="681"/>
      <c r="V24" s="681"/>
      <c r="W24" s="681"/>
      <c r="X24" s="681"/>
      <c r="Y24" s="682"/>
      <c r="Z24" s="713">
        <v>2.6</v>
      </c>
      <c r="AA24" s="713"/>
      <c r="AB24" s="713"/>
      <c r="AC24" s="713"/>
      <c r="AD24" s="714" t="s">
        <v>137</v>
      </c>
      <c r="AE24" s="714"/>
      <c r="AF24" s="714"/>
      <c r="AG24" s="714"/>
      <c r="AH24" s="714"/>
      <c r="AI24" s="714"/>
      <c r="AJ24" s="714"/>
      <c r="AK24" s="714"/>
      <c r="AL24" s="683" t="s">
        <v>137</v>
      </c>
      <c r="AM24" s="684"/>
      <c r="AN24" s="684"/>
      <c r="AO24" s="715"/>
      <c r="AP24" s="775" t="s">
        <v>289</v>
      </c>
      <c r="AQ24" s="782"/>
      <c r="AR24" s="782"/>
      <c r="AS24" s="782"/>
      <c r="AT24" s="782"/>
      <c r="AU24" s="782"/>
      <c r="AV24" s="782"/>
      <c r="AW24" s="782"/>
      <c r="AX24" s="782"/>
      <c r="AY24" s="782"/>
      <c r="AZ24" s="782"/>
      <c r="BA24" s="782"/>
      <c r="BB24" s="782"/>
      <c r="BC24" s="782"/>
      <c r="BD24" s="782"/>
      <c r="BE24" s="782"/>
      <c r="BF24" s="777"/>
      <c r="BG24" s="680" t="s">
        <v>137</v>
      </c>
      <c r="BH24" s="681"/>
      <c r="BI24" s="681"/>
      <c r="BJ24" s="681"/>
      <c r="BK24" s="681"/>
      <c r="BL24" s="681"/>
      <c r="BM24" s="681"/>
      <c r="BN24" s="682"/>
      <c r="BO24" s="713" t="s">
        <v>137</v>
      </c>
      <c r="BP24" s="713"/>
      <c r="BQ24" s="713"/>
      <c r="BR24" s="713"/>
      <c r="BS24" s="686" t="s">
        <v>137</v>
      </c>
      <c r="BT24" s="681"/>
      <c r="BU24" s="681"/>
      <c r="BV24" s="681"/>
      <c r="BW24" s="681"/>
      <c r="BX24" s="681"/>
      <c r="BY24" s="681"/>
      <c r="BZ24" s="681"/>
      <c r="CA24" s="681"/>
      <c r="CB24" s="726"/>
      <c r="CD24" s="738" t="s">
        <v>290</v>
      </c>
      <c r="CE24" s="739"/>
      <c r="CF24" s="739"/>
      <c r="CG24" s="739"/>
      <c r="CH24" s="739"/>
      <c r="CI24" s="739"/>
      <c r="CJ24" s="739"/>
      <c r="CK24" s="739"/>
      <c r="CL24" s="739"/>
      <c r="CM24" s="739"/>
      <c r="CN24" s="739"/>
      <c r="CO24" s="739"/>
      <c r="CP24" s="739"/>
      <c r="CQ24" s="740"/>
      <c r="CR24" s="735">
        <v>8732234</v>
      </c>
      <c r="CS24" s="736"/>
      <c r="CT24" s="736"/>
      <c r="CU24" s="736"/>
      <c r="CV24" s="736"/>
      <c r="CW24" s="736"/>
      <c r="CX24" s="736"/>
      <c r="CY24" s="779"/>
      <c r="CZ24" s="780">
        <v>36</v>
      </c>
      <c r="DA24" s="751"/>
      <c r="DB24" s="751"/>
      <c r="DC24" s="783"/>
      <c r="DD24" s="778">
        <v>5943265</v>
      </c>
      <c r="DE24" s="736"/>
      <c r="DF24" s="736"/>
      <c r="DG24" s="736"/>
      <c r="DH24" s="736"/>
      <c r="DI24" s="736"/>
      <c r="DJ24" s="736"/>
      <c r="DK24" s="779"/>
      <c r="DL24" s="778">
        <v>5862966</v>
      </c>
      <c r="DM24" s="736"/>
      <c r="DN24" s="736"/>
      <c r="DO24" s="736"/>
      <c r="DP24" s="736"/>
      <c r="DQ24" s="736"/>
      <c r="DR24" s="736"/>
      <c r="DS24" s="736"/>
      <c r="DT24" s="736"/>
      <c r="DU24" s="736"/>
      <c r="DV24" s="779"/>
      <c r="DW24" s="780">
        <v>48.1</v>
      </c>
      <c r="DX24" s="751"/>
      <c r="DY24" s="751"/>
      <c r="DZ24" s="751"/>
      <c r="EA24" s="751"/>
      <c r="EB24" s="751"/>
      <c r="EC24" s="781"/>
    </row>
    <row r="25" spans="2:133" ht="11.25" customHeight="1" x14ac:dyDescent="0.15">
      <c r="B25" s="677" t="s">
        <v>291</v>
      </c>
      <c r="C25" s="678"/>
      <c r="D25" s="678"/>
      <c r="E25" s="678"/>
      <c r="F25" s="678"/>
      <c r="G25" s="678"/>
      <c r="H25" s="678"/>
      <c r="I25" s="678"/>
      <c r="J25" s="678"/>
      <c r="K25" s="678"/>
      <c r="L25" s="678"/>
      <c r="M25" s="678"/>
      <c r="N25" s="678"/>
      <c r="O25" s="678"/>
      <c r="P25" s="678"/>
      <c r="Q25" s="679"/>
      <c r="R25" s="680" t="s">
        <v>137</v>
      </c>
      <c r="S25" s="681"/>
      <c r="T25" s="681"/>
      <c r="U25" s="681"/>
      <c r="V25" s="681"/>
      <c r="W25" s="681"/>
      <c r="X25" s="681"/>
      <c r="Y25" s="682"/>
      <c r="Z25" s="713" t="s">
        <v>137</v>
      </c>
      <c r="AA25" s="713"/>
      <c r="AB25" s="713"/>
      <c r="AC25" s="713"/>
      <c r="AD25" s="714" t="s">
        <v>137</v>
      </c>
      <c r="AE25" s="714"/>
      <c r="AF25" s="714"/>
      <c r="AG25" s="714"/>
      <c r="AH25" s="714"/>
      <c r="AI25" s="714"/>
      <c r="AJ25" s="714"/>
      <c r="AK25" s="714"/>
      <c r="AL25" s="683" t="s">
        <v>137</v>
      </c>
      <c r="AM25" s="684"/>
      <c r="AN25" s="684"/>
      <c r="AO25" s="715"/>
      <c r="AP25" s="775" t="s">
        <v>292</v>
      </c>
      <c r="AQ25" s="782"/>
      <c r="AR25" s="782"/>
      <c r="AS25" s="782"/>
      <c r="AT25" s="782"/>
      <c r="AU25" s="782"/>
      <c r="AV25" s="782"/>
      <c r="AW25" s="782"/>
      <c r="AX25" s="782"/>
      <c r="AY25" s="782"/>
      <c r="AZ25" s="782"/>
      <c r="BA25" s="782"/>
      <c r="BB25" s="782"/>
      <c r="BC25" s="782"/>
      <c r="BD25" s="782"/>
      <c r="BE25" s="782"/>
      <c r="BF25" s="777"/>
      <c r="BG25" s="680" t="s">
        <v>137</v>
      </c>
      <c r="BH25" s="681"/>
      <c r="BI25" s="681"/>
      <c r="BJ25" s="681"/>
      <c r="BK25" s="681"/>
      <c r="BL25" s="681"/>
      <c r="BM25" s="681"/>
      <c r="BN25" s="682"/>
      <c r="BO25" s="713" t="s">
        <v>137</v>
      </c>
      <c r="BP25" s="713"/>
      <c r="BQ25" s="713"/>
      <c r="BR25" s="713"/>
      <c r="BS25" s="686" t="s">
        <v>137</v>
      </c>
      <c r="BT25" s="681"/>
      <c r="BU25" s="681"/>
      <c r="BV25" s="681"/>
      <c r="BW25" s="681"/>
      <c r="BX25" s="681"/>
      <c r="BY25" s="681"/>
      <c r="BZ25" s="681"/>
      <c r="CA25" s="681"/>
      <c r="CB25" s="726"/>
      <c r="CD25" s="727" t="s">
        <v>293</v>
      </c>
      <c r="CE25" s="724"/>
      <c r="CF25" s="724"/>
      <c r="CG25" s="724"/>
      <c r="CH25" s="724"/>
      <c r="CI25" s="724"/>
      <c r="CJ25" s="724"/>
      <c r="CK25" s="724"/>
      <c r="CL25" s="724"/>
      <c r="CM25" s="724"/>
      <c r="CN25" s="724"/>
      <c r="CO25" s="724"/>
      <c r="CP25" s="724"/>
      <c r="CQ25" s="725"/>
      <c r="CR25" s="680">
        <v>2975148</v>
      </c>
      <c r="CS25" s="699"/>
      <c r="CT25" s="699"/>
      <c r="CU25" s="699"/>
      <c r="CV25" s="699"/>
      <c r="CW25" s="699"/>
      <c r="CX25" s="699"/>
      <c r="CY25" s="700"/>
      <c r="CZ25" s="683">
        <v>12.3</v>
      </c>
      <c r="DA25" s="701"/>
      <c r="DB25" s="701"/>
      <c r="DC25" s="702"/>
      <c r="DD25" s="686">
        <v>2756448</v>
      </c>
      <c r="DE25" s="699"/>
      <c r="DF25" s="699"/>
      <c r="DG25" s="699"/>
      <c r="DH25" s="699"/>
      <c r="DI25" s="699"/>
      <c r="DJ25" s="699"/>
      <c r="DK25" s="700"/>
      <c r="DL25" s="686">
        <v>2751888</v>
      </c>
      <c r="DM25" s="699"/>
      <c r="DN25" s="699"/>
      <c r="DO25" s="699"/>
      <c r="DP25" s="699"/>
      <c r="DQ25" s="699"/>
      <c r="DR25" s="699"/>
      <c r="DS25" s="699"/>
      <c r="DT25" s="699"/>
      <c r="DU25" s="699"/>
      <c r="DV25" s="700"/>
      <c r="DW25" s="683">
        <v>22.6</v>
      </c>
      <c r="DX25" s="701"/>
      <c r="DY25" s="701"/>
      <c r="DZ25" s="701"/>
      <c r="EA25" s="701"/>
      <c r="EB25" s="701"/>
      <c r="EC25" s="719"/>
    </row>
    <row r="26" spans="2:133" ht="11.25" customHeight="1" x14ac:dyDescent="0.15">
      <c r="B26" s="677" t="s">
        <v>294</v>
      </c>
      <c r="C26" s="678"/>
      <c r="D26" s="678"/>
      <c r="E26" s="678"/>
      <c r="F26" s="678"/>
      <c r="G26" s="678"/>
      <c r="H26" s="678"/>
      <c r="I26" s="678"/>
      <c r="J26" s="678"/>
      <c r="K26" s="678"/>
      <c r="L26" s="678"/>
      <c r="M26" s="678"/>
      <c r="N26" s="678"/>
      <c r="O26" s="678"/>
      <c r="P26" s="678"/>
      <c r="Q26" s="679"/>
      <c r="R26" s="680">
        <v>12316270</v>
      </c>
      <c r="S26" s="681"/>
      <c r="T26" s="681"/>
      <c r="U26" s="681"/>
      <c r="V26" s="681"/>
      <c r="W26" s="681"/>
      <c r="X26" s="681"/>
      <c r="Y26" s="682"/>
      <c r="Z26" s="713">
        <v>49.3</v>
      </c>
      <c r="AA26" s="713"/>
      <c r="AB26" s="713"/>
      <c r="AC26" s="713"/>
      <c r="AD26" s="714">
        <v>11456661</v>
      </c>
      <c r="AE26" s="714"/>
      <c r="AF26" s="714"/>
      <c r="AG26" s="714"/>
      <c r="AH26" s="714"/>
      <c r="AI26" s="714"/>
      <c r="AJ26" s="714"/>
      <c r="AK26" s="714"/>
      <c r="AL26" s="683">
        <v>98.9</v>
      </c>
      <c r="AM26" s="684"/>
      <c r="AN26" s="684"/>
      <c r="AO26" s="715"/>
      <c r="AP26" s="775" t="s">
        <v>295</v>
      </c>
      <c r="AQ26" s="776"/>
      <c r="AR26" s="776"/>
      <c r="AS26" s="776"/>
      <c r="AT26" s="776"/>
      <c r="AU26" s="776"/>
      <c r="AV26" s="776"/>
      <c r="AW26" s="776"/>
      <c r="AX26" s="776"/>
      <c r="AY26" s="776"/>
      <c r="AZ26" s="776"/>
      <c r="BA26" s="776"/>
      <c r="BB26" s="776"/>
      <c r="BC26" s="776"/>
      <c r="BD26" s="776"/>
      <c r="BE26" s="776"/>
      <c r="BF26" s="777"/>
      <c r="BG26" s="680" t="s">
        <v>137</v>
      </c>
      <c r="BH26" s="681"/>
      <c r="BI26" s="681"/>
      <c r="BJ26" s="681"/>
      <c r="BK26" s="681"/>
      <c r="BL26" s="681"/>
      <c r="BM26" s="681"/>
      <c r="BN26" s="682"/>
      <c r="BO26" s="713" t="s">
        <v>137</v>
      </c>
      <c r="BP26" s="713"/>
      <c r="BQ26" s="713"/>
      <c r="BR26" s="713"/>
      <c r="BS26" s="686" t="s">
        <v>137</v>
      </c>
      <c r="BT26" s="681"/>
      <c r="BU26" s="681"/>
      <c r="BV26" s="681"/>
      <c r="BW26" s="681"/>
      <c r="BX26" s="681"/>
      <c r="BY26" s="681"/>
      <c r="BZ26" s="681"/>
      <c r="CA26" s="681"/>
      <c r="CB26" s="726"/>
      <c r="CD26" s="727" t="s">
        <v>296</v>
      </c>
      <c r="CE26" s="724"/>
      <c r="CF26" s="724"/>
      <c r="CG26" s="724"/>
      <c r="CH26" s="724"/>
      <c r="CI26" s="724"/>
      <c r="CJ26" s="724"/>
      <c r="CK26" s="724"/>
      <c r="CL26" s="724"/>
      <c r="CM26" s="724"/>
      <c r="CN26" s="724"/>
      <c r="CO26" s="724"/>
      <c r="CP26" s="724"/>
      <c r="CQ26" s="725"/>
      <c r="CR26" s="680">
        <v>1831724</v>
      </c>
      <c r="CS26" s="681"/>
      <c r="CT26" s="681"/>
      <c r="CU26" s="681"/>
      <c r="CV26" s="681"/>
      <c r="CW26" s="681"/>
      <c r="CX26" s="681"/>
      <c r="CY26" s="682"/>
      <c r="CZ26" s="683">
        <v>7.5</v>
      </c>
      <c r="DA26" s="701"/>
      <c r="DB26" s="701"/>
      <c r="DC26" s="702"/>
      <c r="DD26" s="686">
        <v>1673351</v>
      </c>
      <c r="DE26" s="681"/>
      <c r="DF26" s="681"/>
      <c r="DG26" s="681"/>
      <c r="DH26" s="681"/>
      <c r="DI26" s="681"/>
      <c r="DJ26" s="681"/>
      <c r="DK26" s="682"/>
      <c r="DL26" s="686" t="s">
        <v>137</v>
      </c>
      <c r="DM26" s="681"/>
      <c r="DN26" s="681"/>
      <c r="DO26" s="681"/>
      <c r="DP26" s="681"/>
      <c r="DQ26" s="681"/>
      <c r="DR26" s="681"/>
      <c r="DS26" s="681"/>
      <c r="DT26" s="681"/>
      <c r="DU26" s="681"/>
      <c r="DV26" s="682"/>
      <c r="DW26" s="683" t="s">
        <v>137</v>
      </c>
      <c r="DX26" s="701"/>
      <c r="DY26" s="701"/>
      <c r="DZ26" s="701"/>
      <c r="EA26" s="701"/>
      <c r="EB26" s="701"/>
      <c r="EC26" s="719"/>
    </row>
    <row r="27" spans="2:133" ht="11.25" customHeight="1" x14ac:dyDescent="0.15">
      <c r="B27" s="677" t="s">
        <v>297</v>
      </c>
      <c r="C27" s="678"/>
      <c r="D27" s="678"/>
      <c r="E27" s="678"/>
      <c r="F27" s="678"/>
      <c r="G27" s="678"/>
      <c r="H27" s="678"/>
      <c r="I27" s="678"/>
      <c r="J27" s="678"/>
      <c r="K27" s="678"/>
      <c r="L27" s="678"/>
      <c r="M27" s="678"/>
      <c r="N27" s="678"/>
      <c r="O27" s="678"/>
      <c r="P27" s="678"/>
      <c r="Q27" s="679"/>
      <c r="R27" s="680">
        <v>6397</v>
      </c>
      <c r="S27" s="681"/>
      <c r="T27" s="681"/>
      <c r="U27" s="681"/>
      <c r="V27" s="681"/>
      <c r="W27" s="681"/>
      <c r="X27" s="681"/>
      <c r="Y27" s="682"/>
      <c r="Z27" s="713">
        <v>0</v>
      </c>
      <c r="AA27" s="713"/>
      <c r="AB27" s="713"/>
      <c r="AC27" s="713"/>
      <c r="AD27" s="714">
        <v>6397</v>
      </c>
      <c r="AE27" s="714"/>
      <c r="AF27" s="714"/>
      <c r="AG27" s="714"/>
      <c r="AH27" s="714"/>
      <c r="AI27" s="714"/>
      <c r="AJ27" s="714"/>
      <c r="AK27" s="714"/>
      <c r="AL27" s="683">
        <v>0.1</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6864374</v>
      </c>
      <c r="BH27" s="681"/>
      <c r="BI27" s="681"/>
      <c r="BJ27" s="681"/>
      <c r="BK27" s="681"/>
      <c r="BL27" s="681"/>
      <c r="BM27" s="681"/>
      <c r="BN27" s="682"/>
      <c r="BO27" s="713">
        <v>100</v>
      </c>
      <c r="BP27" s="713"/>
      <c r="BQ27" s="713"/>
      <c r="BR27" s="713"/>
      <c r="BS27" s="686" t="s">
        <v>137</v>
      </c>
      <c r="BT27" s="681"/>
      <c r="BU27" s="681"/>
      <c r="BV27" s="681"/>
      <c r="BW27" s="681"/>
      <c r="BX27" s="681"/>
      <c r="BY27" s="681"/>
      <c r="BZ27" s="681"/>
      <c r="CA27" s="681"/>
      <c r="CB27" s="726"/>
      <c r="CD27" s="727" t="s">
        <v>299</v>
      </c>
      <c r="CE27" s="724"/>
      <c r="CF27" s="724"/>
      <c r="CG27" s="724"/>
      <c r="CH27" s="724"/>
      <c r="CI27" s="724"/>
      <c r="CJ27" s="724"/>
      <c r="CK27" s="724"/>
      <c r="CL27" s="724"/>
      <c r="CM27" s="724"/>
      <c r="CN27" s="724"/>
      <c r="CO27" s="724"/>
      <c r="CP27" s="724"/>
      <c r="CQ27" s="725"/>
      <c r="CR27" s="680">
        <v>3594439</v>
      </c>
      <c r="CS27" s="699"/>
      <c r="CT27" s="699"/>
      <c r="CU27" s="699"/>
      <c r="CV27" s="699"/>
      <c r="CW27" s="699"/>
      <c r="CX27" s="699"/>
      <c r="CY27" s="700"/>
      <c r="CZ27" s="683">
        <v>14.8</v>
      </c>
      <c r="DA27" s="701"/>
      <c r="DB27" s="701"/>
      <c r="DC27" s="702"/>
      <c r="DD27" s="686">
        <v>1077239</v>
      </c>
      <c r="DE27" s="699"/>
      <c r="DF27" s="699"/>
      <c r="DG27" s="699"/>
      <c r="DH27" s="699"/>
      <c r="DI27" s="699"/>
      <c r="DJ27" s="699"/>
      <c r="DK27" s="700"/>
      <c r="DL27" s="686">
        <v>1001500</v>
      </c>
      <c r="DM27" s="699"/>
      <c r="DN27" s="699"/>
      <c r="DO27" s="699"/>
      <c r="DP27" s="699"/>
      <c r="DQ27" s="699"/>
      <c r="DR27" s="699"/>
      <c r="DS27" s="699"/>
      <c r="DT27" s="699"/>
      <c r="DU27" s="699"/>
      <c r="DV27" s="700"/>
      <c r="DW27" s="683">
        <v>8.1999999999999993</v>
      </c>
      <c r="DX27" s="701"/>
      <c r="DY27" s="701"/>
      <c r="DZ27" s="701"/>
      <c r="EA27" s="701"/>
      <c r="EB27" s="701"/>
      <c r="EC27" s="719"/>
    </row>
    <row r="28" spans="2:133" ht="11.25" customHeight="1" x14ac:dyDescent="0.15">
      <c r="B28" s="677" t="s">
        <v>300</v>
      </c>
      <c r="C28" s="678"/>
      <c r="D28" s="678"/>
      <c r="E28" s="678"/>
      <c r="F28" s="678"/>
      <c r="G28" s="678"/>
      <c r="H28" s="678"/>
      <c r="I28" s="678"/>
      <c r="J28" s="678"/>
      <c r="K28" s="678"/>
      <c r="L28" s="678"/>
      <c r="M28" s="678"/>
      <c r="N28" s="678"/>
      <c r="O28" s="678"/>
      <c r="P28" s="678"/>
      <c r="Q28" s="679"/>
      <c r="R28" s="680">
        <v>65212</v>
      </c>
      <c r="S28" s="681"/>
      <c r="T28" s="681"/>
      <c r="U28" s="681"/>
      <c r="V28" s="681"/>
      <c r="W28" s="681"/>
      <c r="X28" s="681"/>
      <c r="Y28" s="682"/>
      <c r="Z28" s="713">
        <v>0.3</v>
      </c>
      <c r="AA28" s="713"/>
      <c r="AB28" s="713"/>
      <c r="AC28" s="713"/>
      <c r="AD28" s="714" t="s">
        <v>282</v>
      </c>
      <c r="AE28" s="714"/>
      <c r="AF28" s="714"/>
      <c r="AG28" s="714"/>
      <c r="AH28" s="714"/>
      <c r="AI28" s="714"/>
      <c r="AJ28" s="714"/>
      <c r="AK28" s="714"/>
      <c r="AL28" s="683" t="s">
        <v>137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6"/>
      <c r="CD28" s="727" t="s">
        <v>301</v>
      </c>
      <c r="CE28" s="724"/>
      <c r="CF28" s="724"/>
      <c r="CG28" s="724"/>
      <c r="CH28" s="724"/>
      <c r="CI28" s="724"/>
      <c r="CJ28" s="724"/>
      <c r="CK28" s="724"/>
      <c r="CL28" s="724"/>
      <c r="CM28" s="724"/>
      <c r="CN28" s="724"/>
      <c r="CO28" s="724"/>
      <c r="CP28" s="724"/>
      <c r="CQ28" s="725"/>
      <c r="CR28" s="680">
        <v>2162647</v>
      </c>
      <c r="CS28" s="681"/>
      <c r="CT28" s="681"/>
      <c r="CU28" s="681"/>
      <c r="CV28" s="681"/>
      <c r="CW28" s="681"/>
      <c r="CX28" s="681"/>
      <c r="CY28" s="682"/>
      <c r="CZ28" s="683">
        <v>8.9</v>
      </c>
      <c r="DA28" s="701"/>
      <c r="DB28" s="701"/>
      <c r="DC28" s="702"/>
      <c r="DD28" s="686">
        <v>2109578</v>
      </c>
      <c r="DE28" s="681"/>
      <c r="DF28" s="681"/>
      <c r="DG28" s="681"/>
      <c r="DH28" s="681"/>
      <c r="DI28" s="681"/>
      <c r="DJ28" s="681"/>
      <c r="DK28" s="682"/>
      <c r="DL28" s="686">
        <v>2109578</v>
      </c>
      <c r="DM28" s="681"/>
      <c r="DN28" s="681"/>
      <c r="DO28" s="681"/>
      <c r="DP28" s="681"/>
      <c r="DQ28" s="681"/>
      <c r="DR28" s="681"/>
      <c r="DS28" s="681"/>
      <c r="DT28" s="681"/>
      <c r="DU28" s="681"/>
      <c r="DV28" s="682"/>
      <c r="DW28" s="683">
        <v>17.3</v>
      </c>
      <c r="DX28" s="701"/>
      <c r="DY28" s="701"/>
      <c r="DZ28" s="701"/>
      <c r="EA28" s="701"/>
      <c r="EB28" s="701"/>
      <c r="EC28" s="719"/>
    </row>
    <row r="29" spans="2:133" ht="11.25" customHeight="1" x14ac:dyDescent="0.15">
      <c r="B29" s="677" t="s">
        <v>302</v>
      </c>
      <c r="C29" s="678"/>
      <c r="D29" s="678"/>
      <c r="E29" s="678"/>
      <c r="F29" s="678"/>
      <c r="G29" s="678"/>
      <c r="H29" s="678"/>
      <c r="I29" s="678"/>
      <c r="J29" s="678"/>
      <c r="K29" s="678"/>
      <c r="L29" s="678"/>
      <c r="M29" s="678"/>
      <c r="N29" s="678"/>
      <c r="O29" s="678"/>
      <c r="P29" s="678"/>
      <c r="Q29" s="679"/>
      <c r="R29" s="680">
        <v>156929</v>
      </c>
      <c r="S29" s="681"/>
      <c r="T29" s="681"/>
      <c r="U29" s="681"/>
      <c r="V29" s="681"/>
      <c r="W29" s="681"/>
      <c r="X29" s="681"/>
      <c r="Y29" s="682"/>
      <c r="Z29" s="713">
        <v>0.6</v>
      </c>
      <c r="AA29" s="713"/>
      <c r="AB29" s="713"/>
      <c r="AC29" s="713"/>
      <c r="AD29" s="714">
        <v>39964</v>
      </c>
      <c r="AE29" s="714"/>
      <c r="AF29" s="714"/>
      <c r="AG29" s="714"/>
      <c r="AH29" s="714"/>
      <c r="AI29" s="714"/>
      <c r="AJ29" s="714"/>
      <c r="AK29" s="714"/>
      <c r="AL29" s="683">
        <v>0.3</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68"/>
      <c r="CD29" s="769" t="s">
        <v>303</v>
      </c>
      <c r="CE29" s="770"/>
      <c r="CF29" s="727" t="s">
        <v>304</v>
      </c>
      <c r="CG29" s="724"/>
      <c r="CH29" s="724"/>
      <c r="CI29" s="724"/>
      <c r="CJ29" s="724"/>
      <c r="CK29" s="724"/>
      <c r="CL29" s="724"/>
      <c r="CM29" s="724"/>
      <c r="CN29" s="724"/>
      <c r="CO29" s="724"/>
      <c r="CP29" s="724"/>
      <c r="CQ29" s="725"/>
      <c r="CR29" s="680">
        <v>2162439</v>
      </c>
      <c r="CS29" s="699"/>
      <c r="CT29" s="699"/>
      <c r="CU29" s="699"/>
      <c r="CV29" s="699"/>
      <c r="CW29" s="699"/>
      <c r="CX29" s="699"/>
      <c r="CY29" s="700"/>
      <c r="CZ29" s="683">
        <v>8.9</v>
      </c>
      <c r="DA29" s="701"/>
      <c r="DB29" s="701"/>
      <c r="DC29" s="702"/>
      <c r="DD29" s="686">
        <v>2109370</v>
      </c>
      <c r="DE29" s="699"/>
      <c r="DF29" s="699"/>
      <c r="DG29" s="699"/>
      <c r="DH29" s="699"/>
      <c r="DI29" s="699"/>
      <c r="DJ29" s="699"/>
      <c r="DK29" s="700"/>
      <c r="DL29" s="686">
        <v>2109370</v>
      </c>
      <c r="DM29" s="699"/>
      <c r="DN29" s="699"/>
      <c r="DO29" s="699"/>
      <c r="DP29" s="699"/>
      <c r="DQ29" s="699"/>
      <c r="DR29" s="699"/>
      <c r="DS29" s="699"/>
      <c r="DT29" s="699"/>
      <c r="DU29" s="699"/>
      <c r="DV29" s="700"/>
      <c r="DW29" s="683">
        <v>17.3</v>
      </c>
      <c r="DX29" s="701"/>
      <c r="DY29" s="701"/>
      <c r="DZ29" s="701"/>
      <c r="EA29" s="701"/>
      <c r="EB29" s="701"/>
      <c r="EC29" s="719"/>
    </row>
    <row r="30" spans="2:133" ht="11.25" customHeight="1" x14ac:dyDescent="0.15">
      <c r="B30" s="677" t="s">
        <v>305</v>
      </c>
      <c r="C30" s="678"/>
      <c r="D30" s="678"/>
      <c r="E30" s="678"/>
      <c r="F30" s="678"/>
      <c r="G30" s="678"/>
      <c r="H30" s="678"/>
      <c r="I30" s="678"/>
      <c r="J30" s="678"/>
      <c r="K30" s="678"/>
      <c r="L30" s="678"/>
      <c r="M30" s="678"/>
      <c r="N30" s="678"/>
      <c r="O30" s="678"/>
      <c r="P30" s="678"/>
      <c r="Q30" s="679"/>
      <c r="R30" s="680">
        <v>62331</v>
      </c>
      <c r="S30" s="681"/>
      <c r="T30" s="681"/>
      <c r="U30" s="681"/>
      <c r="V30" s="681"/>
      <c r="W30" s="681"/>
      <c r="X30" s="681"/>
      <c r="Y30" s="682"/>
      <c r="Z30" s="713">
        <v>0.2</v>
      </c>
      <c r="AA30" s="713"/>
      <c r="AB30" s="713"/>
      <c r="AC30" s="713"/>
      <c r="AD30" s="714" t="s">
        <v>137</v>
      </c>
      <c r="AE30" s="714"/>
      <c r="AF30" s="714"/>
      <c r="AG30" s="714"/>
      <c r="AH30" s="714"/>
      <c r="AI30" s="714"/>
      <c r="AJ30" s="714"/>
      <c r="AK30" s="714"/>
      <c r="AL30" s="683" t="s">
        <v>137</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1"/>
      <c r="CE30" s="772"/>
      <c r="CF30" s="727" t="s">
        <v>308</v>
      </c>
      <c r="CG30" s="724"/>
      <c r="CH30" s="724"/>
      <c r="CI30" s="724"/>
      <c r="CJ30" s="724"/>
      <c r="CK30" s="724"/>
      <c r="CL30" s="724"/>
      <c r="CM30" s="724"/>
      <c r="CN30" s="724"/>
      <c r="CO30" s="724"/>
      <c r="CP30" s="724"/>
      <c r="CQ30" s="725"/>
      <c r="CR30" s="680">
        <v>2051188</v>
      </c>
      <c r="CS30" s="681"/>
      <c r="CT30" s="681"/>
      <c r="CU30" s="681"/>
      <c r="CV30" s="681"/>
      <c r="CW30" s="681"/>
      <c r="CX30" s="681"/>
      <c r="CY30" s="682"/>
      <c r="CZ30" s="683">
        <v>8.5</v>
      </c>
      <c r="DA30" s="701"/>
      <c r="DB30" s="701"/>
      <c r="DC30" s="702"/>
      <c r="DD30" s="686">
        <v>1998146</v>
      </c>
      <c r="DE30" s="681"/>
      <c r="DF30" s="681"/>
      <c r="DG30" s="681"/>
      <c r="DH30" s="681"/>
      <c r="DI30" s="681"/>
      <c r="DJ30" s="681"/>
      <c r="DK30" s="682"/>
      <c r="DL30" s="686">
        <v>1998146</v>
      </c>
      <c r="DM30" s="681"/>
      <c r="DN30" s="681"/>
      <c r="DO30" s="681"/>
      <c r="DP30" s="681"/>
      <c r="DQ30" s="681"/>
      <c r="DR30" s="681"/>
      <c r="DS30" s="681"/>
      <c r="DT30" s="681"/>
      <c r="DU30" s="681"/>
      <c r="DV30" s="682"/>
      <c r="DW30" s="683">
        <v>16.399999999999999</v>
      </c>
      <c r="DX30" s="701"/>
      <c r="DY30" s="701"/>
      <c r="DZ30" s="701"/>
      <c r="EA30" s="701"/>
      <c r="EB30" s="701"/>
      <c r="EC30" s="719"/>
    </row>
    <row r="31" spans="2:133" ht="11.25" customHeight="1" x14ac:dyDescent="0.15">
      <c r="B31" s="677" t="s">
        <v>309</v>
      </c>
      <c r="C31" s="678"/>
      <c r="D31" s="678"/>
      <c r="E31" s="678"/>
      <c r="F31" s="678"/>
      <c r="G31" s="678"/>
      <c r="H31" s="678"/>
      <c r="I31" s="678"/>
      <c r="J31" s="678"/>
      <c r="K31" s="678"/>
      <c r="L31" s="678"/>
      <c r="M31" s="678"/>
      <c r="N31" s="678"/>
      <c r="O31" s="678"/>
      <c r="P31" s="678"/>
      <c r="Q31" s="679"/>
      <c r="R31" s="680">
        <v>7331663</v>
      </c>
      <c r="S31" s="681"/>
      <c r="T31" s="681"/>
      <c r="U31" s="681"/>
      <c r="V31" s="681"/>
      <c r="W31" s="681"/>
      <c r="X31" s="681"/>
      <c r="Y31" s="682"/>
      <c r="Z31" s="713">
        <v>29.4</v>
      </c>
      <c r="AA31" s="713"/>
      <c r="AB31" s="713"/>
      <c r="AC31" s="713"/>
      <c r="AD31" s="714" t="s">
        <v>137</v>
      </c>
      <c r="AE31" s="714"/>
      <c r="AF31" s="714"/>
      <c r="AG31" s="714"/>
      <c r="AH31" s="714"/>
      <c r="AI31" s="714"/>
      <c r="AJ31" s="714"/>
      <c r="AK31" s="714"/>
      <c r="AL31" s="683" t="s">
        <v>137</v>
      </c>
      <c r="AM31" s="684"/>
      <c r="AN31" s="684"/>
      <c r="AO31" s="715"/>
      <c r="AP31" s="754" t="s">
        <v>310</v>
      </c>
      <c r="AQ31" s="755"/>
      <c r="AR31" s="755"/>
      <c r="AS31" s="755"/>
      <c r="AT31" s="760" t="s">
        <v>311</v>
      </c>
      <c r="AU31" s="231"/>
      <c r="AV31" s="231"/>
      <c r="AW31" s="231"/>
      <c r="AX31" s="746" t="s">
        <v>187</v>
      </c>
      <c r="AY31" s="747"/>
      <c r="AZ31" s="747"/>
      <c r="BA31" s="747"/>
      <c r="BB31" s="747"/>
      <c r="BC31" s="747"/>
      <c r="BD31" s="747"/>
      <c r="BE31" s="747"/>
      <c r="BF31" s="748"/>
      <c r="BG31" s="749">
        <v>98.2</v>
      </c>
      <c r="BH31" s="750"/>
      <c r="BI31" s="750"/>
      <c r="BJ31" s="750"/>
      <c r="BK31" s="750"/>
      <c r="BL31" s="750"/>
      <c r="BM31" s="751">
        <v>95.8</v>
      </c>
      <c r="BN31" s="750"/>
      <c r="BO31" s="750"/>
      <c r="BP31" s="750"/>
      <c r="BQ31" s="752"/>
      <c r="BR31" s="749">
        <v>99.3</v>
      </c>
      <c r="BS31" s="750"/>
      <c r="BT31" s="750"/>
      <c r="BU31" s="750"/>
      <c r="BV31" s="750"/>
      <c r="BW31" s="750"/>
      <c r="BX31" s="751">
        <v>96.7</v>
      </c>
      <c r="BY31" s="750"/>
      <c r="BZ31" s="750"/>
      <c r="CA31" s="750"/>
      <c r="CB31" s="752"/>
      <c r="CD31" s="771"/>
      <c r="CE31" s="772"/>
      <c r="CF31" s="727" t="s">
        <v>312</v>
      </c>
      <c r="CG31" s="724"/>
      <c r="CH31" s="724"/>
      <c r="CI31" s="724"/>
      <c r="CJ31" s="724"/>
      <c r="CK31" s="724"/>
      <c r="CL31" s="724"/>
      <c r="CM31" s="724"/>
      <c r="CN31" s="724"/>
      <c r="CO31" s="724"/>
      <c r="CP31" s="724"/>
      <c r="CQ31" s="725"/>
      <c r="CR31" s="680">
        <v>111251</v>
      </c>
      <c r="CS31" s="699"/>
      <c r="CT31" s="699"/>
      <c r="CU31" s="699"/>
      <c r="CV31" s="699"/>
      <c r="CW31" s="699"/>
      <c r="CX31" s="699"/>
      <c r="CY31" s="700"/>
      <c r="CZ31" s="683">
        <v>0.5</v>
      </c>
      <c r="DA31" s="701"/>
      <c r="DB31" s="701"/>
      <c r="DC31" s="702"/>
      <c r="DD31" s="686">
        <v>111224</v>
      </c>
      <c r="DE31" s="699"/>
      <c r="DF31" s="699"/>
      <c r="DG31" s="699"/>
      <c r="DH31" s="699"/>
      <c r="DI31" s="699"/>
      <c r="DJ31" s="699"/>
      <c r="DK31" s="700"/>
      <c r="DL31" s="686">
        <v>111224</v>
      </c>
      <c r="DM31" s="699"/>
      <c r="DN31" s="699"/>
      <c r="DO31" s="699"/>
      <c r="DP31" s="699"/>
      <c r="DQ31" s="699"/>
      <c r="DR31" s="699"/>
      <c r="DS31" s="699"/>
      <c r="DT31" s="699"/>
      <c r="DU31" s="699"/>
      <c r="DV31" s="700"/>
      <c r="DW31" s="683">
        <v>0.9</v>
      </c>
      <c r="DX31" s="701"/>
      <c r="DY31" s="701"/>
      <c r="DZ31" s="701"/>
      <c r="EA31" s="701"/>
      <c r="EB31" s="701"/>
      <c r="EC31" s="719"/>
    </row>
    <row r="32" spans="2:133" ht="11.25" customHeight="1" x14ac:dyDescent="0.15">
      <c r="B32" s="763" t="s">
        <v>313</v>
      </c>
      <c r="C32" s="764"/>
      <c r="D32" s="764"/>
      <c r="E32" s="764"/>
      <c r="F32" s="764"/>
      <c r="G32" s="764"/>
      <c r="H32" s="764"/>
      <c r="I32" s="764"/>
      <c r="J32" s="764"/>
      <c r="K32" s="764"/>
      <c r="L32" s="764"/>
      <c r="M32" s="764"/>
      <c r="N32" s="764"/>
      <c r="O32" s="764"/>
      <c r="P32" s="764"/>
      <c r="Q32" s="765"/>
      <c r="R32" s="680">
        <v>13662</v>
      </c>
      <c r="S32" s="681"/>
      <c r="T32" s="681"/>
      <c r="U32" s="681"/>
      <c r="V32" s="681"/>
      <c r="W32" s="681"/>
      <c r="X32" s="681"/>
      <c r="Y32" s="682"/>
      <c r="Z32" s="713">
        <v>0.1</v>
      </c>
      <c r="AA32" s="713"/>
      <c r="AB32" s="713"/>
      <c r="AC32" s="713"/>
      <c r="AD32" s="714">
        <v>13662</v>
      </c>
      <c r="AE32" s="714"/>
      <c r="AF32" s="714"/>
      <c r="AG32" s="714"/>
      <c r="AH32" s="714"/>
      <c r="AI32" s="714"/>
      <c r="AJ32" s="714"/>
      <c r="AK32" s="714"/>
      <c r="AL32" s="683">
        <v>0.1</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98.9</v>
      </c>
      <c r="BH32" s="699"/>
      <c r="BI32" s="699"/>
      <c r="BJ32" s="699"/>
      <c r="BK32" s="699"/>
      <c r="BL32" s="699"/>
      <c r="BM32" s="684">
        <v>96.2</v>
      </c>
      <c r="BN32" s="745"/>
      <c r="BO32" s="745"/>
      <c r="BP32" s="745"/>
      <c r="BQ32" s="723"/>
      <c r="BR32" s="753">
        <v>99</v>
      </c>
      <c r="BS32" s="699"/>
      <c r="BT32" s="699"/>
      <c r="BU32" s="699"/>
      <c r="BV32" s="699"/>
      <c r="BW32" s="699"/>
      <c r="BX32" s="684">
        <v>96.2</v>
      </c>
      <c r="BY32" s="745"/>
      <c r="BZ32" s="745"/>
      <c r="CA32" s="745"/>
      <c r="CB32" s="723"/>
      <c r="CD32" s="773"/>
      <c r="CE32" s="774"/>
      <c r="CF32" s="727" t="s">
        <v>316</v>
      </c>
      <c r="CG32" s="724"/>
      <c r="CH32" s="724"/>
      <c r="CI32" s="724"/>
      <c r="CJ32" s="724"/>
      <c r="CK32" s="724"/>
      <c r="CL32" s="724"/>
      <c r="CM32" s="724"/>
      <c r="CN32" s="724"/>
      <c r="CO32" s="724"/>
      <c r="CP32" s="724"/>
      <c r="CQ32" s="725"/>
      <c r="CR32" s="680">
        <v>208</v>
      </c>
      <c r="CS32" s="681"/>
      <c r="CT32" s="681"/>
      <c r="CU32" s="681"/>
      <c r="CV32" s="681"/>
      <c r="CW32" s="681"/>
      <c r="CX32" s="681"/>
      <c r="CY32" s="682"/>
      <c r="CZ32" s="683">
        <v>0</v>
      </c>
      <c r="DA32" s="701"/>
      <c r="DB32" s="701"/>
      <c r="DC32" s="702"/>
      <c r="DD32" s="686">
        <v>208</v>
      </c>
      <c r="DE32" s="681"/>
      <c r="DF32" s="681"/>
      <c r="DG32" s="681"/>
      <c r="DH32" s="681"/>
      <c r="DI32" s="681"/>
      <c r="DJ32" s="681"/>
      <c r="DK32" s="682"/>
      <c r="DL32" s="686">
        <v>208</v>
      </c>
      <c r="DM32" s="681"/>
      <c r="DN32" s="681"/>
      <c r="DO32" s="681"/>
      <c r="DP32" s="681"/>
      <c r="DQ32" s="681"/>
      <c r="DR32" s="681"/>
      <c r="DS32" s="681"/>
      <c r="DT32" s="681"/>
      <c r="DU32" s="681"/>
      <c r="DV32" s="682"/>
      <c r="DW32" s="683">
        <v>0</v>
      </c>
      <c r="DX32" s="701"/>
      <c r="DY32" s="701"/>
      <c r="DZ32" s="701"/>
      <c r="EA32" s="701"/>
      <c r="EB32" s="701"/>
      <c r="EC32" s="719"/>
    </row>
    <row r="33" spans="2:133" ht="11.25" customHeight="1" x14ac:dyDescent="0.15">
      <c r="B33" s="677" t="s">
        <v>317</v>
      </c>
      <c r="C33" s="678"/>
      <c r="D33" s="678"/>
      <c r="E33" s="678"/>
      <c r="F33" s="678"/>
      <c r="G33" s="678"/>
      <c r="H33" s="678"/>
      <c r="I33" s="678"/>
      <c r="J33" s="678"/>
      <c r="K33" s="678"/>
      <c r="L33" s="678"/>
      <c r="M33" s="678"/>
      <c r="N33" s="678"/>
      <c r="O33" s="678"/>
      <c r="P33" s="678"/>
      <c r="Q33" s="679"/>
      <c r="R33" s="680">
        <v>1542052</v>
      </c>
      <c r="S33" s="681"/>
      <c r="T33" s="681"/>
      <c r="U33" s="681"/>
      <c r="V33" s="681"/>
      <c r="W33" s="681"/>
      <c r="X33" s="681"/>
      <c r="Y33" s="682"/>
      <c r="Z33" s="713">
        <v>6.2</v>
      </c>
      <c r="AA33" s="713"/>
      <c r="AB33" s="713"/>
      <c r="AC33" s="713"/>
      <c r="AD33" s="714" t="s">
        <v>137</v>
      </c>
      <c r="AE33" s="714"/>
      <c r="AF33" s="714"/>
      <c r="AG33" s="714"/>
      <c r="AH33" s="714"/>
      <c r="AI33" s="714"/>
      <c r="AJ33" s="714"/>
      <c r="AK33" s="714"/>
      <c r="AL33" s="683" t="s">
        <v>137</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97.6</v>
      </c>
      <c r="BH33" s="665"/>
      <c r="BI33" s="665"/>
      <c r="BJ33" s="665"/>
      <c r="BK33" s="665"/>
      <c r="BL33" s="665"/>
      <c r="BM33" s="707">
        <v>95.4</v>
      </c>
      <c r="BN33" s="665"/>
      <c r="BO33" s="665"/>
      <c r="BP33" s="665"/>
      <c r="BQ33" s="709"/>
      <c r="BR33" s="744">
        <v>99.5</v>
      </c>
      <c r="BS33" s="665"/>
      <c r="BT33" s="665"/>
      <c r="BU33" s="665"/>
      <c r="BV33" s="665"/>
      <c r="BW33" s="665"/>
      <c r="BX33" s="707">
        <v>97</v>
      </c>
      <c r="BY33" s="665"/>
      <c r="BZ33" s="665"/>
      <c r="CA33" s="665"/>
      <c r="CB33" s="709"/>
      <c r="CD33" s="727" t="s">
        <v>319</v>
      </c>
      <c r="CE33" s="724"/>
      <c r="CF33" s="724"/>
      <c r="CG33" s="724"/>
      <c r="CH33" s="724"/>
      <c r="CI33" s="724"/>
      <c r="CJ33" s="724"/>
      <c r="CK33" s="724"/>
      <c r="CL33" s="724"/>
      <c r="CM33" s="724"/>
      <c r="CN33" s="724"/>
      <c r="CO33" s="724"/>
      <c r="CP33" s="724"/>
      <c r="CQ33" s="725"/>
      <c r="CR33" s="680">
        <v>13108952</v>
      </c>
      <c r="CS33" s="699"/>
      <c r="CT33" s="699"/>
      <c r="CU33" s="699"/>
      <c r="CV33" s="699"/>
      <c r="CW33" s="699"/>
      <c r="CX33" s="699"/>
      <c r="CY33" s="700"/>
      <c r="CZ33" s="683">
        <v>54</v>
      </c>
      <c r="DA33" s="701"/>
      <c r="DB33" s="701"/>
      <c r="DC33" s="702"/>
      <c r="DD33" s="686">
        <v>7697466</v>
      </c>
      <c r="DE33" s="699"/>
      <c r="DF33" s="699"/>
      <c r="DG33" s="699"/>
      <c r="DH33" s="699"/>
      <c r="DI33" s="699"/>
      <c r="DJ33" s="699"/>
      <c r="DK33" s="700"/>
      <c r="DL33" s="686">
        <v>4925994</v>
      </c>
      <c r="DM33" s="699"/>
      <c r="DN33" s="699"/>
      <c r="DO33" s="699"/>
      <c r="DP33" s="699"/>
      <c r="DQ33" s="699"/>
      <c r="DR33" s="699"/>
      <c r="DS33" s="699"/>
      <c r="DT33" s="699"/>
      <c r="DU33" s="699"/>
      <c r="DV33" s="700"/>
      <c r="DW33" s="683">
        <v>40.4</v>
      </c>
      <c r="DX33" s="701"/>
      <c r="DY33" s="701"/>
      <c r="DZ33" s="701"/>
      <c r="EA33" s="701"/>
      <c r="EB33" s="701"/>
      <c r="EC33" s="719"/>
    </row>
    <row r="34" spans="2:133" ht="11.25" customHeight="1" x14ac:dyDescent="0.15">
      <c r="B34" s="677" t="s">
        <v>320</v>
      </c>
      <c r="C34" s="678"/>
      <c r="D34" s="678"/>
      <c r="E34" s="678"/>
      <c r="F34" s="678"/>
      <c r="G34" s="678"/>
      <c r="H34" s="678"/>
      <c r="I34" s="678"/>
      <c r="J34" s="678"/>
      <c r="K34" s="678"/>
      <c r="L34" s="678"/>
      <c r="M34" s="678"/>
      <c r="N34" s="678"/>
      <c r="O34" s="678"/>
      <c r="P34" s="678"/>
      <c r="Q34" s="679"/>
      <c r="R34" s="680">
        <v>153510</v>
      </c>
      <c r="S34" s="681"/>
      <c r="T34" s="681"/>
      <c r="U34" s="681"/>
      <c r="V34" s="681"/>
      <c r="W34" s="681"/>
      <c r="X34" s="681"/>
      <c r="Y34" s="682"/>
      <c r="Z34" s="713">
        <v>0.6</v>
      </c>
      <c r="AA34" s="713"/>
      <c r="AB34" s="713"/>
      <c r="AC34" s="713"/>
      <c r="AD34" s="714">
        <v>4098</v>
      </c>
      <c r="AE34" s="714"/>
      <c r="AF34" s="714"/>
      <c r="AG34" s="714"/>
      <c r="AH34" s="714"/>
      <c r="AI34" s="714"/>
      <c r="AJ34" s="714"/>
      <c r="AK34" s="714"/>
      <c r="AL34" s="683">
        <v>0</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27" t="s">
        <v>321</v>
      </c>
      <c r="CE34" s="724"/>
      <c r="CF34" s="724"/>
      <c r="CG34" s="724"/>
      <c r="CH34" s="724"/>
      <c r="CI34" s="724"/>
      <c r="CJ34" s="724"/>
      <c r="CK34" s="724"/>
      <c r="CL34" s="724"/>
      <c r="CM34" s="724"/>
      <c r="CN34" s="724"/>
      <c r="CO34" s="724"/>
      <c r="CP34" s="724"/>
      <c r="CQ34" s="725"/>
      <c r="CR34" s="680">
        <v>3397056</v>
      </c>
      <c r="CS34" s="681"/>
      <c r="CT34" s="681"/>
      <c r="CU34" s="681"/>
      <c r="CV34" s="681"/>
      <c r="CW34" s="681"/>
      <c r="CX34" s="681"/>
      <c r="CY34" s="682"/>
      <c r="CZ34" s="683">
        <v>14</v>
      </c>
      <c r="DA34" s="701"/>
      <c r="DB34" s="701"/>
      <c r="DC34" s="702"/>
      <c r="DD34" s="686">
        <v>2701049</v>
      </c>
      <c r="DE34" s="681"/>
      <c r="DF34" s="681"/>
      <c r="DG34" s="681"/>
      <c r="DH34" s="681"/>
      <c r="DI34" s="681"/>
      <c r="DJ34" s="681"/>
      <c r="DK34" s="682"/>
      <c r="DL34" s="686">
        <v>1530018</v>
      </c>
      <c r="DM34" s="681"/>
      <c r="DN34" s="681"/>
      <c r="DO34" s="681"/>
      <c r="DP34" s="681"/>
      <c r="DQ34" s="681"/>
      <c r="DR34" s="681"/>
      <c r="DS34" s="681"/>
      <c r="DT34" s="681"/>
      <c r="DU34" s="681"/>
      <c r="DV34" s="682"/>
      <c r="DW34" s="683">
        <v>12.6</v>
      </c>
      <c r="DX34" s="701"/>
      <c r="DY34" s="701"/>
      <c r="DZ34" s="701"/>
      <c r="EA34" s="701"/>
      <c r="EB34" s="701"/>
      <c r="EC34" s="719"/>
    </row>
    <row r="35" spans="2:133" ht="11.25" customHeight="1" x14ac:dyDescent="0.15">
      <c r="B35" s="677" t="s">
        <v>322</v>
      </c>
      <c r="C35" s="678"/>
      <c r="D35" s="678"/>
      <c r="E35" s="678"/>
      <c r="F35" s="678"/>
      <c r="G35" s="678"/>
      <c r="H35" s="678"/>
      <c r="I35" s="678"/>
      <c r="J35" s="678"/>
      <c r="K35" s="678"/>
      <c r="L35" s="678"/>
      <c r="M35" s="678"/>
      <c r="N35" s="678"/>
      <c r="O35" s="678"/>
      <c r="P35" s="678"/>
      <c r="Q35" s="679"/>
      <c r="R35" s="680">
        <v>805761</v>
      </c>
      <c r="S35" s="681"/>
      <c r="T35" s="681"/>
      <c r="U35" s="681"/>
      <c r="V35" s="681"/>
      <c r="W35" s="681"/>
      <c r="X35" s="681"/>
      <c r="Y35" s="682"/>
      <c r="Z35" s="713">
        <v>3.2</v>
      </c>
      <c r="AA35" s="713"/>
      <c r="AB35" s="713"/>
      <c r="AC35" s="713"/>
      <c r="AD35" s="714" t="s">
        <v>137</v>
      </c>
      <c r="AE35" s="714"/>
      <c r="AF35" s="714"/>
      <c r="AG35" s="714"/>
      <c r="AH35" s="714"/>
      <c r="AI35" s="714"/>
      <c r="AJ35" s="714"/>
      <c r="AK35" s="714"/>
      <c r="AL35" s="683" t="s">
        <v>137</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27" t="s">
        <v>325</v>
      </c>
      <c r="CE35" s="724"/>
      <c r="CF35" s="724"/>
      <c r="CG35" s="724"/>
      <c r="CH35" s="724"/>
      <c r="CI35" s="724"/>
      <c r="CJ35" s="724"/>
      <c r="CK35" s="724"/>
      <c r="CL35" s="724"/>
      <c r="CM35" s="724"/>
      <c r="CN35" s="724"/>
      <c r="CO35" s="724"/>
      <c r="CP35" s="724"/>
      <c r="CQ35" s="725"/>
      <c r="CR35" s="680">
        <v>164144</v>
      </c>
      <c r="CS35" s="699"/>
      <c r="CT35" s="699"/>
      <c r="CU35" s="699"/>
      <c r="CV35" s="699"/>
      <c r="CW35" s="699"/>
      <c r="CX35" s="699"/>
      <c r="CY35" s="700"/>
      <c r="CZ35" s="683">
        <v>0.7</v>
      </c>
      <c r="DA35" s="701"/>
      <c r="DB35" s="701"/>
      <c r="DC35" s="702"/>
      <c r="DD35" s="686">
        <v>150024</v>
      </c>
      <c r="DE35" s="699"/>
      <c r="DF35" s="699"/>
      <c r="DG35" s="699"/>
      <c r="DH35" s="699"/>
      <c r="DI35" s="699"/>
      <c r="DJ35" s="699"/>
      <c r="DK35" s="700"/>
      <c r="DL35" s="686">
        <v>150024</v>
      </c>
      <c r="DM35" s="699"/>
      <c r="DN35" s="699"/>
      <c r="DO35" s="699"/>
      <c r="DP35" s="699"/>
      <c r="DQ35" s="699"/>
      <c r="DR35" s="699"/>
      <c r="DS35" s="699"/>
      <c r="DT35" s="699"/>
      <c r="DU35" s="699"/>
      <c r="DV35" s="700"/>
      <c r="DW35" s="683">
        <v>1.2</v>
      </c>
      <c r="DX35" s="701"/>
      <c r="DY35" s="701"/>
      <c r="DZ35" s="701"/>
      <c r="EA35" s="701"/>
      <c r="EB35" s="701"/>
      <c r="EC35" s="719"/>
    </row>
    <row r="36" spans="2:133" ht="11.25" customHeight="1" x14ac:dyDescent="0.15">
      <c r="B36" s="677" t="s">
        <v>326</v>
      </c>
      <c r="C36" s="678"/>
      <c r="D36" s="678"/>
      <c r="E36" s="678"/>
      <c r="F36" s="678"/>
      <c r="G36" s="678"/>
      <c r="H36" s="678"/>
      <c r="I36" s="678"/>
      <c r="J36" s="678"/>
      <c r="K36" s="678"/>
      <c r="L36" s="678"/>
      <c r="M36" s="678"/>
      <c r="N36" s="678"/>
      <c r="O36" s="678"/>
      <c r="P36" s="678"/>
      <c r="Q36" s="679"/>
      <c r="R36" s="680">
        <v>11623</v>
      </c>
      <c r="S36" s="681"/>
      <c r="T36" s="681"/>
      <c r="U36" s="681"/>
      <c r="V36" s="681"/>
      <c r="W36" s="681"/>
      <c r="X36" s="681"/>
      <c r="Y36" s="682"/>
      <c r="Z36" s="713">
        <v>0</v>
      </c>
      <c r="AA36" s="713"/>
      <c r="AB36" s="713"/>
      <c r="AC36" s="713"/>
      <c r="AD36" s="714" t="s">
        <v>137</v>
      </c>
      <c r="AE36" s="714"/>
      <c r="AF36" s="714"/>
      <c r="AG36" s="714"/>
      <c r="AH36" s="714"/>
      <c r="AI36" s="714"/>
      <c r="AJ36" s="714"/>
      <c r="AK36" s="714"/>
      <c r="AL36" s="683" t="s">
        <v>137</v>
      </c>
      <c r="AM36" s="684"/>
      <c r="AN36" s="684"/>
      <c r="AO36" s="715"/>
      <c r="AP36" s="235"/>
      <c r="AQ36" s="732" t="s">
        <v>327</v>
      </c>
      <c r="AR36" s="733"/>
      <c r="AS36" s="733"/>
      <c r="AT36" s="733"/>
      <c r="AU36" s="733"/>
      <c r="AV36" s="733"/>
      <c r="AW36" s="733"/>
      <c r="AX36" s="733"/>
      <c r="AY36" s="734"/>
      <c r="AZ36" s="735">
        <v>3102757</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37165</v>
      </c>
      <c r="BW36" s="736"/>
      <c r="BX36" s="736"/>
      <c r="BY36" s="736"/>
      <c r="BZ36" s="736"/>
      <c r="CA36" s="736"/>
      <c r="CB36" s="737"/>
      <c r="CD36" s="727" t="s">
        <v>329</v>
      </c>
      <c r="CE36" s="724"/>
      <c r="CF36" s="724"/>
      <c r="CG36" s="724"/>
      <c r="CH36" s="724"/>
      <c r="CI36" s="724"/>
      <c r="CJ36" s="724"/>
      <c r="CK36" s="724"/>
      <c r="CL36" s="724"/>
      <c r="CM36" s="724"/>
      <c r="CN36" s="724"/>
      <c r="CO36" s="724"/>
      <c r="CP36" s="724"/>
      <c r="CQ36" s="725"/>
      <c r="CR36" s="680">
        <v>7403086</v>
      </c>
      <c r="CS36" s="681"/>
      <c r="CT36" s="681"/>
      <c r="CU36" s="681"/>
      <c r="CV36" s="681"/>
      <c r="CW36" s="681"/>
      <c r="CX36" s="681"/>
      <c r="CY36" s="682"/>
      <c r="CZ36" s="683">
        <v>30.5</v>
      </c>
      <c r="DA36" s="701"/>
      <c r="DB36" s="701"/>
      <c r="DC36" s="702"/>
      <c r="DD36" s="686">
        <v>3023603</v>
      </c>
      <c r="DE36" s="681"/>
      <c r="DF36" s="681"/>
      <c r="DG36" s="681"/>
      <c r="DH36" s="681"/>
      <c r="DI36" s="681"/>
      <c r="DJ36" s="681"/>
      <c r="DK36" s="682"/>
      <c r="DL36" s="686">
        <v>1813429</v>
      </c>
      <c r="DM36" s="681"/>
      <c r="DN36" s="681"/>
      <c r="DO36" s="681"/>
      <c r="DP36" s="681"/>
      <c r="DQ36" s="681"/>
      <c r="DR36" s="681"/>
      <c r="DS36" s="681"/>
      <c r="DT36" s="681"/>
      <c r="DU36" s="681"/>
      <c r="DV36" s="682"/>
      <c r="DW36" s="683">
        <v>14.9</v>
      </c>
      <c r="DX36" s="701"/>
      <c r="DY36" s="701"/>
      <c r="DZ36" s="701"/>
      <c r="EA36" s="701"/>
      <c r="EB36" s="701"/>
      <c r="EC36" s="719"/>
    </row>
    <row r="37" spans="2:133" ht="11.25" customHeight="1" x14ac:dyDescent="0.15">
      <c r="B37" s="677" t="s">
        <v>330</v>
      </c>
      <c r="C37" s="678"/>
      <c r="D37" s="678"/>
      <c r="E37" s="678"/>
      <c r="F37" s="678"/>
      <c r="G37" s="678"/>
      <c r="H37" s="678"/>
      <c r="I37" s="678"/>
      <c r="J37" s="678"/>
      <c r="K37" s="678"/>
      <c r="L37" s="678"/>
      <c r="M37" s="678"/>
      <c r="N37" s="678"/>
      <c r="O37" s="678"/>
      <c r="P37" s="678"/>
      <c r="Q37" s="679"/>
      <c r="R37" s="680">
        <v>451292</v>
      </c>
      <c r="S37" s="681"/>
      <c r="T37" s="681"/>
      <c r="U37" s="681"/>
      <c r="V37" s="681"/>
      <c r="W37" s="681"/>
      <c r="X37" s="681"/>
      <c r="Y37" s="682"/>
      <c r="Z37" s="713">
        <v>1.8</v>
      </c>
      <c r="AA37" s="713"/>
      <c r="AB37" s="713"/>
      <c r="AC37" s="713"/>
      <c r="AD37" s="714" t="s">
        <v>137</v>
      </c>
      <c r="AE37" s="714"/>
      <c r="AF37" s="714"/>
      <c r="AG37" s="714"/>
      <c r="AH37" s="714"/>
      <c r="AI37" s="714"/>
      <c r="AJ37" s="714"/>
      <c r="AK37" s="714"/>
      <c r="AL37" s="683" t="s">
        <v>137</v>
      </c>
      <c r="AM37" s="684"/>
      <c r="AN37" s="684"/>
      <c r="AO37" s="715"/>
      <c r="AQ37" s="720" t="s">
        <v>331</v>
      </c>
      <c r="AR37" s="721"/>
      <c r="AS37" s="721"/>
      <c r="AT37" s="721"/>
      <c r="AU37" s="721"/>
      <c r="AV37" s="721"/>
      <c r="AW37" s="721"/>
      <c r="AX37" s="721"/>
      <c r="AY37" s="722"/>
      <c r="AZ37" s="680">
        <v>1017766</v>
      </c>
      <c r="BA37" s="681"/>
      <c r="BB37" s="681"/>
      <c r="BC37" s="681"/>
      <c r="BD37" s="699"/>
      <c r="BE37" s="699"/>
      <c r="BF37" s="723"/>
      <c r="BG37" s="727" t="s">
        <v>332</v>
      </c>
      <c r="BH37" s="724"/>
      <c r="BI37" s="724"/>
      <c r="BJ37" s="724"/>
      <c r="BK37" s="724"/>
      <c r="BL37" s="724"/>
      <c r="BM37" s="724"/>
      <c r="BN37" s="724"/>
      <c r="BO37" s="724"/>
      <c r="BP37" s="724"/>
      <c r="BQ37" s="724"/>
      <c r="BR37" s="724"/>
      <c r="BS37" s="724"/>
      <c r="BT37" s="724"/>
      <c r="BU37" s="725"/>
      <c r="BV37" s="680">
        <v>25126</v>
      </c>
      <c r="BW37" s="681"/>
      <c r="BX37" s="681"/>
      <c r="BY37" s="681"/>
      <c r="BZ37" s="681"/>
      <c r="CA37" s="681"/>
      <c r="CB37" s="726"/>
      <c r="CD37" s="727" t="s">
        <v>333</v>
      </c>
      <c r="CE37" s="724"/>
      <c r="CF37" s="724"/>
      <c r="CG37" s="724"/>
      <c r="CH37" s="724"/>
      <c r="CI37" s="724"/>
      <c r="CJ37" s="724"/>
      <c r="CK37" s="724"/>
      <c r="CL37" s="724"/>
      <c r="CM37" s="724"/>
      <c r="CN37" s="724"/>
      <c r="CO37" s="724"/>
      <c r="CP37" s="724"/>
      <c r="CQ37" s="725"/>
      <c r="CR37" s="680">
        <v>897807</v>
      </c>
      <c r="CS37" s="699"/>
      <c r="CT37" s="699"/>
      <c r="CU37" s="699"/>
      <c r="CV37" s="699"/>
      <c r="CW37" s="699"/>
      <c r="CX37" s="699"/>
      <c r="CY37" s="700"/>
      <c r="CZ37" s="683">
        <v>3.7</v>
      </c>
      <c r="DA37" s="701"/>
      <c r="DB37" s="701"/>
      <c r="DC37" s="702"/>
      <c r="DD37" s="686">
        <v>891011</v>
      </c>
      <c r="DE37" s="699"/>
      <c r="DF37" s="699"/>
      <c r="DG37" s="699"/>
      <c r="DH37" s="699"/>
      <c r="DI37" s="699"/>
      <c r="DJ37" s="699"/>
      <c r="DK37" s="700"/>
      <c r="DL37" s="686">
        <v>835661</v>
      </c>
      <c r="DM37" s="699"/>
      <c r="DN37" s="699"/>
      <c r="DO37" s="699"/>
      <c r="DP37" s="699"/>
      <c r="DQ37" s="699"/>
      <c r="DR37" s="699"/>
      <c r="DS37" s="699"/>
      <c r="DT37" s="699"/>
      <c r="DU37" s="699"/>
      <c r="DV37" s="700"/>
      <c r="DW37" s="683">
        <v>6.9</v>
      </c>
      <c r="DX37" s="701"/>
      <c r="DY37" s="701"/>
      <c r="DZ37" s="701"/>
      <c r="EA37" s="701"/>
      <c r="EB37" s="701"/>
      <c r="EC37" s="719"/>
    </row>
    <row r="38" spans="2:133" ht="11.25" customHeight="1" x14ac:dyDescent="0.15">
      <c r="B38" s="677" t="s">
        <v>334</v>
      </c>
      <c r="C38" s="678"/>
      <c r="D38" s="678"/>
      <c r="E38" s="678"/>
      <c r="F38" s="678"/>
      <c r="G38" s="678"/>
      <c r="H38" s="678"/>
      <c r="I38" s="678"/>
      <c r="J38" s="678"/>
      <c r="K38" s="678"/>
      <c r="L38" s="678"/>
      <c r="M38" s="678"/>
      <c r="N38" s="678"/>
      <c r="O38" s="678"/>
      <c r="P38" s="678"/>
      <c r="Q38" s="679"/>
      <c r="R38" s="680">
        <v>461429</v>
      </c>
      <c r="S38" s="681"/>
      <c r="T38" s="681"/>
      <c r="U38" s="681"/>
      <c r="V38" s="681"/>
      <c r="W38" s="681"/>
      <c r="X38" s="681"/>
      <c r="Y38" s="682"/>
      <c r="Z38" s="713">
        <v>1.8</v>
      </c>
      <c r="AA38" s="713"/>
      <c r="AB38" s="713"/>
      <c r="AC38" s="713"/>
      <c r="AD38" s="714">
        <v>58617</v>
      </c>
      <c r="AE38" s="714"/>
      <c r="AF38" s="714"/>
      <c r="AG38" s="714"/>
      <c r="AH38" s="714"/>
      <c r="AI38" s="714"/>
      <c r="AJ38" s="714"/>
      <c r="AK38" s="714"/>
      <c r="AL38" s="683">
        <v>0.5</v>
      </c>
      <c r="AM38" s="684"/>
      <c r="AN38" s="684"/>
      <c r="AO38" s="715"/>
      <c r="AQ38" s="720" t="s">
        <v>335</v>
      </c>
      <c r="AR38" s="721"/>
      <c r="AS38" s="721"/>
      <c r="AT38" s="721"/>
      <c r="AU38" s="721"/>
      <c r="AV38" s="721"/>
      <c r="AW38" s="721"/>
      <c r="AX38" s="721"/>
      <c r="AY38" s="722"/>
      <c r="AZ38" s="680">
        <v>627497</v>
      </c>
      <c r="BA38" s="681"/>
      <c r="BB38" s="681"/>
      <c r="BC38" s="681"/>
      <c r="BD38" s="699"/>
      <c r="BE38" s="699"/>
      <c r="BF38" s="723"/>
      <c r="BG38" s="727" t="s">
        <v>336</v>
      </c>
      <c r="BH38" s="724"/>
      <c r="BI38" s="724"/>
      <c r="BJ38" s="724"/>
      <c r="BK38" s="724"/>
      <c r="BL38" s="724"/>
      <c r="BM38" s="724"/>
      <c r="BN38" s="724"/>
      <c r="BO38" s="724"/>
      <c r="BP38" s="724"/>
      <c r="BQ38" s="724"/>
      <c r="BR38" s="724"/>
      <c r="BS38" s="724"/>
      <c r="BT38" s="724"/>
      <c r="BU38" s="725"/>
      <c r="BV38" s="680">
        <v>4771</v>
      </c>
      <c r="BW38" s="681"/>
      <c r="BX38" s="681"/>
      <c r="BY38" s="681"/>
      <c r="BZ38" s="681"/>
      <c r="CA38" s="681"/>
      <c r="CB38" s="726"/>
      <c r="CD38" s="727" t="s">
        <v>337</v>
      </c>
      <c r="CE38" s="724"/>
      <c r="CF38" s="724"/>
      <c r="CG38" s="724"/>
      <c r="CH38" s="724"/>
      <c r="CI38" s="724"/>
      <c r="CJ38" s="724"/>
      <c r="CK38" s="724"/>
      <c r="CL38" s="724"/>
      <c r="CM38" s="724"/>
      <c r="CN38" s="724"/>
      <c r="CO38" s="724"/>
      <c r="CP38" s="724"/>
      <c r="CQ38" s="725"/>
      <c r="CR38" s="680">
        <v>1450144</v>
      </c>
      <c r="CS38" s="681"/>
      <c r="CT38" s="681"/>
      <c r="CU38" s="681"/>
      <c r="CV38" s="681"/>
      <c r="CW38" s="681"/>
      <c r="CX38" s="681"/>
      <c r="CY38" s="682"/>
      <c r="CZ38" s="683">
        <v>6</v>
      </c>
      <c r="DA38" s="701"/>
      <c r="DB38" s="701"/>
      <c r="DC38" s="702"/>
      <c r="DD38" s="686">
        <v>1181219</v>
      </c>
      <c r="DE38" s="681"/>
      <c r="DF38" s="681"/>
      <c r="DG38" s="681"/>
      <c r="DH38" s="681"/>
      <c r="DI38" s="681"/>
      <c r="DJ38" s="681"/>
      <c r="DK38" s="682"/>
      <c r="DL38" s="686">
        <v>1091021</v>
      </c>
      <c r="DM38" s="681"/>
      <c r="DN38" s="681"/>
      <c r="DO38" s="681"/>
      <c r="DP38" s="681"/>
      <c r="DQ38" s="681"/>
      <c r="DR38" s="681"/>
      <c r="DS38" s="681"/>
      <c r="DT38" s="681"/>
      <c r="DU38" s="681"/>
      <c r="DV38" s="682"/>
      <c r="DW38" s="683">
        <v>9</v>
      </c>
      <c r="DX38" s="701"/>
      <c r="DY38" s="701"/>
      <c r="DZ38" s="701"/>
      <c r="EA38" s="701"/>
      <c r="EB38" s="701"/>
      <c r="EC38" s="719"/>
    </row>
    <row r="39" spans="2:133" ht="11.25" customHeight="1" x14ac:dyDescent="0.15">
      <c r="B39" s="677" t="s">
        <v>338</v>
      </c>
      <c r="C39" s="678"/>
      <c r="D39" s="678"/>
      <c r="E39" s="678"/>
      <c r="F39" s="678"/>
      <c r="G39" s="678"/>
      <c r="H39" s="678"/>
      <c r="I39" s="678"/>
      <c r="J39" s="678"/>
      <c r="K39" s="678"/>
      <c r="L39" s="678"/>
      <c r="M39" s="678"/>
      <c r="N39" s="678"/>
      <c r="O39" s="678"/>
      <c r="P39" s="678"/>
      <c r="Q39" s="679"/>
      <c r="R39" s="680">
        <v>1589000</v>
      </c>
      <c r="S39" s="681"/>
      <c r="T39" s="681"/>
      <c r="U39" s="681"/>
      <c r="V39" s="681"/>
      <c r="W39" s="681"/>
      <c r="X39" s="681"/>
      <c r="Y39" s="682"/>
      <c r="Z39" s="713">
        <v>6.4</v>
      </c>
      <c r="AA39" s="713"/>
      <c r="AB39" s="713"/>
      <c r="AC39" s="713"/>
      <c r="AD39" s="714" t="s">
        <v>137</v>
      </c>
      <c r="AE39" s="714"/>
      <c r="AF39" s="714"/>
      <c r="AG39" s="714"/>
      <c r="AH39" s="714"/>
      <c r="AI39" s="714"/>
      <c r="AJ39" s="714"/>
      <c r="AK39" s="714"/>
      <c r="AL39" s="683" t="s">
        <v>137</v>
      </c>
      <c r="AM39" s="684"/>
      <c r="AN39" s="684"/>
      <c r="AO39" s="715"/>
      <c r="AQ39" s="720" t="s">
        <v>339</v>
      </c>
      <c r="AR39" s="721"/>
      <c r="AS39" s="721"/>
      <c r="AT39" s="721"/>
      <c r="AU39" s="721"/>
      <c r="AV39" s="721"/>
      <c r="AW39" s="721"/>
      <c r="AX39" s="721"/>
      <c r="AY39" s="722"/>
      <c r="AZ39" s="680">
        <v>7350</v>
      </c>
      <c r="BA39" s="681"/>
      <c r="BB39" s="681"/>
      <c r="BC39" s="681"/>
      <c r="BD39" s="699"/>
      <c r="BE39" s="699"/>
      <c r="BF39" s="723"/>
      <c r="BG39" s="727" t="s">
        <v>340</v>
      </c>
      <c r="BH39" s="724"/>
      <c r="BI39" s="724"/>
      <c r="BJ39" s="724"/>
      <c r="BK39" s="724"/>
      <c r="BL39" s="724"/>
      <c r="BM39" s="724"/>
      <c r="BN39" s="724"/>
      <c r="BO39" s="724"/>
      <c r="BP39" s="724"/>
      <c r="BQ39" s="724"/>
      <c r="BR39" s="724"/>
      <c r="BS39" s="724"/>
      <c r="BT39" s="724"/>
      <c r="BU39" s="725"/>
      <c r="BV39" s="680">
        <v>7575</v>
      </c>
      <c r="BW39" s="681"/>
      <c r="BX39" s="681"/>
      <c r="BY39" s="681"/>
      <c r="BZ39" s="681"/>
      <c r="CA39" s="681"/>
      <c r="CB39" s="726"/>
      <c r="CD39" s="727" t="s">
        <v>341</v>
      </c>
      <c r="CE39" s="724"/>
      <c r="CF39" s="724"/>
      <c r="CG39" s="724"/>
      <c r="CH39" s="724"/>
      <c r="CI39" s="724"/>
      <c r="CJ39" s="724"/>
      <c r="CK39" s="724"/>
      <c r="CL39" s="724"/>
      <c r="CM39" s="724"/>
      <c r="CN39" s="724"/>
      <c r="CO39" s="724"/>
      <c r="CP39" s="724"/>
      <c r="CQ39" s="725"/>
      <c r="CR39" s="680">
        <v>330012</v>
      </c>
      <c r="CS39" s="699"/>
      <c r="CT39" s="699"/>
      <c r="CU39" s="699"/>
      <c r="CV39" s="699"/>
      <c r="CW39" s="699"/>
      <c r="CX39" s="699"/>
      <c r="CY39" s="700"/>
      <c r="CZ39" s="683">
        <v>1.4</v>
      </c>
      <c r="DA39" s="701"/>
      <c r="DB39" s="701"/>
      <c r="DC39" s="702"/>
      <c r="DD39" s="686">
        <v>300000</v>
      </c>
      <c r="DE39" s="699"/>
      <c r="DF39" s="699"/>
      <c r="DG39" s="699"/>
      <c r="DH39" s="699"/>
      <c r="DI39" s="699"/>
      <c r="DJ39" s="699"/>
      <c r="DK39" s="700"/>
      <c r="DL39" s="686" t="s">
        <v>137</v>
      </c>
      <c r="DM39" s="699"/>
      <c r="DN39" s="699"/>
      <c r="DO39" s="699"/>
      <c r="DP39" s="699"/>
      <c r="DQ39" s="699"/>
      <c r="DR39" s="699"/>
      <c r="DS39" s="699"/>
      <c r="DT39" s="699"/>
      <c r="DU39" s="699"/>
      <c r="DV39" s="700"/>
      <c r="DW39" s="683" t="s">
        <v>137</v>
      </c>
      <c r="DX39" s="701"/>
      <c r="DY39" s="701"/>
      <c r="DZ39" s="701"/>
      <c r="EA39" s="701"/>
      <c r="EB39" s="701"/>
      <c r="EC39" s="719"/>
    </row>
    <row r="40" spans="2:133" ht="11.25" customHeight="1" x14ac:dyDescent="0.15">
      <c r="B40" s="677" t="s">
        <v>342</v>
      </c>
      <c r="C40" s="678"/>
      <c r="D40" s="678"/>
      <c r="E40" s="678"/>
      <c r="F40" s="678"/>
      <c r="G40" s="678"/>
      <c r="H40" s="678"/>
      <c r="I40" s="678"/>
      <c r="J40" s="678"/>
      <c r="K40" s="678"/>
      <c r="L40" s="678"/>
      <c r="M40" s="678"/>
      <c r="N40" s="678"/>
      <c r="O40" s="678"/>
      <c r="P40" s="678"/>
      <c r="Q40" s="679"/>
      <c r="R40" s="680" t="s">
        <v>137</v>
      </c>
      <c r="S40" s="681"/>
      <c r="T40" s="681"/>
      <c r="U40" s="681"/>
      <c r="V40" s="681"/>
      <c r="W40" s="681"/>
      <c r="X40" s="681"/>
      <c r="Y40" s="682"/>
      <c r="Z40" s="713" t="s">
        <v>137</v>
      </c>
      <c r="AA40" s="713"/>
      <c r="AB40" s="713"/>
      <c r="AC40" s="713"/>
      <c r="AD40" s="714" t="s">
        <v>137</v>
      </c>
      <c r="AE40" s="714"/>
      <c r="AF40" s="714"/>
      <c r="AG40" s="714"/>
      <c r="AH40" s="714"/>
      <c r="AI40" s="714"/>
      <c r="AJ40" s="714"/>
      <c r="AK40" s="714"/>
      <c r="AL40" s="683" t="s">
        <v>137</v>
      </c>
      <c r="AM40" s="684"/>
      <c r="AN40" s="684"/>
      <c r="AO40" s="715"/>
      <c r="AQ40" s="720" t="s">
        <v>343</v>
      </c>
      <c r="AR40" s="721"/>
      <c r="AS40" s="721"/>
      <c r="AT40" s="721"/>
      <c r="AU40" s="721"/>
      <c r="AV40" s="721"/>
      <c r="AW40" s="721"/>
      <c r="AX40" s="721"/>
      <c r="AY40" s="722"/>
      <c r="AZ40" s="680" t="s">
        <v>137</v>
      </c>
      <c r="BA40" s="681"/>
      <c r="BB40" s="681"/>
      <c r="BC40" s="681"/>
      <c r="BD40" s="699"/>
      <c r="BE40" s="699"/>
      <c r="BF40" s="723"/>
      <c r="BG40" s="728" t="s">
        <v>344</v>
      </c>
      <c r="BH40" s="729"/>
      <c r="BI40" s="729"/>
      <c r="BJ40" s="729"/>
      <c r="BK40" s="729"/>
      <c r="BL40" s="236"/>
      <c r="BM40" s="724" t="s">
        <v>345</v>
      </c>
      <c r="BN40" s="724"/>
      <c r="BO40" s="724"/>
      <c r="BP40" s="724"/>
      <c r="BQ40" s="724"/>
      <c r="BR40" s="724"/>
      <c r="BS40" s="724"/>
      <c r="BT40" s="724"/>
      <c r="BU40" s="725"/>
      <c r="BV40" s="680">
        <v>101</v>
      </c>
      <c r="BW40" s="681"/>
      <c r="BX40" s="681"/>
      <c r="BY40" s="681"/>
      <c r="BZ40" s="681"/>
      <c r="CA40" s="681"/>
      <c r="CB40" s="726"/>
      <c r="CD40" s="727" t="s">
        <v>346</v>
      </c>
      <c r="CE40" s="724"/>
      <c r="CF40" s="724"/>
      <c r="CG40" s="724"/>
      <c r="CH40" s="724"/>
      <c r="CI40" s="724"/>
      <c r="CJ40" s="724"/>
      <c r="CK40" s="724"/>
      <c r="CL40" s="724"/>
      <c r="CM40" s="724"/>
      <c r="CN40" s="724"/>
      <c r="CO40" s="724"/>
      <c r="CP40" s="724"/>
      <c r="CQ40" s="725"/>
      <c r="CR40" s="680">
        <v>364510</v>
      </c>
      <c r="CS40" s="681"/>
      <c r="CT40" s="681"/>
      <c r="CU40" s="681"/>
      <c r="CV40" s="681"/>
      <c r="CW40" s="681"/>
      <c r="CX40" s="681"/>
      <c r="CY40" s="682"/>
      <c r="CZ40" s="683">
        <v>1.5</v>
      </c>
      <c r="DA40" s="701"/>
      <c r="DB40" s="701"/>
      <c r="DC40" s="702"/>
      <c r="DD40" s="686">
        <v>341571</v>
      </c>
      <c r="DE40" s="681"/>
      <c r="DF40" s="681"/>
      <c r="DG40" s="681"/>
      <c r="DH40" s="681"/>
      <c r="DI40" s="681"/>
      <c r="DJ40" s="681"/>
      <c r="DK40" s="682"/>
      <c r="DL40" s="686">
        <v>341502</v>
      </c>
      <c r="DM40" s="681"/>
      <c r="DN40" s="681"/>
      <c r="DO40" s="681"/>
      <c r="DP40" s="681"/>
      <c r="DQ40" s="681"/>
      <c r="DR40" s="681"/>
      <c r="DS40" s="681"/>
      <c r="DT40" s="681"/>
      <c r="DU40" s="681"/>
      <c r="DV40" s="682"/>
      <c r="DW40" s="683">
        <v>2.8</v>
      </c>
      <c r="DX40" s="701"/>
      <c r="DY40" s="701"/>
      <c r="DZ40" s="701"/>
      <c r="EA40" s="701"/>
      <c r="EB40" s="701"/>
      <c r="EC40" s="719"/>
    </row>
    <row r="41" spans="2:133" ht="11.25" customHeight="1" x14ac:dyDescent="0.15">
      <c r="B41" s="677" t="s">
        <v>347</v>
      </c>
      <c r="C41" s="678"/>
      <c r="D41" s="678"/>
      <c r="E41" s="678"/>
      <c r="F41" s="678"/>
      <c r="G41" s="678"/>
      <c r="H41" s="678"/>
      <c r="I41" s="678"/>
      <c r="J41" s="678"/>
      <c r="K41" s="678"/>
      <c r="L41" s="678"/>
      <c r="M41" s="678"/>
      <c r="N41" s="678"/>
      <c r="O41" s="678"/>
      <c r="P41" s="678"/>
      <c r="Q41" s="679"/>
      <c r="R41" s="680" t="s">
        <v>137</v>
      </c>
      <c r="S41" s="681"/>
      <c r="T41" s="681"/>
      <c r="U41" s="681"/>
      <c r="V41" s="681"/>
      <c r="W41" s="681"/>
      <c r="X41" s="681"/>
      <c r="Y41" s="682"/>
      <c r="Z41" s="713" t="s">
        <v>137</v>
      </c>
      <c r="AA41" s="713"/>
      <c r="AB41" s="713"/>
      <c r="AC41" s="713"/>
      <c r="AD41" s="714" t="s">
        <v>137</v>
      </c>
      <c r="AE41" s="714"/>
      <c r="AF41" s="714"/>
      <c r="AG41" s="714"/>
      <c r="AH41" s="714"/>
      <c r="AI41" s="714"/>
      <c r="AJ41" s="714"/>
      <c r="AK41" s="714"/>
      <c r="AL41" s="683" t="s">
        <v>137</v>
      </c>
      <c r="AM41" s="684"/>
      <c r="AN41" s="684"/>
      <c r="AO41" s="715"/>
      <c r="AQ41" s="720" t="s">
        <v>348</v>
      </c>
      <c r="AR41" s="721"/>
      <c r="AS41" s="721"/>
      <c r="AT41" s="721"/>
      <c r="AU41" s="721"/>
      <c r="AV41" s="721"/>
      <c r="AW41" s="721"/>
      <c r="AX41" s="721"/>
      <c r="AY41" s="722"/>
      <c r="AZ41" s="680">
        <v>307515</v>
      </c>
      <c r="BA41" s="681"/>
      <c r="BB41" s="681"/>
      <c r="BC41" s="681"/>
      <c r="BD41" s="699"/>
      <c r="BE41" s="699"/>
      <c r="BF41" s="723"/>
      <c r="BG41" s="728"/>
      <c r="BH41" s="729"/>
      <c r="BI41" s="729"/>
      <c r="BJ41" s="729"/>
      <c r="BK41" s="729"/>
      <c r="BL41" s="236"/>
      <c r="BM41" s="724" t="s">
        <v>349</v>
      </c>
      <c r="BN41" s="724"/>
      <c r="BO41" s="724"/>
      <c r="BP41" s="724"/>
      <c r="BQ41" s="724"/>
      <c r="BR41" s="724"/>
      <c r="BS41" s="724"/>
      <c r="BT41" s="724"/>
      <c r="BU41" s="725"/>
      <c r="BV41" s="680">
        <v>2</v>
      </c>
      <c r="BW41" s="681"/>
      <c r="BX41" s="681"/>
      <c r="BY41" s="681"/>
      <c r="BZ41" s="681"/>
      <c r="CA41" s="681"/>
      <c r="CB41" s="726"/>
      <c r="CD41" s="727" t="s">
        <v>350</v>
      </c>
      <c r="CE41" s="724"/>
      <c r="CF41" s="724"/>
      <c r="CG41" s="724"/>
      <c r="CH41" s="724"/>
      <c r="CI41" s="724"/>
      <c r="CJ41" s="724"/>
      <c r="CK41" s="724"/>
      <c r="CL41" s="724"/>
      <c r="CM41" s="724"/>
      <c r="CN41" s="724"/>
      <c r="CO41" s="724"/>
      <c r="CP41" s="724"/>
      <c r="CQ41" s="725"/>
      <c r="CR41" s="680" t="s">
        <v>137</v>
      </c>
      <c r="CS41" s="699"/>
      <c r="CT41" s="699"/>
      <c r="CU41" s="699"/>
      <c r="CV41" s="699"/>
      <c r="CW41" s="699"/>
      <c r="CX41" s="699"/>
      <c r="CY41" s="700"/>
      <c r="CZ41" s="683" t="s">
        <v>137</v>
      </c>
      <c r="DA41" s="701"/>
      <c r="DB41" s="701"/>
      <c r="DC41" s="702"/>
      <c r="DD41" s="686" t="s">
        <v>137</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x14ac:dyDescent="0.15">
      <c r="B42" s="677" t="s">
        <v>351</v>
      </c>
      <c r="C42" s="678"/>
      <c r="D42" s="678"/>
      <c r="E42" s="678"/>
      <c r="F42" s="678"/>
      <c r="G42" s="678"/>
      <c r="H42" s="678"/>
      <c r="I42" s="678"/>
      <c r="J42" s="678"/>
      <c r="K42" s="678"/>
      <c r="L42" s="678"/>
      <c r="M42" s="678"/>
      <c r="N42" s="678"/>
      <c r="O42" s="678"/>
      <c r="P42" s="678"/>
      <c r="Q42" s="679"/>
      <c r="R42" s="680">
        <v>602000</v>
      </c>
      <c r="S42" s="681"/>
      <c r="T42" s="681"/>
      <c r="U42" s="681"/>
      <c r="V42" s="681"/>
      <c r="W42" s="681"/>
      <c r="X42" s="681"/>
      <c r="Y42" s="682"/>
      <c r="Z42" s="713">
        <v>2.4</v>
      </c>
      <c r="AA42" s="713"/>
      <c r="AB42" s="713"/>
      <c r="AC42" s="713"/>
      <c r="AD42" s="714" t="s">
        <v>137</v>
      </c>
      <c r="AE42" s="714"/>
      <c r="AF42" s="714"/>
      <c r="AG42" s="714"/>
      <c r="AH42" s="714"/>
      <c r="AI42" s="714"/>
      <c r="AJ42" s="714"/>
      <c r="AK42" s="714"/>
      <c r="AL42" s="683" t="s">
        <v>137</v>
      </c>
      <c r="AM42" s="684"/>
      <c r="AN42" s="684"/>
      <c r="AO42" s="715"/>
      <c r="AQ42" s="716" t="s">
        <v>352</v>
      </c>
      <c r="AR42" s="717"/>
      <c r="AS42" s="717"/>
      <c r="AT42" s="717"/>
      <c r="AU42" s="717"/>
      <c r="AV42" s="717"/>
      <c r="AW42" s="717"/>
      <c r="AX42" s="717"/>
      <c r="AY42" s="718"/>
      <c r="AZ42" s="664">
        <v>1142629</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359</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2420333</v>
      </c>
      <c r="CS42" s="681"/>
      <c r="CT42" s="681"/>
      <c r="CU42" s="681"/>
      <c r="CV42" s="681"/>
      <c r="CW42" s="681"/>
      <c r="CX42" s="681"/>
      <c r="CY42" s="682"/>
      <c r="CZ42" s="683">
        <v>10</v>
      </c>
      <c r="DA42" s="684"/>
      <c r="DB42" s="684"/>
      <c r="DC42" s="685"/>
      <c r="DD42" s="686">
        <v>672519</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x14ac:dyDescent="0.15">
      <c r="B43" s="661" t="s">
        <v>355</v>
      </c>
      <c r="C43" s="662"/>
      <c r="D43" s="662"/>
      <c r="E43" s="662"/>
      <c r="F43" s="662"/>
      <c r="G43" s="662"/>
      <c r="H43" s="662"/>
      <c r="I43" s="662"/>
      <c r="J43" s="662"/>
      <c r="K43" s="662"/>
      <c r="L43" s="662"/>
      <c r="M43" s="662"/>
      <c r="N43" s="662"/>
      <c r="O43" s="662"/>
      <c r="P43" s="662"/>
      <c r="Q43" s="663"/>
      <c r="R43" s="664">
        <v>24967131</v>
      </c>
      <c r="S43" s="703"/>
      <c r="T43" s="703"/>
      <c r="U43" s="703"/>
      <c r="V43" s="703"/>
      <c r="W43" s="703"/>
      <c r="X43" s="703"/>
      <c r="Y43" s="704"/>
      <c r="Z43" s="705">
        <v>100</v>
      </c>
      <c r="AA43" s="705"/>
      <c r="AB43" s="705"/>
      <c r="AC43" s="705"/>
      <c r="AD43" s="706">
        <v>11579399</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33996</v>
      </c>
      <c r="CS43" s="699"/>
      <c r="CT43" s="699"/>
      <c r="CU43" s="699"/>
      <c r="CV43" s="699"/>
      <c r="CW43" s="699"/>
      <c r="CX43" s="699"/>
      <c r="CY43" s="700"/>
      <c r="CZ43" s="683">
        <v>0.1</v>
      </c>
      <c r="DA43" s="701"/>
      <c r="DB43" s="701"/>
      <c r="DC43" s="702"/>
      <c r="DD43" s="686">
        <v>33836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2420333</v>
      </c>
      <c r="CS44" s="681"/>
      <c r="CT44" s="681"/>
      <c r="CU44" s="681"/>
      <c r="CV44" s="681"/>
      <c r="CW44" s="681"/>
      <c r="CX44" s="681"/>
      <c r="CY44" s="682"/>
      <c r="CZ44" s="683">
        <v>10</v>
      </c>
      <c r="DA44" s="684"/>
      <c r="DB44" s="684"/>
      <c r="DC44" s="685"/>
      <c r="DD44" s="686">
        <v>672519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1171520</v>
      </c>
      <c r="CS45" s="699"/>
      <c r="CT45" s="699"/>
      <c r="CU45" s="699"/>
      <c r="CV45" s="699"/>
      <c r="CW45" s="699"/>
      <c r="CX45" s="699"/>
      <c r="CY45" s="700"/>
      <c r="CZ45" s="683">
        <v>4.8</v>
      </c>
      <c r="DA45" s="701"/>
      <c r="DB45" s="701"/>
      <c r="DC45" s="702"/>
      <c r="DD45" s="686">
        <v>195765</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1214142</v>
      </c>
      <c r="CS46" s="681"/>
      <c r="CT46" s="681"/>
      <c r="CU46" s="681"/>
      <c r="CV46" s="681"/>
      <c r="CW46" s="681"/>
      <c r="CX46" s="681"/>
      <c r="CY46" s="682"/>
      <c r="CZ46" s="683">
        <v>5</v>
      </c>
      <c r="DA46" s="684"/>
      <c r="DB46" s="684"/>
      <c r="DC46" s="685"/>
      <c r="DD46" s="686">
        <v>474104</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t="s">
        <v>137</v>
      </c>
      <c r="CS47" s="699"/>
      <c r="CT47" s="699"/>
      <c r="CU47" s="699"/>
      <c r="CV47" s="699"/>
      <c r="CW47" s="699"/>
      <c r="CX47" s="699"/>
      <c r="CY47" s="700"/>
      <c r="CZ47" s="683" t="s">
        <v>137</v>
      </c>
      <c r="DA47" s="701"/>
      <c r="DB47" s="701"/>
      <c r="DC47" s="702"/>
      <c r="DD47" s="686" t="s">
        <v>137</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137</v>
      </c>
      <c r="CS48" s="681"/>
      <c r="CT48" s="681"/>
      <c r="CU48" s="681"/>
      <c r="CV48" s="681"/>
      <c r="CW48" s="681"/>
      <c r="CX48" s="681"/>
      <c r="CY48" s="682"/>
      <c r="CZ48" s="683" t="s">
        <v>137</v>
      </c>
      <c r="DA48" s="684"/>
      <c r="DB48" s="684"/>
      <c r="DC48" s="685"/>
      <c r="DD48" s="686" t="s">
        <v>282</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24261519</v>
      </c>
      <c r="CS49" s="665"/>
      <c r="CT49" s="665"/>
      <c r="CU49" s="665"/>
      <c r="CV49" s="665"/>
      <c r="CW49" s="665"/>
      <c r="CX49" s="665"/>
      <c r="CY49" s="666"/>
      <c r="CZ49" s="667">
        <v>100</v>
      </c>
      <c r="DA49" s="668"/>
      <c r="DB49" s="668"/>
      <c r="DC49" s="669"/>
      <c r="DD49" s="670">
        <v>14313250</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2in4RrN93Om6fsuj7MXenSmw20L8cr0P+k2p7fB5BWQjd0/YjhCQjW1r6H6aeXgANxOVKAewBorJ9K9+ZUksfw==" saltValue="6oAaCMGVTY/cXUApNsf62Q=="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205" t="s">
        <v>367</v>
      </c>
      <c r="DK2" s="1206"/>
      <c r="DL2" s="1206"/>
      <c r="DM2" s="1206"/>
      <c r="DN2" s="1206"/>
      <c r="DO2" s="1207"/>
      <c r="DP2" s="251"/>
      <c r="DQ2" s="1205" t="s">
        <v>368</v>
      </c>
      <c r="DR2" s="1206"/>
      <c r="DS2" s="1206"/>
      <c r="DT2" s="1206"/>
      <c r="DU2" s="1206"/>
      <c r="DV2" s="1206"/>
      <c r="DW2" s="1206"/>
      <c r="DX2" s="1206"/>
      <c r="DY2" s="1206"/>
      <c r="DZ2" s="1207"/>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58" t="s">
        <v>369</v>
      </c>
      <c r="B4" s="1158"/>
      <c r="C4" s="1158"/>
      <c r="D4" s="1158"/>
      <c r="E4" s="1158"/>
      <c r="F4" s="1158"/>
      <c r="G4" s="1158"/>
      <c r="H4" s="1158"/>
      <c r="I4" s="1158"/>
      <c r="J4" s="1158"/>
      <c r="K4" s="1158"/>
      <c r="L4" s="1158"/>
      <c r="M4" s="1158"/>
      <c r="N4" s="1158"/>
      <c r="O4" s="1158"/>
      <c r="P4" s="1158"/>
      <c r="Q4" s="1158"/>
      <c r="R4" s="1158"/>
      <c r="S4" s="1158"/>
      <c r="T4" s="1158"/>
      <c r="U4" s="1158"/>
      <c r="V4" s="1158"/>
      <c r="W4" s="1158"/>
      <c r="X4" s="1158"/>
      <c r="Y4" s="1158"/>
      <c r="Z4" s="1158"/>
      <c r="AA4" s="1158"/>
      <c r="AB4" s="1158"/>
      <c r="AC4" s="1158"/>
      <c r="AD4" s="1158"/>
      <c r="AE4" s="1158"/>
      <c r="AF4" s="1158"/>
      <c r="AG4" s="1158"/>
      <c r="AH4" s="1158"/>
      <c r="AI4" s="1158"/>
      <c r="AJ4" s="1158"/>
      <c r="AK4" s="1158"/>
      <c r="AL4" s="1158"/>
      <c r="AM4" s="1158"/>
      <c r="AN4" s="1158"/>
      <c r="AO4" s="1158"/>
      <c r="AP4" s="1158"/>
      <c r="AQ4" s="1158"/>
      <c r="AR4" s="1158"/>
      <c r="AS4" s="1158"/>
      <c r="AT4" s="1158"/>
      <c r="AU4" s="1158"/>
      <c r="AV4" s="1158"/>
      <c r="AW4" s="1158"/>
      <c r="AX4" s="1158"/>
      <c r="AY4" s="1158"/>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90" t="s">
        <v>371</v>
      </c>
      <c r="B5" s="1091"/>
      <c r="C5" s="1091"/>
      <c r="D5" s="1091"/>
      <c r="E5" s="1091"/>
      <c r="F5" s="1091"/>
      <c r="G5" s="1091"/>
      <c r="H5" s="1091"/>
      <c r="I5" s="1091"/>
      <c r="J5" s="1091"/>
      <c r="K5" s="1091"/>
      <c r="L5" s="1091"/>
      <c r="M5" s="1091"/>
      <c r="N5" s="1091"/>
      <c r="O5" s="1091"/>
      <c r="P5" s="1092"/>
      <c r="Q5" s="1096" t="s">
        <v>372</v>
      </c>
      <c r="R5" s="1097"/>
      <c r="S5" s="1097"/>
      <c r="T5" s="1097"/>
      <c r="U5" s="1098"/>
      <c r="V5" s="1096" t="s">
        <v>373</v>
      </c>
      <c r="W5" s="1097"/>
      <c r="X5" s="1097"/>
      <c r="Y5" s="1097"/>
      <c r="Z5" s="1098"/>
      <c r="AA5" s="1096" t="s">
        <v>374</v>
      </c>
      <c r="AB5" s="1097"/>
      <c r="AC5" s="1097"/>
      <c r="AD5" s="1097"/>
      <c r="AE5" s="1097"/>
      <c r="AF5" s="1208" t="s">
        <v>375</v>
      </c>
      <c r="AG5" s="1097"/>
      <c r="AH5" s="1097"/>
      <c r="AI5" s="1097"/>
      <c r="AJ5" s="1112"/>
      <c r="AK5" s="1097" t="s">
        <v>376</v>
      </c>
      <c r="AL5" s="1097"/>
      <c r="AM5" s="1097"/>
      <c r="AN5" s="1097"/>
      <c r="AO5" s="1098"/>
      <c r="AP5" s="1096" t="s">
        <v>377</v>
      </c>
      <c r="AQ5" s="1097"/>
      <c r="AR5" s="1097"/>
      <c r="AS5" s="1097"/>
      <c r="AT5" s="1098"/>
      <c r="AU5" s="1096" t="s">
        <v>378</v>
      </c>
      <c r="AV5" s="1097"/>
      <c r="AW5" s="1097"/>
      <c r="AX5" s="1097"/>
      <c r="AY5" s="1112"/>
      <c r="AZ5" s="258"/>
      <c r="BA5" s="258"/>
      <c r="BB5" s="258"/>
      <c r="BC5" s="258"/>
      <c r="BD5" s="258"/>
      <c r="BE5" s="259"/>
      <c r="BF5" s="259"/>
      <c r="BG5" s="259"/>
      <c r="BH5" s="259"/>
      <c r="BI5" s="259"/>
      <c r="BJ5" s="259"/>
      <c r="BK5" s="259"/>
      <c r="BL5" s="259"/>
      <c r="BM5" s="259"/>
      <c r="BN5" s="259"/>
      <c r="BO5" s="259"/>
      <c r="BP5" s="259"/>
      <c r="BQ5" s="1090" t="s">
        <v>379</v>
      </c>
      <c r="BR5" s="1091"/>
      <c r="BS5" s="1091"/>
      <c r="BT5" s="1091"/>
      <c r="BU5" s="1091"/>
      <c r="BV5" s="1091"/>
      <c r="BW5" s="1091"/>
      <c r="BX5" s="1091"/>
      <c r="BY5" s="1091"/>
      <c r="BZ5" s="1091"/>
      <c r="CA5" s="1091"/>
      <c r="CB5" s="1091"/>
      <c r="CC5" s="1091"/>
      <c r="CD5" s="1091"/>
      <c r="CE5" s="1091"/>
      <c r="CF5" s="1091"/>
      <c r="CG5" s="1092"/>
      <c r="CH5" s="1096" t="s">
        <v>380</v>
      </c>
      <c r="CI5" s="1097"/>
      <c r="CJ5" s="1097"/>
      <c r="CK5" s="1097"/>
      <c r="CL5" s="1098"/>
      <c r="CM5" s="1096" t="s">
        <v>381</v>
      </c>
      <c r="CN5" s="1097"/>
      <c r="CO5" s="1097"/>
      <c r="CP5" s="1097"/>
      <c r="CQ5" s="1098"/>
      <c r="CR5" s="1096" t="s">
        <v>382</v>
      </c>
      <c r="CS5" s="1097"/>
      <c r="CT5" s="1097"/>
      <c r="CU5" s="1097"/>
      <c r="CV5" s="1098"/>
      <c r="CW5" s="1096" t="s">
        <v>383</v>
      </c>
      <c r="CX5" s="1097"/>
      <c r="CY5" s="1097"/>
      <c r="CZ5" s="1097"/>
      <c r="DA5" s="1098"/>
      <c r="DB5" s="1096" t="s">
        <v>384</v>
      </c>
      <c r="DC5" s="1097"/>
      <c r="DD5" s="1097"/>
      <c r="DE5" s="1097"/>
      <c r="DF5" s="1098"/>
      <c r="DG5" s="1193" t="s">
        <v>385</v>
      </c>
      <c r="DH5" s="1194"/>
      <c r="DI5" s="1194"/>
      <c r="DJ5" s="1194"/>
      <c r="DK5" s="1195"/>
      <c r="DL5" s="1193" t="s">
        <v>386</v>
      </c>
      <c r="DM5" s="1194"/>
      <c r="DN5" s="1194"/>
      <c r="DO5" s="1194"/>
      <c r="DP5" s="1195"/>
      <c r="DQ5" s="1096" t="s">
        <v>387</v>
      </c>
      <c r="DR5" s="1097"/>
      <c r="DS5" s="1097"/>
      <c r="DT5" s="1097"/>
      <c r="DU5" s="1098"/>
      <c r="DV5" s="1096" t="s">
        <v>378</v>
      </c>
      <c r="DW5" s="1097"/>
      <c r="DX5" s="1097"/>
      <c r="DY5" s="1097"/>
      <c r="DZ5" s="1112"/>
      <c r="EA5" s="256"/>
    </row>
    <row r="6" spans="1:131" s="257" customFormat="1" ht="26.25" customHeight="1" thickBot="1" x14ac:dyDescent="0.2">
      <c r="A6" s="1093"/>
      <c r="B6" s="1094"/>
      <c r="C6" s="1094"/>
      <c r="D6" s="1094"/>
      <c r="E6" s="1094"/>
      <c r="F6" s="1094"/>
      <c r="G6" s="1094"/>
      <c r="H6" s="1094"/>
      <c r="I6" s="1094"/>
      <c r="J6" s="1094"/>
      <c r="K6" s="1094"/>
      <c r="L6" s="1094"/>
      <c r="M6" s="1094"/>
      <c r="N6" s="1094"/>
      <c r="O6" s="1094"/>
      <c r="P6" s="1095"/>
      <c r="Q6" s="1099"/>
      <c r="R6" s="1100"/>
      <c r="S6" s="1100"/>
      <c r="T6" s="1100"/>
      <c r="U6" s="1101"/>
      <c r="V6" s="1099"/>
      <c r="W6" s="1100"/>
      <c r="X6" s="1100"/>
      <c r="Y6" s="1100"/>
      <c r="Z6" s="1101"/>
      <c r="AA6" s="1099"/>
      <c r="AB6" s="1100"/>
      <c r="AC6" s="1100"/>
      <c r="AD6" s="1100"/>
      <c r="AE6" s="1100"/>
      <c r="AF6" s="1209"/>
      <c r="AG6" s="1100"/>
      <c r="AH6" s="1100"/>
      <c r="AI6" s="1100"/>
      <c r="AJ6" s="1113"/>
      <c r="AK6" s="1100"/>
      <c r="AL6" s="1100"/>
      <c r="AM6" s="1100"/>
      <c r="AN6" s="1100"/>
      <c r="AO6" s="1101"/>
      <c r="AP6" s="1099"/>
      <c r="AQ6" s="1100"/>
      <c r="AR6" s="1100"/>
      <c r="AS6" s="1100"/>
      <c r="AT6" s="1101"/>
      <c r="AU6" s="1099"/>
      <c r="AV6" s="1100"/>
      <c r="AW6" s="1100"/>
      <c r="AX6" s="1100"/>
      <c r="AY6" s="1113"/>
      <c r="AZ6" s="254"/>
      <c r="BA6" s="254"/>
      <c r="BB6" s="254"/>
      <c r="BC6" s="254"/>
      <c r="BD6" s="254"/>
      <c r="BE6" s="255"/>
      <c r="BF6" s="255"/>
      <c r="BG6" s="255"/>
      <c r="BH6" s="255"/>
      <c r="BI6" s="255"/>
      <c r="BJ6" s="255"/>
      <c r="BK6" s="255"/>
      <c r="BL6" s="255"/>
      <c r="BM6" s="255"/>
      <c r="BN6" s="255"/>
      <c r="BO6" s="255"/>
      <c r="BP6" s="255"/>
      <c r="BQ6" s="1093"/>
      <c r="BR6" s="1094"/>
      <c r="BS6" s="1094"/>
      <c r="BT6" s="1094"/>
      <c r="BU6" s="1094"/>
      <c r="BV6" s="1094"/>
      <c r="BW6" s="1094"/>
      <c r="BX6" s="1094"/>
      <c r="BY6" s="1094"/>
      <c r="BZ6" s="1094"/>
      <c r="CA6" s="1094"/>
      <c r="CB6" s="1094"/>
      <c r="CC6" s="1094"/>
      <c r="CD6" s="1094"/>
      <c r="CE6" s="1094"/>
      <c r="CF6" s="1094"/>
      <c r="CG6" s="1095"/>
      <c r="CH6" s="1099"/>
      <c r="CI6" s="1100"/>
      <c r="CJ6" s="1100"/>
      <c r="CK6" s="1100"/>
      <c r="CL6" s="1101"/>
      <c r="CM6" s="1099"/>
      <c r="CN6" s="1100"/>
      <c r="CO6" s="1100"/>
      <c r="CP6" s="1100"/>
      <c r="CQ6" s="1101"/>
      <c r="CR6" s="1099"/>
      <c r="CS6" s="1100"/>
      <c r="CT6" s="1100"/>
      <c r="CU6" s="1100"/>
      <c r="CV6" s="1101"/>
      <c r="CW6" s="1099"/>
      <c r="CX6" s="1100"/>
      <c r="CY6" s="1100"/>
      <c r="CZ6" s="1100"/>
      <c r="DA6" s="1101"/>
      <c r="DB6" s="1099"/>
      <c r="DC6" s="1100"/>
      <c r="DD6" s="1100"/>
      <c r="DE6" s="1100"/>
      <c r="DF6" s="1101"/>
      <c r="DG6" s="1196"/>
      <c r="DH6" s="1197"/>
      <c r="DI6" s="1197"/>
      <c r="DJ6" s="1197"/>
      <c r="DK6" s="1198"/>
      <c r="DL6" s="1196"/>
      <c r="DM6" s="1197"/>
      <c r="DN6" s="1197"/>
      <c r="DO6" s="1197"/>
      <c r="DP6" s="1198"/>
      <c r="DQ6" s="1099"/>
      <c r="DR6" s="1100"/>
      <c r="DS6" s="1100"/>
      <c r="DT6" s="1100"/>
      <c r="DU6" s="1101"/>
      <c r="DV6" s="1099"/>
      <c r="DW6" s="1100"/>
      <c r="DX6" s="1100"/>
      <c r="DY6" s="1100"/>
      <c r="DZ6" s="1113"/>
      <c r="EA6" s="256"/>
    </row>
    <row r="7" spans="1:131" s="257" customFormat="1" ht="26.25" customHeight="1" thickTop="1" x14ac:dyDescent="0.15">
      <c r="A7" s="260">
        <v>1</v>
      </c>
      <c r="B7" s="1145" t="s">
        <v>573</v>
      </c>
      <c r="C7" s="1146"/>
      <c r="D7" s="1146"/>
      <c r="E7" s="1146"/>
      <c r="F7" s="1146"/>
      <c r="G7" s="1146"/>
      <c r="H7" s="1146"/>
      <c r="I7" s="1146"/>
      <c r="J7" s="1146"/>
      <c r="K7" s="1146"/>
      <c r="L7" s="1146"/>
      <c r="M7" s="1146"/>
      <c r="N7" s="1146"/>
      <c r="O7" s="1146"/>
      <c r="P7" s="1147"/>
      <c r="Q7" s="1199">
        <v>24967</v>
      </c>
      <c r="R7" s="1200"/>
      <c r="S7" s="1200"/>
      <c r="T7" s="1200"/>
      <c r="U7" s="1200"/>
      <c r="V7" s="1200">
        <v>24262</v>
      </c>
      <c r="W7" s="1200"/>
      <c r="X7" s="1200"/>
      <c r="Y7" s="1200"/>
      <c r="Z7" s="1200"/>
      <c r="AA7" s="1200">
        <v>706</v>
      </c>
      <c r="AB7" s="1200"/>
      <c r="AC7" s="1200"/>
      <c r="AD7" s="1200"/>
      <c r="AE7" s="1201"/>
      <c r="AF7" s="1202">
        <v>618</v>
      </c>
      <c r="AG7" s="1203"/>
      <c r="AH7" s="1203"/>
      <c r="AI7" s="1203"/>
      <c r="AJ7" s="1204"/>
      <c r="AK7" s="1186" t="s">
        <v>522</v>
      </c>
      <c r="AL7" s="1187"/>
      <c r="AM7" s="1187"/>
      <c r="AN7" s="1187"/>
      <c r="AO7" s="1187"/>
      <c r="AP7" s="1187">
        <v>21781</v>
      </c>
      <c r="AQ7" s="1187"/>
      <c r="AR7" s="1187"/>
      <c r="AS7" s="1187"/>
      <c r="AT7" s="1187"/>
      <c r="AU7" s="1188"/>
      <c r="AV7" s="1188"/>
      <c r="AW7" s="1188"/>
      <c r="AX7" s="1188"/>
      <c r="AY7" s="1189"/>
      <c r="AZ7" s="254"/>
      <c r="BA7" s="254"/>
      <c r="BB7" s="254"/>
      <c r="BC7" s="254"/>
      <c r="BD7" s="254"/>
      <c r="BE7" s="255"/>
      <c r="BF7" s="255"/>
      <c r="BG7" s="255"/>
      <c r="BH7" s="255"/>
      <c r="BI7" s="255"/>
      <c r="BJ7" s="255"/>
      <c r="BK7" s="255"/>
      <c r="BL7" s="255"/>
      <c r="BM7" s="255"/>
      <c r="BN7" s="255"/>
      <c r="BO7" s="255"/>
      <c r="BP7" s="255"/>
      <c r="BQ7" s="261">
        <v>1</v>
      </c>
      <c r="BR7" s="262"/>
      <c r="BS7" s="1190" t="s">
        <v>588</v>
      </c>
      <c r="BT7" s="1191"/>
      <c r="BU7" s="1191"/>
      <c r="BV7" s="1191"/>
      <c r="BW7" s="1191"/>
      <c r="BX7" s="1191"/>
      <c r="BY7" s="1191"/>
      <c r="BZ7" s="1191"/>
      <c r="CA7" s="1191"/>
      <c r="CB7" s="1191"/>
      <c r="CC7" s="1191"/>
      <c r="CD7" s="1191"/>
      <c r="CE7" s="1191"/>
      <c r="CF7" s="1191"/>
      <c r="CG7" s="1192"/>
      <c r="CH7" s="1183">
        <v>13</v>
      </c>
      <c r="CI7" s="1184"/>
      <c r="CJ7" s="1184"/>
      <c r="CK7" s="1184"/>
      <c r="CL7" s="1185"/>
      <c r="CM7" s="1183">
        <v>100</v>
      </c>
      <c r="CN7" s="1184"/>
      <c r="CO7" s="1184"/>
      <c r="CP7" s="1184"/>
      <c r="CQ7" s="1185"/>
      <c r="CR7" s="1183">
        <v>15</v>
      </c>
      <c r="CS7" s="1184"/>
      <c r="CT7" s="1184"/>
      <c r="CU7" s="1184"/>
      <c r="CV7" s="1185"/>
      <c r="CW7" s="1183" t="s">
        <v>522</v>
      </c>
      <c r="CX7" s="1184"/>
      <c r="CY7" s="1184"/>
      <c r="CZ7" s="1184"/>
      <c r="DA7" s="1185"/>
      <c r="DB7" s="1183" t="s">
        <v>522</v>
      </c>
      <c r="DC7" s="1184"/>
      <c r="DD7" s="1184"/>
      <c r="DE7" s="1184"/>
      <c r="DF7" s="1185"/>
      <c r="DG7" s="1183" t="s">
        <v>522</v>
      </c>
      <c r="DH7" s="1184"/>
      <c r="DI7" s="1184"/>
      <c r="DJ7" s="1184"/>
      <c r="DK7" s="1185"/>
      <c r="DL7" s="1183" t="s">
        <v>522</v>
      </c>
      <c r="DM7" s="1184"/>
      <c r="DN7" s="1184"/>
      <c r="DO7" s="1184"/>
      <c r="DP7" s="1185"/>
      <c r="DQ7" s="1183" t="s">
        <v>522</v>
      </c>
      <c r="DR7" s="1184"/>
      <c r="DS7" s="1184"/>
      <c r="DT7" s="1184"/>
      <c r="DU7" s="1185"/>
      <c r="DV7" s="1210"/>
      <c r="DW7" s="1211"/>
      <c r="DX7" s="1211"/>
      <c r="DY7" s="1211"/>
      <c r="DZ7" s="1212"/>
      <c r="EA7" s="256"/>
    </row>
    <row r="8" spans="1:131" s="257" customFormat="1" ht="26.25" customHeight="1" x14ac:dyDescent="0.15">
      <c r="A8" s="263">
        <v>2</v>
      </c>
      <c r="B8" s="1132"/>
      <c r="C8" s="1133"/>
      <c r="D8" s="1133"/>
      <c r="E8" s="1133"/>
      <c r="F8" s="1133"/>
      <c r="G8" s="1133"/>
      <c r="H8" s="1133"/>
      <c r="I8" s="1133"/>
      <c r="J8" s="1133"/>
      <c r="K8" s="1133"/>
      <c r="L8" s="1133"/>
      <c r="M8" s="1133"/>
      <c r="N8" s="1133"/>
      <c r="O8" s="1133"/>
      <c r="P8" s="1134"/>
      <c r="Q8" s="1138"/>
      <c r="R8" s="1139"/>
      <c r="S8" s="1139"/>
      <c r="T8" s="1139"/>
      <c r="U8" s="1139"/>
      <c r="V8" s="1139"/>
      <c r="W8" s="1139"/>
      <c r="X8" s="1139"/>
      <c r="Y8" s="1139"/>
      <c r="Z8" s="1139"/>
      <c r="AA8" s="1139"/>
      <c r="AB8" s="1139"/>
      <c r="AC8" s="1139"/>
      <c r="AD8" s="1139"/>
      <c r="AE8" s="1140"/>
      <c r="AF8" s="1114"/>
      <c r="AG8" s="1115"/>
      <c r="AH8" s="1115"/>
      <c r="AI8" s="1115"/>
      <c r="AJ8" s="1116"/>
      <c r="AK8" s="1181"/>
      <c r="AL8" s="1182"/>
      <c r="AM8" s="1182"/>
      <c r="AN8" s="1182"/>
      <c r="AO8" s="1182"/>
      <c r="AP8" s="1182"/>
      <c r="AQ8" s="1182"/>
      <c r="AR8" s="1182"/>
      <c r="AS8" s="1182"/>
      <c r="AT8" s="1182"/>
      <c r="AU8" s="1179"/>
      <c r="AV8" s="1179"/>
      <c r="AW8" s="1179"/>
      <c r="AX8" s="1179"/>
      <c r="AY8" s="1180"/>
      <c r="AZ8" s="254"/>
      <c r="BA8" s="254"/>
      <c r="BB8" s="254"/>
      <c r="BC8" s="254"/>
      <c r="BD8" s="254"/>
      <c r="BE8" s="255"/>
      <c r="BF8" s="255"/>
      <c r="BG8" s="255"/>
      <c r="BH8" s="255"/>
      <c r="BI8" s="255"/>
      <c r="BJ8" s="255"/>
      <c r="BK8" s="255"/>
      <c r="BL8" s="255"/>
      <c r="BM8" s="255"/>
      <c r="BN8" s="255"/>
      <c r="BO8" s="255"/>
      <c r="BP8" s="255"/>
      <c r="BQ8" s="264">
        <v>2</v>
      </c>
      <c r="BR8" s="265"/>
      <c r="BS8" s="1109" t="s">
        <v>589</v>
      </c>
      <c r="BT8" s="1110"/>
      <c r="BU8" s="1110"/>
      <c r="BV8" s="1110"/>
      <c r="BW8" s="1110"/>
      <c r="BX8" s="1110"/>
      <c r="BY8" s="1110"/>
      <c r="BZ8" s="1110"/>
      <c r="CA8" s="1110"/>
      <c r="CB8" s="1110"/>
      <c r="CC8" s="1110"/>
      <c r="CD8" s="1110"/>
      <c r="CE8" s="1110"/>
      <c r="CF8" s="1110"/>
      <c r="CG8" s="1111"/>
      <c r="CH8" s="1084">
        <v>5</v>
      </c>
      <c r="CI8" s="1085"/>
      <c r="CJ8" s="1085"/>
      <c r="CK8" s="1085"/>
      <c r="CL8" s="1086"/>
      <c r="CM8" s="1084">
        <v>416</v>
      </c>
      <c r="CN8" s="1085"/>
      <c r="CO8" s="1085"/>
      <c r="CP8" s="1085"/>
      <c r="CQ8" s="1086"/>
      <c r="CR8" s="1084">
        <v>340</v>
      </c>
      <c r="CS8" s="1085"/>
      <c r="CT8" s="1085"/>
      <c r="CU8" s="1085"/>
      <c r="CV8" s="1086"/>
      <c r="CW8" s="1084" t="s">
        <v>522</v>
      </c>
      <c r="CX8" s="1085"/>
      <c r="CY8" s="1085"/>
      <c r="CZ8" s="1085"/>
      <c r="DA8" s="1086"/>
      <c r="DB8" s="1084" t="s">
        <v>522</v>
      </c>
      <c r="DC8" s="1085"/>
      <c r="DD8" s="1085"/>
      <c r="DE8" s="1085"/>
      <c r="DF8" s="1086"/>
      <c r="DG8" s="1084" t="s">
        <v>522</v>
      </c>
      <c r="DH8" s="1085"/>
      <c r="DI8" s="1085"/>
      <c r="DJ8" s="1085"/>
      <c r="DK8" s="1086"/>
      <c r="DL8" s="1084" t="s">
        <v>522</v>
      </c>
      <c r="DM8" s="1085"/>
      <c r="DN8" s="1085"/>
      <c r="DO8" s="1085"/>
      <c r="DP8" s="1086"/>
      <c r="DQ8" s="1084" t="s">
        <v>522</v>
      </c>
      <c r="DR8" s="1085"/>
      <c r="DS8" s="1085"/>
      <c r="DT8" s="1085"/>
      <c r="DU8" s="1086"/>
      <c r="DV8" s="1087"/>
      <c r="DW8" s="1088"/>
      <c r="DX8" s="1088"/>
      <c r="DY8" s="1088"/>
      <c r="DZ8" s="1089"/>
      <c r="EA8" s="256"/>
    </row>
    <row r="9" spans="1:131" s="257" customFormat="1" ht="26.25" customHeight="1" x14ac:dyDescent="0.15">
      <c r="A9" s="263">
        <v>3</v>
      </c>
      <c r="B9" s="1132"/>
      <c r="C9" s="1133"/>
      <c r="D9" s="1133"/>
      <c r="E9" s="1133"/>
      <c r="F9" s="1133"/>
      <c r="G9" s="1133"/>
      <c r="H9" s="1133"/>
      <c r="I9" s="1133"/>
      <c r="J9" s="1133"/>
      <c r="K9" s="1133"/>
      <c r="L9" s="1133"/>
      <c r="M9" s="1133"/>
      <c r="N9" s="1133"/>
      <c r="O9" s="1133"/>
      <c r="P9" s="1134"/>
      <c r="Q9" s="1138"/>
      <c r="R9" s="1139"/>
      <c r="S9" s="1139"/>
      <c r="T9" s="1139"/>
      <c r="U9" s="1139"/>
      <c r="V9" s="1139"/>
      <c r="W9" s="1139"/>
      <c r="X9" s="1139"/>
      <c r="Y9" s="1139"/>
      <c r="Z9" s="1139"/>
      <c r="AA9" s="1139"/>
      <c r="AB9" s="1139"/>
      <c r="AC9" s="1139"/>
      <c r="AD9" s="1139"/>
      <c r="AE9" s="1140"/>
      <c r="AF9" s="1114"/>
      <c r="AG9" s="1115"/>
      <c r="AH9" s="1115"/>
      <c r="AI9" s="1115"/>
      <c r="AJ9" s="1116"/>
      <c r="AK9" s="1181"/>
      <c r="AL9" s="1182"/>
      <c r="AM9" s="1182"/>
      <c r="AN9" s="1182"/>
      <c r="AO9" s="1182"/>
      <c r="AP9" s="1182"/>
      <c r="AQ9" s="1182"/>
      <c r="AR9" s="1182"/>
      <c r="AS9" s="1182"/>
      <c r="AT9" s="1182"/>
      <c r="AU9" s="1179"/>
      <c r="AV9" s="1179"/>
      <c r="AW9" s="1179"/>
      <c r="AX9" s="1179"/>
      <c r="AY9" s="1180"/>
      <c r="AZ9" s="254"/>
      <c r="BA9" s="254"/>
      <c r="BB9" s="254"/>
      <c r="BC9" s="254"/>
      <c r="BD9" s="254"/>
      <c r="BE9" s="255"/>
      <c r="BF9" s="255"/>
      <c r="BG9" s="255"/>
      <c r="BH9" s="255"/>
      <c r="BI9" s="255"/>
      <c r="BJ9" s="255"/>
      <c r="BK9" s="255"/>
      <c r="BL9" s="255"/>
      <c r="BM9" s="255"/>
      <c r="BN9" s="255"/>
      <c r="BO9" s="255"/>
      <c r="BP9" s="255"/>
      <c r="BQ9" s="264">
        <v>3</v>
      </c>
      <c r="BR9" s="265"/>
      <c r="BS9" s="1109"/>
      <c r="BT9" s="1110"/>
      <c r="BU9" s="1110"/>
      <c r="BV9" s="1110"/>
      <c r="BW9" s="1110"/>
      <c r="BX9" s="1110"/>
      <c r="BY9" s="1110"/>
      <c r="BZ9" s="1110"/>
      <c r="CA9" s="1110"/>
      <c r="CB9" s="1110"/>
      <c r="CC9" s="1110"/>
      <c r="CD9" s="1110"/>
      <c r="CE9" s="1110"/>
      <c r="CF9" s="1110"/>
      <c r="CG9" s="1111"/>
      <c r="CH9" s="1084"/>
      <c r="CI9" s="1085"/>
      <c r="CJ9" s="1085"/>
      <c r="CK9" s="1085"/>
      <c r="CL9" s="1086"/>
      <c r="CM9" s="1084"/>
      <c r="CN9" s="1085"/>
      <c r="CO9" s="1085"/>
      <c r="CP9" s="1085"/>
      <c r="CQ9" s="1086"/>
      <c r="CR9" s="1084"/>
      <c r="CS9" s="1085"/>
      <c r="CT9" s="1085"/>
      <c r="CU9" s="1085"/>
      <c r="CV9" s="1086"/>
      <c r="CW9" s="1084"/>
      <c r="CX9" s="1085"/>
      <c r="CY9" s="1085"/>
      <c r="CZ9" s="1085"/>
      <c r="DA9" s="1086"/>
      <c r="DB9" s="1084"/>
      <c r="DC9" s="1085"/>
      <c r="DD9" s="1085"/>
      <c r="DE9" s="1085"/>
      <c r="DF9" s="1086"/>
      <c r="DG9" s="1084"/>
      <c r="DH9" s="1085"/>
      <c r="DI9" s="1085"/>
      <c r="DJ9" s="1085"/>
      <c r="DK9" s="1086"/>
      <c r="DL9" s="1084"/>
      <c r="DM9" s="1085"/>
      <c r="DN9" s="1085"/>
      <c r="DO9" s="1085"/>
      <c r="DP9" s="1086"/>
      <c r="DQ9" s="1084"/>
      <c r="DR9" s="1085"/>
      <c r="DS9" s="1085"/>
      <c r="DT9" s="1085"/>
      <c r="DU9" s="1086"/>
      <c r="DV9" s="1087"/>
      <c r="DW9" s="1088"/>
      <c r="DX9" s="1088"/>
      <c r="DY9" s="1088"/>
      <c r="DZ9" s="1089"/>
      <c r="EA9" s="256"/>
    </row>
    <row r="10" spans="1:131" s="257" customFormat="1" ht="26.25" customHeight="1" x14ac:dyDescent="0.15">
      <c r="A10" s="263">
        <v>4</v>
      </c>
      <c r="B10" s="1132"/>
      <c r="C10" s="1133"/>
      <c r="D10" s="1133"/>
      <c r="E10" s="1133"/>
      <c r="F10" s="1133"/>
      <c r="G10" s="1133"/>
      <c r="H10" s="1133"/>
      <c r="I10" s="1133"/>
      <c r="J10" s="1133"/>
      <c r="K10" s="1133"/>
      <c r="L10" s="1133"/>
      <c r="M10" s="1133"/>
      <c r="N10" s="1133"/>
      <c r="O10" s="1133"/>
      <c r="P10" s="1134"/>
      <c r="Q10" s="1138"/>
      <c r="R10" s="1139"/>
      <c r="S10" s="1139"/>
      <c r="T10" s="1139"/>
      <c r="U10" s="1139"/>
      <c r="V10" s="1139"/>
      <c r="W10" s="1139"/>
      <c r="X10" s="1139"/>
      <c r="Y10" s="1139"/>
      <c r="Z10" s="1139"/>
      <c r="AA10" s="1139"/>
      <c r="AB10" s="1139"/>
      <c r="AC10" s="1139"/>
      <c r="AD10" s="1139"/>
      <c r="AE10" s="1140"/>
      <c r="AF10" s="1114"/>
      <c r="AG10" s="1115"/>
      <c r="AH10" s="1115"/>
      <c r="AI10" s="1115"/>
      <c r="AJ10" s="1116"/>
      <c r="AK10" s="1181"/>
      <c r="AL10" s="1182"/>
      <c r="AM10" s="1182"/>
      <c r="AN10" s="1182"/>
      <c r="AO10" s="1182"/>
      <c r="AP10" s="1182"/>
      <c r="AQ10" s="1182"/>
      <c r="AR10" s="1182"/>
      <c r="AS10" s="1182"/>
      <c r="AT10" s="1182"/>
      <c r="AU10" s="1179"/>
      <c r="AV10" s="1179"/>
      <c r="AW10" s="1179"/>
      <c r="AX10" s="1179"/>
      <c r="AY10" s="1180"/>
      <c r="AZ10" s="254"/>
      <c r="BA10" s="254"/>
      <c r="BB10" s="254"/>
      <c r="BC10" s="254"/>
      <c r="BD10" s="254"/>
      <c r="BE10" s="255"/>
      <c r="BF10" s="255"/>
      <c r="BG10" s="255"/>
      <c r="BH10" s="255"/>
      <c r="BI10" s="255"/>
      <c r="BJ10" s="255"/>
      <c r="BK10" s="255"/>
      <c r="BL10" s="255"/>
      <c r="BM10" s="255"/>
      <c r="BN10" s="255"/>
      <c r="BO10" s="255"/>
      <c r="BP10" s="255"/>
      <c r="BQ10" s="264">
        <v>4</v>
      </c>
      <c r="BR10" s="265"/>
      <c r="BS10" s="1109"/>
      <c r="BT10" s="1110"/>
      <c r="BU10" s="1110"/>
      <c r="BV10" s="1110"/>
      <c r="BW10" s="1110"/>
      <c r="BX10" s="1110"/>
      <c r="BY10" s="1110"/>
      <c r="BZ10" s="1110"/>
      <c r="CA10" s="1110"/>
      <c r="CB10" s="1110"/>
      <c r="CC10" s="1110"/>
      <c r="CD10" s="1110"/>
      <c r="CE10" s="1110"/>
      <c r="CF10" s="1110"/>
      <c r="CG10" s="1111"/>
      <c r="CH10" s="1084"/>
      <c r="CI10" s="1085"/>
      <c r="CJ10" s="1085"/>
      <c r="CK10" s="1085"/>
      <c r="CL10" s="1086"/>
      <c r="CM10" s="1084"/>
      <c r="CN10" s="1085"/>
      <c r="CO10" s="1085"/>
      <c r="CP10" s="1085"/>
      <c r="CQ10" s="1086"/>
      <c r="CR10" s="1084"/>
      <c r="CS10" s="1085"/>
      <c r="CT10" s="1085"/>
      <c r="CU10" s="1085"/>
      <c r="CV10" s="1086"/>
      <c r="CW10" s="1084"/>
      <c r="CX10" s="1085"/>
      <c r="CY10" s="1085"/>
      <c r="CZ10" s="1085"/>
      <c r="DA10" s="1086"/>
      <c r="DB10" s="1084"/>
      <c r="DC10" s="1085"/>
      <c r="DD10" s="1085"/>
      <c r="DE10" s="1085"/>
      <c r="DF10" s="1086"/>
      <c r="DG10" s="1084"/>
      <c r="DH10" s="1085"/>
      <c r="DI10" s="1085"/>
      <c r="DJ10" s="1085"/>
      <c r="DK10" s="1086"/>
      <c r="DL10" s="1084"/>
      <c r="DM10" s="1085"/>
      <c r="DN10" s="1085"/>
      <c r="DO10" s="1085"/>
      <c r="DP10" s="1086"/>
      <c r="DQ10" s="1084"/>
      <c r="DR10" s="1085"/>
      <c r="DS10" s="1085"/>
      <c r="DT10" s="1085"/>
      <c r="DU10" s="1086"/>
      <c r="DV10" s="1087"/>
      <c r="DW10" s="1088"/>
      <c r="DX10" s="1088"/>
      <c r="DY10" s="1088"/>
      <c r="DZ10" s="1089"/>
      <c r="EA10" s="256"/>
    </row>
    <row r="11" spans="1:131" s="257" customFormat="1" ht="26.25" customHeight="1" x14ac:dyDescent="0.15">
      <c r="A11" s="263">
        <v>5</v>
      </c>
      <c r="B11" s="1132"/>
      <c r="C11" s="1133"/>
      <c r="D11" s="1133"/>
      <c r="E11" s="1133"/>
      <c r="F11" s="1133"/>
      <c r="G11" s="1133"/>
      <c r="H11" s="1133"/>
      <c r="I11" s="1133"/>
      <c r="J11" s="1133"/>
      <c r="K11" s="1133"/>
      <c r="L11" s="1133"/>
      <c r="M11" s="1133"/>
      <c r="N11" s="1133"/>
      <c r="O11" s="1133"/>
      <c r="P11" s="1134"/>
      <c r="Q11" s="1138"/>
      <c r="R11" s="1139"/>
      <c r="S11" s="1139"/>
      <c r="T11" s="1139"/>
      <c r="U11" s="1139"/>
      <c r="V11" s="1139"/>
      <c r="W11" s="1139"/>
      <c r="X11" s="1139"/>
      <c r="Y11" s="1139"/>
      <c r="Z11" s="1139"/>
      <c r="AA11" s="1139"/>
      <c r="AB11" s="1139"/>
      <c r="AC11" s="1139"/>
      <c r="AD11" s="1139"/>
      <c r="AE11" s="1140"/>
      <c r="AF11" s="1114"/>
      <c r="AG11" s="1115"/>
      <c r="AH11" s="1115"/>
      <c r="AI11" s="1115"/>
      <c r="AJ11" s="1116"/>
      <c r="AK11" s="1181"/>
      <c r="AL11" s="1182"/>
      <c r="AM11" s="1182"/>
      <c r="AN11" s="1182"/>
      <c r="AO11" s="1182"/>
      <c r="AP11" s="1182"/>
      <c r="AQ11" s="1182"/>
      <c r="AR11" s="1182"/>
      <c r="AS11" s="1182"/>
      <c r="AT11" s="1182"/>
      <c r="AU11" s="1179"/>
      <c r="AV11" s="1179"/>
      <c r="AW11" s="1179"/>
      <c r="AX11" s="1179"/>
      <c r="AY11" s="1180"/>
      <c r="AZ11" s="254"/>
      <c r="BA11" s="254"/>
      <c r="BB11" s="254"/>
      <c r="BC11" s="254"/>
      <c r="BD11" s="254"/>
      <c r="BE11" s="255"/>
      <c r="BF11" s="255"/>
      <c r="BG11" s="255"/>
      <c r="BH11" s="255"/>
      <c r="BI11" s="255"/>
      <c r="BJ11" s="255"/>
      <c r="BK11" s="255"/>
      <c r="BL11" s="255"/>
      <c r="BM11" s="255"/>
      <c r="BN11" s="255"/>
      <c r="BO11" s="255"/>
      <c r="BP11" s="255"/>
      <c r="BQ11" s="264">
        <v>5</v>
      </c>
      <c r="BR11" s="265"/>
      <c r="BS11" s="1109"/>
      <c r="BT11" s="1110"/>
      <c r="BU11" s="1110"/>
      <c r="BV11" s="1110"/>
      <c r="BW11" s="1110"/>
      <c r="BX11" s="1110"/>
      <c r="BY11" s="1110"/>
      <c r="BZ11" s="1110"/>
      <c r="CA11" s="1110"/>
      <c r="CB11" s="1110"/>
      <c r="CC11" s="1110"/>
      <c r="CD11" s="1110"/>
      <c r="CE11" s="1110"/>
      <c r="CF11" s="1110"/>
      <c r="CG11" s="1111"/>
      <c r="CH11" s="1084"/>
      <c r="CI11" s="1085"/>
      <c r="CJ11" s="1085"/>
      <c r="CK11" s="1085"/>
      <c r="CL11" s="1086"/>
      <c r="CM11" s="1084"/>
      <c r="CN11" s="1085"/>
      <c r="CO11" s="1085"/>
      <c r="CP11" s="1085"/>
      <c r="CQ11" s="1086"/>
      <c r="CR11" s="1084"/>
      <c r="CS11" s="1085"/>
      <c r="CT11" s="1085"/>
      <c r="CU11" s="1085"/>
      <c r="CV11" s="1086"/>
      <c r="CW11" s="1084"/>
      <c r="CX11" s="1085"/>
      <c r="CY11" s="1085"/>
      <c r="CZ11" s="1085"/>
      <c r="DA11" s="1086"/>
      <c r="DB11" s="1084"/>
      <c r="DC11" s="1085"/>
      <c r="DD11" s="1085"/>
      <c r="DE11" s="1085"/>
      <c r="DF11" s="1086"/>
      <c r="DG11" s="1084"/>
      <c r="DH11" s="1085"/>
      <c r="DI11" s="1085"/>
      <c r="DJ11" s="1085"/>
      <c r="DK11" s="1086"/>
      <c r="DL11" s="1084"/>
      <c r="DM11" s="1085"/>
      <c r="DN11" s="1085"/>
      <c r="DO11" s="1085"/>
      <c r="DP11" s="1086"/>
      <c r="DQ11" s="1084"/>
      <c r="DR11" s="1085"/>
      <c r="DS11" s="1085"/>
      <c r="DT11" s="1085"/>
      <c r="DU11" s="1086"/>
      <c r="DV11" s="1087"/>
      <c r="DW11" s="1088"/>
      <c r="DX11" s="1088"/>
      <c r="DY11" s="1088"/>
      <c r="DZ11" s="1089"/>
      <c r="EA11" s="256"/>
    </row>
    <row r="12" spans="1:131" s="257" customFormat="1" ht="26.25" customHeight="1" x14ac:dyDescent="0.15">
      <c r="A12" s="263">
        <v>6</v>
      </c>
      <c r="B12" s="1132"/>
      <c r="C12" s="1133"/>
      <c r="D12" s="1133"/>
      <c r="E12" s="1133"/>
      <c r="F12" s="1133"/>
      <c r="G12" s="1133"/>
      <c r="H12" s="1133"/>
      <c r="I12" s="1133"/>
      <c r="J12" s="1133"/>
      <c r="K12" s="1133"/>
      <c r="L12" s="1133"/>
      <c r="M12" s="1133"/>
      <c r="N12" s="1133"/>
      <c r="O12" s="1133"/>
      <c r="P12" s="1134"/>
      <c r="Q12" s="1138"/>
      <c r="R12" s="1139"/>
      <c r="S12" s="1139"/>
      <c r="T12" s="1139"/>
      <c r="U12" s="1139"/>
      <c r="V12" s="1139"/>
      <c r="W12" s="1139"/>
      <c r="X12" s="1139"/>
      <c r="Y12" s="1139"/>
      <c r="Z12" s="1139"/>
      <c r="AA12" s="1139"/>
      <c r="AB12" s="1139"/>
      <c r="AC12" s="1139"/>
      <c r="AD12" s="1139"/>
      <c r="AE12" s="1140"/>
      <c r="AF12" s="1114"/>
      <c r="AG12" s="1115"/>
      <c r="AH12" s="1115"/>
      <c r="AI12" s="1115"/>
      <c r="AJ12" s="1116"/>
      <c r="AK12" s="1181"/>
      <c r="AL12" s="1182"/>
      <c r="AM12" s="1182"/>
      <c r="AN12" s="1182"/>
      <c r="AO12" s="1182"/>
      <c r="AP12" s="1182"/>
      <c r="AQ12" s="1182"/>
      <c r="AR12" s="1182"/>
      <c r="AS12" s="1182"/>
      <c r="AT12" s="1182"/>
      <c r="AU12" s="1179"/>
      <c r="AV12" s="1179"/>
      <c r="AW12" s="1179"/>
      <c r="AX12" s="1179"/>
      <c r="AY12" s="1180"/>
      <c r="AZ12" s="254"/>
      <c r="BA12" s="254"/>
      <c r="BB12" s="254"/>
      <c r="BC12" s="254"/>
      <c r="BD12" s="254"/>
      <c r="BE12" s="255"/>
      <c r="BF12" s="255"/>
      <c r="BG12" s="255"/>
      <c r="BH12" s="255"/>
      <c r="BI12" s="255"/>
      <c r="BJ12" s="255"/>
      <c r="BK12" s="255"/>
      <c r="BL12" s="255"/>
      <c r="BM12" s="255"/>
      <c r="BN12" s="255"/>
      <c r="BO12" s="255"/>
      <c r="BP12" s="255"/>
      <c r="BQ12" s="264">
        <v>6</v>
      </c>
      <c r="BR12" s="265"/>
      <c r="BS12" s="1109"/>
      <c r="BT12" s="1110"/>
      <c r="BU12" s="1110"/>
      <c r="BV12" s="1110"/>
      <c r="BW12" s="1110"/>
      <c r="BX12" s="1110"/>
      <c r="BY12" s="1110"/>
      <c r="BZ12" s="1110"/>
      <c r="CA12" s="1110"/>
      <c r="CB12" s="1110"/>
      <c r="CC12" s="1110"/>
      <c r="CD12" s="1110"/>
      <c r="CE12" s="1110"/>
      <c r="CF12" s="1110"/>
      <c r="CG12" s="1111"/>
      <c r="CH12" s="1084"/>
      <c r="CI12" s="1085"/>
      <c r="CJ12" s="1085"/>
      <c r="CK12" s="1085"/>
      <c r="CL12" s="1086"/>
      <c r="CM12" s="1084"/>
      <c r="CN12" s="1085"/>
      <c r="CO12" s="1085"/>
      <c r="CP12" s="1085"/>
      <c r="CQ12" s="1086"/>
      <c r="CR12" s="1084"/>
      <c r="CS12" s="1085"/>
      <c r="CT12" s="1085"/>
      <c r="CU12" s="1085"/>
      <c r="CV12" s="1086"/>
      <c r="CW12" s="1084"/>
      <c r="CX12" s="1085"/>
      <c r="CY12" s="1085"/>
      <c r="CZ12" s="1085"/>
      <c r="DA12" s="1086"/>
      <c r="DB12" s="1084"/>
      <c r="DC12" s="1085"/>
      <c r="DD12" s="1085"/>
      <c r="DE12" s="1085"/>
      <c r="DF12" s="1086"/>
      <c r="DG12" s="1084"/>
      <c r="DH12" s="1085"/>
      <c r="DI12" s="1085"/>
      <c r="DJ12" s="1085"/>
      <c r="DK12" s="1086"/>
      <c r="DL12" s="1084"/>
      <c r="DM12" s="1085"/>
      <c r="DN12" s="1085"/>
      <c r="DO12" s="1085"/>
      <c r="DP12" s="1086"/>
      <c r="DQ12" s="1084"/>
      <c r="DR12" s="1085"/>
      <c r="DS12" s="1085"/>
      <c r="DT12" s="1085"/>
      <c r="DU12" s="1086"/>
      <c r="DV12" s="1087"/>
      <c r="DW12" s="1088"/>
      <c r="DX12" s="1088"/>
      <c r="DY12" s="1088"/>
      <c r="DZ12" s="1089"/>
      <c r="EA12" s="256"/>
    </row>
    <row r="13" spans="1:131" s="257" customFormat="1" ht="26.25" customHeight="1" x14ac:dyDescent="0.15">
      <c r="A13" s="263">
        <v>7</v>
      </c>
      <c r="B13" s="1132"/>
      <c r="C13" s="1133"/>
      <c r="D13" s="1133"/>
      <c r="E13" s="1133"/>
      <c r="F13" s="1133"/>
      <c r="G13" s="1133"/>
      <c r="H13" s="1133"/>
      <c r="I13" s="1133"/>
      <c r="J13" s="1133"/>
      <c r="K13" s="1133"/>
      <c r="L13" s="1133"/>
      <c r="M13" s="1133"/>
      <c r="N13" s="1133"/>
      <c r="O13" s="1133"/>
      <c r="P13" s="1134"/>
      <c r="Q13" s="1138"/>
      <c r="R13" s="1139"/>
      <c r="S13" s="1139"/>
      <c r="T13" s="1139"/>
      <c r="U13" s="1139"/>
      <c r="V13" s="1139"/>
      <c r="W13" s="1139"/>
      <c r="X13" s="1139"/>
      <c r="Y13" s="1139"/>
      <c r="Z13" s="1139"/>
      <c r="AA13" s="1139"/>
      <c r="AB13" s="1139"/>
      <c r="AC13" s="1139"/>
      <c r="AD13" s="1139"/>
      <c r="AE13" s="1140"/>
      <c r="AF13" s="1114"/>
      <c r="AG13" s="1115"/>
      <c r="AH13" s="1115"/>
      <c r="AI13" s="1115"/>
      <c r="AJ13" s="1116"/>
      <c r="AK13" s="1181"/>
      <c r="AL13" s="1182"/>
      <c r="AM13" s="1182"/>
      <c r="AN13" s="1182"/>
      <c r="AO13" s="1182"/>
      <c r="AP13" s="1182"/>
      <c r="AQ13" s="1182"/>
      <c r="AR13" s="1182"/>
      <c r="AS13" s="1182"/>
      <c r="AT13" s="1182"/>
      <c r="AU13" s="1179"/>
      <c r="AV13" s="1179"/>
      <c r="AW13" s="1179"/>
      <c r="AX13" s="1179"/>
      <c r="AY13" s="1180"/>
      <c r="AZ13" s="254"/>
      <c r="BA13" s="254"/>
      <c r="BB13" s="254"/>
      <c r="BC13" s="254"/>
      <c r="BD13" s="254"/>
      <c r="BE13" s="255"/>
      <c r="BF13" s="255"/>
      <c r="BG13" s="255"/>
      <c r="BH13" s="255"/>
      <c r="BI13" s="255"/>
      <c r="BJ13" s="255"/>
      <c r="BK13" s="255"/>
      <c r="BL13" s="255"/>
      <c r="BM13" s="255"/>
      <c r="BN13" s="255"/>
      <c r="BO13" s="255"/>
      <c r="BP13" s="255"/>
      <c r="BQ13" s="264">
        <v>7</v>
      </c>
      <c r="BR13" s="265"/>
      <c r="BS13" s="1109"/>
      <c r="BT13" s="1110"/>
      <c r="BU13" s="1110"/>
      <c r="BV13" s="1110"/>
      <c r="BW13" s="1110"/>
      <c r="BX13" s="1110"/>
      <c r="BY13" s="1110"/>
      <c r="BZ13" s="1110"/>
      <c r="CA13" s="1110"/>
      <c r="CB13" s="1110"/>
      <c r="CC13" s="1110"/>
      <c r="CD13" s="1110"/>
      <c r="CE13" s="1110"/>
      <c r="CF13" s="1110"/>
      <c r="CG13" s="1111"/>
      <c r="CH13" s="1084"/>
      <c r="CI13" s="1085"/>
      <c r="CJ13" s="1085"/>
      <c r="CK13" s="1085"/>
      <c r="CL13" s="1086"/>
      <c r="CM13" s="1084"/>
      <c r="CN13" s="1085"/>
      <c r="CO13" s="1085"/>
      <c r="CP13" s="1085"/>
      <c r="CQ13" s="1086"/>
      <c r="CR13" s="1084"/>
      <c r="CS13" s="1085"/>
      <c r="CT13" s="1085"/>
      <c r="CU13" s="1085"/>
      <c r="CV13" s="1086"/>
      <c r="CW13" s="1084"/>
      <c r="CX13" s="1085"/>
      <c r="CY13" s="1085"/>
      <c r="CZ13" s="1085"/>
      <c r="DA13" s="1086"/>
      <c r="DB13" s="1084"/>
      <c r="DC13" s="1085"/>
      <c r="DD13" s="1085"/>
      <c r="DE13" s="1085"/>
      <c r="DF13" s="1086"/>
      <c r="DG13" s="1084"/>
      <c r="DH13" s="1085"/>
      <c r="DI13" s="1085"/>
      <c r="DJ13" s="1085"/>
      <c r="DK13" s="1086"/>
      <c r="DL13" s="1084"/>
      <c r="DM13" s="1085"/>
      <c r="DN13" s="1085"/>
      <c r="DO13" s="1085"/>
      <c r="DP13" s="1086"/>
      <c r="DQ13" s="1084"/>
      <c r="DR13" s="1085"/>
      <c r="DS13" s="1085"/>
      <c r="DT13" s="1085"/>
      <c r="DU13" s="1086"/>
      <c r="DV13" s="1087"/>
      <c r="DW13" s="1088"/>
      <c r="DX13" s="1088"/>
      <c r="DY13" s="1088"/>
      <c r="DZ13" s="1089"/>
      <c r="EA13" s="256"/>
    </row>
    <row r="14" spans="1:131" s="257" customFormat="1" ht="26.25" customHeight="1" x14ac:dyDescent="0.15">
      <c r="A14" s="263">
        <v>8</v>
      </c>
      <c r="B14" s="1132"/>
      <c r="C14" s="1133"/>
      <c r="D14" s="1133"/>
      <c r="E14" s="1133"/>
      <c r="F14" s="1133"/>
      <c r="G14" s="1133"/>
      <c r="H14" s="1133"/>
      <c r="I14" s="1133"/>
      <c r="J14" s="1133"/>
      <c r="K14" s="1133"/>
      <c r="L14" s="1133"/>
      <c r="M14" s="1133"/>
      <c r="N14" s="1133"/>
      <c r="O14" s="1133"/>
      <c r="P14" s="1134"/>
      <c r="Q14" s="1138"/>
      <c r="R14" s="1139"/>
      <c r="S14" s="1139"/>
      <c r="T14" s="1139"/>
      <c r="U14" s="1139"/>
      <c r="V14" s="1139"/>
      <c r="W14" s="1139"/>
      <c r="X14" s="1139"/>
      <c r="Y14" s="1139"/>
      <c r="Z14" s="1139"/>
      <c r="AA14" s="1139"/>
      <c r="AB14" s="1139"/>
      <c r="AC14" s="1139"/>
      <c r="AD14" s="1139"/>
      <c r="AE14" s="1140"/>
      <c r="AF14" s="1114"/>
      <c r="AG14" s="1115"/>
      <c r="AH14" s="1115"/>
      <c r="AI14" s="1115"/>
      <c r="AJ14" s="1116"/>
      <c r="AK14" s="1181"/>
      <c r="AL14" s="1182"/>
      <c r="AM14" s="1182"/>
      <c r="AN14" s="1182"/>
      <c r="AO14" s="1182"/>
      <c r="AP14" s="1182"/>
      <c r="AQ14" s="1182"/>
      <c r="AR14" s="1182"/>
      <c r="AS14" s="1182"/>
      <c r="AT14" s="1182"/>
      <c r="AU14" s="1179"/>
      <c r="AV14" s="1179"/>
      <c r="AW14" s="1179"/>
      <c r="AX14" s="1179"/>
      <c r="AY14" s="1180"/>
      <c r="AZ14" s="254"/>
      <c r="BA14" s="254"/>
      <c r="BB14" s="254"/>
      <c r="BC14" s="254"/>
      <c r="BD14" s="254"/>
      <c r="BE14" s="255"/>
      <c r="BF14" s="255"/>
      <c r="BG14" s="255"/>
      <c r="BH14" s="255"/>
      <c r="BI14" s="255"/>
      <c r="BJ14" s="255"/>
      <c r="BK14" s="255"/>
      <c r="BL14" s="255"/>
      <c r="BM14" s="255"/>
      <c r="BN14" s="255"/>
      <c r="BO14" s="255"/>
      <c r="BP14" s="255"/>
      <c r="BQ14" s="264">
        <v>8</v>
      </c>
      <c r="BR14" s="265"/>
      <c r="BS14" s="1109"/>
      <c r="BT14" s="1110"/>
      <c r="BU14" s="1110"/>
      <c r="BV14" s="1110"/>
      <c r="BW14" s="1110"/>
      <c r="BX14" s="1110"/>
      <c r="BY14" s="1110"/>
      <c r="BZ14" s="1110"/>
      <c r="CA14" s="1110"/>
      <c r="CB14" s="1110"/>
      <c r="CC14" s="1110"/>
      <c r="CD14" s="1110"/>
      <c r="CE14" s="1110"/>
      <c r="CF14" s="1110"/>
      <c r="CG14" s="1111"/>
      <c r="CH14" s="1084"/>
      <c r="CI14" s="1085"/>
      <c r="CJ14" s="1085"/>
      <c r="CK14" s="1085"/>
      <c r="CL14" s="1086"/>
      <c r="CM14" s="1084"/>
      <c r="CN14" s="1085"/>
      <c r="CO14" s="1085"/>
      <c r="CP14" s="1085"/>
      <c r="CQ14" s="1086"/>
      <c r="CR14" s="1084"/>
      <c r="CS14" s="1085"/>
      <c r="CT14" s="1085"/>
      <c r="CU14" s="1085"/>
      <c r="CV14" s="1086"/>
      <c r="CW14" s="1084"/>
      <c r="CX14" s="1085"/>
      <c r="CY14" s="1085"/>
      <c r="CZ14" s="1085"/>
      <c r="DA14" s="1086"/>
      <c r="DB14" s="1084"/>
      <c r="DC14" s="1085"/>
      <c r="DD14" s="1085"/>
      <c r="DE14" s="1085"/>
      <c r="DF14" s="1086"/>
      <c r="DG14" s="1084"/>
      <c r="DH14" s="1085"/>
      <c r="DI14" s="1085"/>
      <c r="DJ14" s="1085"/>
      <c r="DK14" s="1086"/>
      <c r="DL14" s="1084"/>
      <c r="DM14" s="1085"/>
      <c r="DN14" s="1085"/>
      <c r="DO14" s="1085"/>
      <c r="DP14" s="1086"/>
      <c r="DQ14" s="1084"/>
      <c r="DR14" s="1085"/>
      <c r="DS14" s="1085"/>
      <c r="DT14" s="1085"/>
      <c r="DU14" s="1086"/>
      <c r="DV14" s="1087"/>
      <c r="DW14" s="1088"/>
      <c r="DX14" s="1088"/>
      <c r="DY14" s="1088"/>
      <c r="DZ14" s="1089"/>
      <c r="EA14" s="256"/>
    </row>
    <row r="15" spans="1:131" s="257" customFormat="1" ht="26.25" customHeight="1" x14ac:dyDescent="0.15">
      <c r="A15" s="263">
        <v>9</v>
      </c>
      <c r="B15" s="1132"/>
      <c r="C15" s="1133"/>
      <c r="D15" s="1133"/>
      <c r="E15" s="1133"/>
      <c r="F15" s="1133"/>
      <c r="G15" s="1133"/>
      <c r="H15" s="1133"/>
      <c r="I15" s="1133"/>
      <c r="J15" s="1133"/>
      <c r="K15" s="1133"/>
      <c r="L15" s="1133"/>
      <c r="M15" s="1133"/>
      <c r="N15" s="1133"/>
      <c r="O15" s="1133"/>
      <c r="P15" s="1134"/>
      <c r="Q15" s="1138"/>
      <c r="R15" s="1139"/>
      <c r="S15" s="1139"/>
      <c r="T15" s="1139"/>
      <c r="U15" s="1139"/>
      <c r="V15" s="1139"/>
      <c r="W15" s="1139"/>
      <c r="X15" s="1139"/>
      <c r="Y15" s="1139"/>
      <c r="Z15" s="1139"/>
      <c r="AA15" s="1139"/>
      <c r="AB15" s="1139"/>
      <c r="AC15" s="1139"/>
      <c r="AD15" s="1139"/>
      <c r="AE15" s="1140"/>
      <c r="AF15" s="1114"/>
      <c r="AG15" s="1115"/>
      <c r="AH15" s="1115"/>
      <c r="AI15" s="1115"/>
      <c r="AJ15" s="1116"/>
      <c r="AK15" s="1181"/>
      <c r="AL15" s="1182"/>
      <c r="AM15" s="1182"/>
      <c r="AN15" s="1182"/>
      <c r="AO15" s="1182"/>
      <c r="AP15" s="1182"/>
      <c r="AQ15" s="1182"/>
      <c r="AR15" s="1182"/>
      <c r="AS15" s="1182"/>
      <c r="AT15" s="1182"/>
      <c r="AU15" s="1179"/>
      <c r="AV15" s="1179"/>
      <c r="AW15" s="1179"/>
      <c r="AX15" s="1179"/>
      <c r="AY15" s="1180"/>
      <c r="AZ15" s="254"/>
      <c r="BA15" s="254"/>
      <c r="BB15" s="254"/>
      <c r="BC15" s="254"/>
      <c r="BD15" s="254"/>
      <c r="BE15" s="255"/>
      <c r="BF15" s="255"/>
      <c r="BG15" s="255"/>
      <c r="BH15" s="255"/>
      <c r="BI15" s="255"/>
      <c r="BJ15" s="255"/>
      <c r="BK15" s="255"/>
      <c r="BL15" s="255"/>
      <c r="BM15" s="255"/>
      <c r="BN15" s="255"/>
      <c r="BO15" s="255"/>
      <c r="BP15" s="255"/>
      <c r="BQ15" s="264">
        <v>9</v>
      </c>
      <c r="BR15" s="265"/>
      <c r="BS15" s="1109"/>
      <c r="BT15" s="1110"/>
      <c r="BU15" s="1110"/>
      <c r="BV15" s="1110"/>
      <c r="BW15" s="1110"/>
      <c r="BX15" s="1110"/>
      <c r="BY15" s="1110"/>
      <c r="BZ15" s="1110"/>
      <c r="CA15" s="1110"/>
      <c r="CB15" s="1110"/>
      <c r="CC15" s="1110"/>
      <c r="CD15" s="1110"/>
      <c r="CE15" s="1110"/>
      <c r="CF15" s="1110"/>
      <c r="CG15" s="1111"/>
      <c r="CH15" s="1084"/>
      <c r="CI15" s="1085"/>
      <c r="CJ15" s="1085"/>
      <c r="CK15" s="1085"/>
      <c r="CL15" s="1086"/>
      <c r="CM15" s="1084"/>
      <c r="CN15" s="1085"/>
      <c r="CO15" s="1085"/>
      <c r="CP15" s="1085"/>
      <c r="CQ15" s="1086"/>
      <c r="CR15" s="1084"/>
      <c r="CS15" s="1085"/>
      <c r="CT15" s="1085"/>
      <c r="CU15" s="1085"/>
      <c r="CV15" s="1086"/>
      <c r="CW15" s="1084"/>
      <c r="CX15" s="1085"/>
      <c r="CY15" s="1085"/>
      <c r="CZ15" s="1085"/>
      <c r="DA15" s="1086"/>
      <c r="DB15" s="1084"/>
      <c r="DC15" s="1085"/>
      <c r="DD15" s="1085"/>
      <c r="DE15" s="1085"/>
      <c r="DF15" s="1086"/>
      <c r="DG15" s="1084"/>
      <c r="DH15" s="1085"/>
      <c r="DI15" s="1085"/>
      <c r="DJ15" s="1085"/>
      <c r="DK15" s="1086"/>
      <c r="DL15" s="1084"/>
      <c r="DM15" s="1085"/>
      <c r="DN15" s="1085"/>
      <c r="DO15" s="1085"/>
      <c r="DP15" s="1086"/>
      <c r="DQ15" s="1084"/>
      <c r="DR15" s="1085"/>
      <c r="DS15" s="1085"/>
      <c r="DT15" s="1085"/>
      <c r="DU15" s="1086"/>
      <c r="DV15" s="1087"/>
      <c r="DW15" s="1088"/>
      <c r="DX15" s="1088"/>
      <c r="DY15" s="1088"/>
      <c r="DZ15" s="1089"/>
      <c r="EA15" s="256"/>
    </row>
    <row r="16" spans="1:131" s="257" customFormat="1" ht="26.25" customHeight="1" x14ac:dyDescent="0.15">
      <c r="A16" s="263">
        <v>10</v>
      </c>
      <c r="B16" s="1132"/>
      <c r="C16" s="1133"/>
      <c r="D16" s="1133"/>
      <c r="E16" s="1133"/>
      <c r="F16" s="1133"/>
      <c r="G16" s="1133"/>
      <c r="H16" s="1133"/>
      <c r="I16" s="1133"/>
      <c r="J16" s="1133"/>
      <c r="K16" s="1133"/>
      <c r="L16" s="1133"/>
      <c r="M16" s="1133"/>
      <c r="N16" s="1133"/>
      <c r="O16" s="1133"/>
      <c r="P16" s="1134"/>
      <c r="Q16" s="1138"/>
      <c r="R16" s="1139"/>
      <c r="S16" s="1139"/>
      <c r="T16" s="1139"/>
      <c r="U16" s="1139"/>
      <c r="V16" s="1139"/>
      <c r="W16" s="1139"/>
      <c r="X16" s="1139"/>
      <c r="Y16" s="1139"/>
      <c r="Z16" s="1139"/>
      <c r="AA16" s="1139"/>
      <c r="AB16" s="1139"/>
      <c r="AC16" s="1139"/>
      <c r="AD16" s="1139"/>
      <c r="AE16" s="1140"/>
      <c r="AF16" s="1114"/>
      <c r="AG16" s="1115"/>
      <c r="AH16" s="1115"/>
      <c r="AI16" s="1115"/>
      <c r="AJ16" s="1116"/>
      <c r="AK16" s="1181"/>
      <c r="AL16" s="1182"/>
      <c r="AM16" s="1182"/>
      <c r="AN16" s="1182"/>
      <c r="AO16" s="1182"/>
      <c r="AP16" s="1182"/>
      <c r="AQ16" s="1182"/>
      <c r="AR16" s="1182"/>
      <c r="AS16" s="1182"/>
      <c r="AT16" s="1182"/>
      <c r="AU16" s="1179"/>
      <c r="AV16" s="1179"/>
      <c r="AW16" s="1179"/>
      <c r="AX16" s="1179"/>
      <c r="AY16" s="1180"/>
      <c r="AZ16" s="254"/>
      <c r="BA16" s="254"/>
      <c r="BB16" s="254"/>
      <c r="BC16" s="254"/>
      <c r="BD16" s="254"/>
      <c r="BE16" s="255"/>
      <c r="BF16" s="255"/>
      <c r="BG16" s="255"/>
      <c r="BH16" s="255"/>
      <c r="BI16" s="255"/>
      <c r="BJ16" s="255"/>
      <c r="BK16" s="255"/>
      <c r="BL16" s="255"/>
      <c r="BM16" s="255"/>
      <c r="BN16" s="255"/>
      <c r="BO16" s="255"/>
      <c r="BP16" s="255"/>
      <c r="BQ16" s="264">
        <v>10</v>
      </c>
      <c r="BR16" s="265"/>
      <c r="BS16" s="1109"/>
      <c r="BT16" s="1110"/>
      <c r="BU16" s="1110"/>
      <c r="BV16" s="1110"/>
      <c r="BW16" s="1110"/>
      <c r="BX16" s="1110"/>
      <c r="BY16" s="1110"/>
      <c r="BZ16" s="1110"/>
      <c r="CA16" s="1110"/>
      <c r="CB16" s="1110"/>
      <c r="CC16" s="1110"/>
      <c r="CD16" s="1110"/>
      <c r="CE16" s="1110"/>
      <c r="CF16" s="1110"/>
      <c r="CG16" s="1111"/>
      <c r="CH16" s="1084"/>
      <c r="CI16" s="1085"/>
      <c r="CJ16" s="1085"/>
      <c r="CK16" s="1085"/>
      <c r="CL16" s="1086"/>
      <c r="CM16" s="1084"/>
      <c r="CN16" s="1085"/>
      <c r="CO16" s="1085"/>
      <c r="CP16" s="1085"/>
      <c r="CQ16" s="1086"/>
      <c r="CR16" s="1084"/>
      <c r="CS16" s="1085"/>
      <c r="CT16" s="1085"/>
      <c r="CU16" s="1085"/>
      <c r="CV16" s="1086"/>
      <c r="CW16" s="1084"/>
      <c r="CX16" s="1085"/>
      <c r="CY16" s="1085"/>
      <c r="CZ16" s="1085"/>
      <c r="DA16" s="1086"/>
      <c r="DB16" s="1084"/>
      <c r="DC16" s="1085"/>
      <c r="DD16" s="1085"/>
      <c r="DE16" s="1085"/>
      <c r="DF16" s="1086"/>
      <c r="DG16" s="1084"/>
      <c r="DH16" s="1085"/>
      <c r="DI16" s="1085"/>
      <c r="DJ16" s="1085"/>
      <c r="DK16" s="1086"/>
      <c r="DL16" s="1084"/>
      <c r="DM16" s="1085"/>
      <c r="DN16" s="1085"/>
      <c r="DO16" s="1085"/>
      <c r="DP16" s="1086"/>
      <c r="DQ16" s="1084"/>
      <c r="DR16" s="1085"/>
      <c r="DS16" s="1085"/>
      <c r="DT16" s="1085"/>
      <c r="DU16" s="1086"/>
      <c r="DV16" s="1087"/>
      <c r="DW16" s="1088"/>
      <c r="DX16" s="1088"/>
      <c r="DY16" s="1088"/>
      <c r="DZ16" s="1089"/>
      <c r="EA16" s="256"/>
    </row>
    <row r="17" spans="1:131" s="257" customFormat="1" ht="26.25" customHeight="1" x14ac:dyDescent="0.15">
      <c r="A17" s="263">
        <v>11</v>
      </c>
      <c r="B17" s="1132"/>
      <c r="C17" s="1133"/>
      <c r="D17" s="1133"/>
      <c r="E17" s="1133"/>
      <c r="F17" s="1133"/>
      <c r="G17" s="1133"/>
      <c r="H17" s="1133"/>
      <c r="I17" s="1133"/>
      <c r="J17" s="1133"/>
      <c r="K17" s="1133"/>
      <c r="L17" s="1133"/>
      <c r="M17" s="1133"/>
      <c r="N17" s="1133"/>
      <c r="O17" s="1133"/>
      <c r="P17" s="1134"/>
      <c r="Q17" s="1138"/>
      <c r="R17" s="1139"/>
      <c r="S17" s="1139"/>
      <c r="T17" s="1139"/>
      <c r="U17" s="1139"/>
      <c r="V17" s="1139"/>
      <c r="W17" s="1139"/>
      <c r="X17" s="1139"/>
      <c r="Y17" s="1139"/>
      <c r="Z17" s="1139"/>
      <c r="AA17" s="1139"/>
      <c r="AB17" s="1139"/>
      <c r="AC17" s="1139"/>
      <c r="AD17" s="1139"/>
      <c r="AE17" s="1140"/>
      <c r="AF17" s="1114"/>
      <c r="AG17" s="1115"/>
      <c r="AH17" s="1115"/>
      <c r="AI17" s="1115"/>
      <c r="AJ17" s="1116"/>
      <c r="AK17" s="1181"/>
      <c r="AL17" s="1182"/>
      <c r="AM17" s="1182"/>
      <c r="AN17" s="1182"/>
      <c r="AO17" s="1182"/>
      <c r="AP17" s="1182"/>
      <c r="AQ17" s="1182"/>
      <c r="AR17" s="1182"/>
      <c r="AS17" s="1182"/>
      <c r="AT17" s="1182"/>
      <c r="AU17" s="1179"/>
      <c r="AV17" s="1179"/>
      <c r="AW17" s="1179"/>
      <c r="AX17" s="1179"/>
      <c r="AY17" s="1180"/>
      <c r="AZ17" s="254"/>
      <c r="BA17" s="254"/>
      <c r="BB17" s="254"/>
      <c r="BC17" s="254"/>
      <c r="BD17" s="254"/>
      <c r="BE17" s="255"/>
      <c r="BF17" s="255"/>
      <c r="BG17" s="255"/>
      <c r="BH17" s="255"/>
      <c r="BI17" s="255"/>
      <c r="BJ17" s="255"/>
      <c r="BK17" s="255"/>
      <c r="BL17" s="255"/>
      <c r="BM17" s="255"/>
      <c r="BN17" s="255"/>
      <c r="BO17" s="255"/>
      <c r="BP17" s="255"/>
      <c r="BQ17" s="264">
        <v>11</v>
      </c>
      <c r="BR17" s="265"/>
      <c r="BS17" s="1109"/>
      <c r="BT17" s="1110"/>
      <c r="BU17" s="1110"/>
      <c r="BV17" s="1110"/>
      <c r="BW17" s="1110"/>
      <c r="BX17" s="1110"/>
      <c r="BY17" s="1110"/>
      <c r="BZ17" s="1110"/>
      <c r="CA17" s="1110"/>
      <c r="CB17" s="1110"/>
      <c r="CC17" s="1110"/>
      <c r="CD17" s="1110"/>
      <c r="CE17" s="1110"/>
      <c r="CF17" s="1110"/>
      <c r="CG17" s="1111"/>
      <c r="CH17" s="1084"/>
      <c r="CI17" s="1085"/>
      <c r="CJ17" s="1085"/>
      <c r="CK17" s="1085"/>
      <c r="CL17" s="1086"/>
      <c r="CM17" s="1084"/>
      <c r="CN17" s="1085"/>
      <c r="CO17" s="1085"/>
      <c r="CP17" s="1085"/>
      <c r="CQ17" s="1086"/>
      <c r="CR17" s="1084"/>
      <c r="CS17" s="1085"/>
      <c r="CT17" s="1085"/>
      <c r="CU17" s="1085"/>
      <c r="CV17" s="1086"/>
      <c r="CW17" s="1084"/>
      <c r="CX17" s="1085"/>
      <c r="CY17" s="1085"/>
      <c r="CZ17" s="1085"/>
      <c r="DA17" s="1086"/>
      <c r="DB17" s="1084"/>
      <c r="DC17" s="1085"/>
      <c r="DD17" s="1085"/>
      <c r="DE17" s="1085"/>
      <c r="DF17" s="1086"/>
      <c r="DG17" s="1084"/>
      <c r="DH17" s="1085"/>
      <c r="DI17" s="1085"/>
      <c r="DJ17" s="1085"/>
      <c r="DK17" s="1086"/>
      <c r="DL17" s="1084"/>
      <c r="DM17" s="1085"/>
      <c r="DN17" s="1085"/>
      <c r="DO17" s="1085"/>
      <c r="DP17" s="1086"/>
      <c r="DQ17" s="1084"/>
      <c r="DR17" s="1085"/>
      <c r="DS17" s="1085"/>
      <c r="DT17" s="1085"/>
      <c r="DU17" s="1086"/>
      <c r="DV17" s="1087"/>
      <c r="DW17" s="1088"/>
      <c r="DX17" s="1088"/>
      <c r="DY17" s="1088"/>
      <c r="DZ17" s="1089"/>
      <c r="EA17" s="256"/>
    </row>
    <row r="18" spans="1:131" s="257" customFormat="1" ht="26.25" customHeight="1" x14ac:dyDescent="0.15">
      <c r="A18" s="263">
        <v>12</v>
      </c>
      <c r="B18" s="1132"/>
      <c r="C18" s="1133"/>
      <c r="D18" s="1133"/>
      <c r="E18" s="1133"/>
      <c r="F18" s="1133"/>
      <c r="G18" s="1133"/>
      <c r="H18" s="1133"/>
      <c r="I18" s="1133"/>
      <c r="J18" s="1133"/>
      <c r="K18" s="1133"/>
      <c r="L18" s="1133"/>
      <c r="M18" s="1133"/>
      <c r="N18" s="1133"/>
      <c r="O18" s="1133"/>
      <c r="P18" s="1134"/>
      <c r="Q18" s="1138"/>
      <c r="R18" s="1139"/>
      <c r="S18" s="1139"/>
      <c r="T18" s="1139"/>
      <c r="U18" s="1139"/>
      <c r="V18" s="1139"/>
      <c r="W18" s="1139"/>
      <c r="X18" s="1139"/>
      <c r="Y18" s="1139"/>
      <c r="Z18" s="1139"/>
      <c r="AA18" s="1139"/>
      <c r="AB18" s="1139"/>
      <c r="AC18" s="1139"/>
      <c r="AD18" s="1139"/>
      <c r="AE18" s="1140"/>
      <c r="AF18" s="1114"/>
      <c r="AG18" s="1115"/>
      <c r="AH18" s="1115"/>
      <c r="AI18" s="1115"/>
      <c r="AJ18" s="1116"/>
      <c r="AK18" s="1181"/>
      <c r="AL18" s="1182"/>
      <c r="AM18" s="1182"/>
      <c r="AN18" s="1182"/>
      <c r="AO18" s="1182"/>
      <c r="AP18" s="1182"/>
      <c r="AQ18" s="1182"/>
      <c r="AR18" s="1182"/>
      <c r="AS18" s="1182"/>
      <c r="AT18" s="1182"/>
      <c r="AU18" s="1179"/>
      <c r="AV18" s="1179"/>
      <c r="AW18" s="1179"/>
      <c r="AX18" s="1179"/>
      <c r="AY18" s="1180"/>
      <c r="AZ18" s="254"/>
      <c r="BA18" s="254"/>
      <c r="BB18" s="254"/>
      <c r="BC18" s="254"/>
      <c r="BD18" s="254"/>
      <c r="BE18" s="255"/>
      <c r="BF18" s="255"/>
      <c r="BG18" s="255"/>
      <c r="BH18" s="255"/>
      <c r="BI18" s="255"/>
      <c r="BJ18" s="255"/>
      <c r="BK18" s="255"/>
      <c r="BL18" s="255"/>
      <c r="BM18" s="255"/>
      <c r="BN18" s="255"/>
      <c r="BO18" s="255"/>
      <c r="BP18" s="255"/>
      <c r="BQ18" s="264">
        <v>12</v>
      </c>
      <c r="BR18" s="265"/>
      <c r="BS18" s="1109"/>
      <c r="BT18" s="1110"/>
      <c r="BU18" s="1110"/>
      <c r="BV18" s="1110"/>
      <c r="BW18" s="1110"/>
      <c r="BX18" s="1110"/>
      <c r="BY18" s="1110"/>
      <c r="BZ18" s="1110"/>
      <c r="CA18" s="1110"/>
      <c r="CB18" s="1110"/>
      <c r="CC18" s="1110"/>
      <c r="CD18" s="1110"/>
      <c r="CE18" s="1110"/>
      <c r="CF18" s="1110"/>
      <c r="CG18" s="1111"/>
      <c r="CH18" s="1084"/>
      <c r="CI18" s="1085"/>
      <c r="CJ18" s="1085"/>
      <c r="CK18" s="1085"/>
      <c r="CL18" s="1086"/>
      <c r="CM18" s="1084"/>
      <c r="CN18" s="1085"/>
      <c r="CO18" s="1085"/>
      <c r="CP18" s="1085"/>
      <c r="CQ18" s="1086"/>
      <c r="CR18" s="1084"/>
      <c r="CS18" s="1085"/>
      <c r="CT18" s="1085"/>
      <c r="CU18" s="1085"/>
      <c r="CV18" s="1086"/>
      <c r="CW18" s="1084"/>
      <c r="CX18" s="1085"/>
      <c r="CY18" s="1085"/>
      <c r="CZ18" s="1085"/>
      <c r="DA18" s="1086"/>
      <c r="DB18" s="1084"/>
      <c r="DC18" s="1085"/>
      <c r="DD18" s="1085"/>
      <c r="DE18" s="1085"/>
      <c r="DF18" s="1086"/>
      <c r="DG18" s="1084"/>
      <c r="DH18" s="1085"/>
      <c r="DI18" s="1085"/>
      <c r="DJ18" s="1085"/>
      <c r="DK18" s="1086"/>
      <c r="DL18" s="1084"/>
      <c r="DM18" s="1085"/>
      <c r="DN18" s="1085"/>
      <c r="DO18" s="1085"/>
      <c r="DP18" s="1086"/>
      <c r="DQ18" s="1084"/>
      <c r="DR18" s="1085"/>
      <c r="DS18" s="1085"/>
      <c r="DT18" s="1085"/>
      <c r="DU18" s="1086"/>
      <c r="DV18" s="1087"/>
      <c r="DW18" s="1088"/>
      <c r="DX18" s="1088"/>
      <c r="DY18" s="1088"/>
      <c r="DZ18" s="1089"/>
      <c r="EA18" s="256"/>
    </row>
    <row r="19" spans="1:131" s="257" customFormat="1" ht="26.25" customHeight="1" x14ac:dyDescent="0.15">
      <c r="A19" s="263">
        <v>13</v>
      </c>
      <c r="B19" s="1132"/>
      <c r="C19" s="1133"/>
      <c r="D19" s="1133"/>
      <c r="E19" s="1133"/>
      <c r="F19" s="1133"/>
      <c r="G19" s="1133"/>
      <c r="H19" s="1133"/>
      <c r="I19" s="1133"/>
      <c r="J19" s="1133"/>
      <c r="K19" s="1133"/>
      <c r="L19" s="1133"/>
      <c r="M19" s="1133"/>
      <c r="N19" s="1133"/>
      <c r="O19" s="1133"/>
      <c r="P19" s="1134"/>
      <c r="Q19" s="1138"/>
      <c r="R19" s="1139"/>
      <c r="S19" s="1139"/>
      <c r="T19" s="1139"/>
      <c r="U19" s="1139"/>
      <c r="V19" s="1139"/>
      <c r="W19" s="1139"/>
      <c r="X19" s="1139"/>
      <c r="Y19" s="1139"/>
      <c r="Z19" s="1139"/>
      <c r="AA19" s="1139"/>
      <c r="AB19" s="1139"/>
      <c r="AC19" s="1139"/>
      <c r="AD19" s="1139"/>
      <c r="AE19" s="1140"/>
      <c r="AF19" s="1114"/>
      <c r="AG19" s="1115"/>
      <c r="AH19" s="1115"/>
      <c r="AI19" s="1115"/>
      <c r="AJ19" s="1116"/>
      <c r="AK19" s="1181"/>
      <c r="AL19" s="1182"/>
      <c r="AM19" s="1182"/>
      <c r="AN19" s="1182"/>
      <c r="AO19" s="1182"/>
      <c r="AP19" s="1182"/>
      <c r="AQ19" s="1182"/>
      <c r="AR19" s="1182"/>
      <c r="AS19" s="1182"/>
      <c r="AT19" s="1182"/>
      <c r="AU19" s="1179"/>
      <c r="AV19" s="1179"/>
      <c r="AW19" s="1179"/>
      <c r="AX19" s="1179"/>
      <c r="AY19" s="1180"/>
      <c r="AZ19" s="254"/>
      <c r="BA19" s="254"/>
      <c r="BB19" s="254"/>
      <c r="BC19" s="254"/>
      <c r="BD19" s="254"/>
      <c r="BE19" s="255"/>
      <c r="BF19" s="255"/>
      <c r="BG19" s="255"/>
      <c r="BH19" s="255"/>
      <c r="BI19" s="255"/>
      <c r="BJ19" s="255"/>
      <c r="BK19" s="255"/>
      <c r="BL19" s="255"/>
      <c r="BM19" s="255"/>
      <c r="BN19" s="255"/>
      <c r="BO19" s="255"/>
      <c r="BP19" s="255"/>
      <c r="BQ19" s="264">
        <v>13</v>
      </c>
      <c r="BR19" s="265"/>
      <c r="BS19" s="1109"/>
      <c r="BT19" s="1110"/>
      <c r="BU19" s="1110"/>
      <c r="BV19" s="1110"/>
      <c r="BW19" s="1110"/>
      <c r="BX19" s="1110"/>
      <c r="BY19" s="1110"/>
      <c r="BZ19" s="1110"/>
      <c r="CA19" s="1110"/>
      <c r="CB19" s="1110"/>
      <c r="CC19" s="1110"/>
      <c r="CD19" s="1110"/>
      <c r="CE19" s="1110"/>
      <c r="CF19" s="1110"/>
      <c r="CG19" s="1111"/>
      <c r="CH19" s="1084"/>
      <c r="CI19" s="1085"/>
      <c r="CJ19" s="1085"/>
      <c r="CK19" s="1085"/>
      <c r="CL19" s="1086"/>
      <c r="CM19" s="1084"/>
      <c r="CN19" s="1085"/>
      <c r="CO19" s="1085"/>
      <c r="CP19" s="1085"/>
      <c r="CQ19" s="1086"/>
      <c r="CR19" s="1084"/>
      <c r="CS19" s="1085"/>
      <c r="CT19" s="1085"/>
      <c r="CU19" s="1085"/>
      <c r="CV19" s="1086"/>
      <c r="CW19" s="1084"/>
      <c r="CX19" s="1085"/>
      <c r="CY19" s="1085"/>
      <c r="CZ19" s="1085"/>
      <c r="DA19" s="1086"/>
      <c r="DB19" s="1084"/>
      <c r="DC19" s="1085"/>
      <c r="DD19" s="1085"/>
      <c r="DE19" s="1085"/>
      <c r="DF19" s="1086"/>
      <c r="DG19" s="1084"/>
      <c r="DH19" s="1085"/>
      <c r="DI19" s="1085"/>
      <c r="DJ19" s="1085"/>
      <c r="DK19" s="1086"/>
      <c r="DL19" s="1084"/>
      <c r="DM19" s="1085"/>
      <c r="DN19" s="1085"/>
      <c r="DO19" s="1085"/>
      <c r="DP19" s="1086"/>
      <c r="DQ19" s="1084"/>
      <c r="DR19" s="1085"/>
      <c r="DS19" s="1085"/>
      <c r="DT19" s="1085"/>
      <c r="DU19" s="1086"/>
      <c r="DV19" s="1087"/>
      <c r="DW19" s="1088"/>
      <c r="DX19" s="1088"/>
      <c r="DY19" s="1088"/>
      <c r="DZ19" s="1089"/>
      <c r="EA19" s="256"/>
    </row>
    <row r="20" spans="1:131" s="257" customFormat="1" ht="26.25" customHeight="1" x14ac:dyDescent="0.15">
      <c r="A20" s="263">
        <v>14</v>
      </c>
      <c r="B20" s="1132"/>
      <c r="C20" s="1133"/>
      <c r="D20" s="1133"/>
      <c r="E20" s="1133"/>
      <c r="F20" s="1133"/>
      <c r="G20" s="1133"/>
      <c r="H20" s="1133"/>
      <c r="I20" s="1133"/>
      <c r="J20" s="1133"/>
      <c r="K20" s="1133"/>
      <c r="L20" s="1133"/>
      <c r="M20" s="1133"/>
      <c r="N20" s="1133"/>
      <c r="O20" s="1133"/>
      <c r="P20" s="1134"/>
      <c r="Q20" s="1138"/>
      <c r="R20" s="1139"/>
      <c r="S20" s="1139"/>
      <c r="T20" s="1139"/>
      <c r="U20" s="1139"/>
      <c r="V20" s="1139"/>
      <c r="W20" s="1139"/>
      <c r="X20" s="1139"/>
      <c r="Y20" s="1139"/>
      <c r="Z20" s="1139"/>
      <c r="AA20" s="1139"/>
      <c r="AB20" s="1139"/>
      <c r="AC20" s="1139"/>
      <c r="AD20" s="1139"/>
      <c r="AE20" s="1140"/>
      <c r="AF20" s="1114"/>
      <c r="AG20" s="1115"/>
      <c r="AH20" s="1115"/>
      <c r="AI20" s="1115"/>
      <c r="AJ20" s="1116"/>
      <c r="AK20" s="1181"/>
      <c r="AL20" s="1182"/>
      <c r="AM20" s="1182"/>
      <c r="AN20" s="1182"/>
      <c r="AO20" s="1182"/>
      <c r="AP20" s="1182"/>
      <c r="AQ20" s="1182"/>
      <c r="AR20" s="1182"/>
      <c r="AS20" s="1182"/>
      <c r="AT20" s="1182"/>
      <c r="AU20" s="1179"/>
      <c r="AV20" s="1179"/>
      <c r="AW20" s="1179"/>
      <c r="AX20" s="1179"/>
      <c r="AY20" s="1180"/>
      <c r="AZ20" s="254"/>
      <c r="BA20" s="254"/>
      <c r="BB20" s="254"/>
      <c r="BC20" s="254"/>
      <c r="BD20" s="254"/>
      <c r="BE20" s="255"/>
      <c r="BF20" s="255"/>
      <c r="BG20" s="255"/>
      <c r="BH20" s="255"/>
      <c r="BI20" s="255"/>
      <c r="BJ20" s="255"/>
      <c r="BK20" s="255"/>
      <c r="BL20" s="255"/>
      <c r="BM20" s="255"/>
      <c r="BN20" s="255"/>
      <c r="BO20" s="255"/>
      <c r="BP20" s="255"/>
      <c r="BQ20" s="264">
        <v>14</v>
      </c>
      <c r="BR20" s="265"/>
      <c r="BS20" s="1109"/>
      <c r="BT20" s="1110"/>
      <c r="BU20" s="1110"/>
      <c r="BV20" s="1110"/>
      <c r="BW20" s="1110"/>
      <c r="BX20" s="1110"/>
      <c r="BY20" s="1110"/>
      <c r="BZ20" s="1110"/>
      <c r="CA20" s="1110"/>
      <c r="CB20" s="1110"/>
      <c r="CC20" s="1110"/>
      <c r="CD20" s="1110"/>
      <c r="CE20" s="1110"/>
      <c r="CF20" s="1110"/>
      <c r="CG20" s="1111"/>
      <c r="CH20" s="1084"/>
      <c r="CI20" s="1085"/>
      <c r="CJ20" s="1085"/>
      <c r="CK20" s="1085"/>
      <c r="CL20" s="1086"/>
      <c r="CM20" s="1084"/>
      <c r="CN20" s="1085"/>
      <c r="CO20" s="1085"/>
      <c r="CP20" s="1085"/>
      <c r="CQ20" s="1086"/>
      <c r="CR20" s="1084"/>
      <c r="CS20" s="1085"/>
      <c r="CT20" s="1085"/>
      <c r="CU20" s="1085"/>
      <c r="CV20" s="1086"/>
      <c r="CW20" s="1084"/>
      <c r="CX20" s="1085"/>
      <c r="CY20" s="1085"/>
      <c r="CZ20" s="1085"/>
      <c r="DA20" s="1086"/>
      <c r="DB20" s="1084"/>
      <c r="DC20" s="1085"/>
      <c r="DD20" s="1085"/>
      <c r="DE20" s="1085"/>
      <c r="DF20" s="1086"/>
      <c r="DG20" s="1084"/>
      <c r="DH20" s="1085"/>
      <c r="DI20" s="1085"/>
      <c r="DJ20" s="1085"/>
      <c r="DK20" s="1086"/>
      <c r="DL20" s="1084"/>
      <c r="DM20" s="1085"/>
      <c r="DN20" s="1085"/>
      <c r="DO20" s="1085"/>
      <c r="DP20" s="1086"/>
      <c r="DQ20" s="1084"/>
      <c r="DR20" s="1085"/>
      <c r="DS20" s="1085"/>
      <c r="DT20" s="1085"/>
      <c r="DU20" s="1086"/>
      <c r="DV20" s="1087"/>
      <c r="DW20" s="1088"/>
      <c r="DX20" s="1088"/>
      <c r="DY20" s="1088"/>
      <c r="DZ20" s="1089"/>
      <c r="EA20" s="256"/>
    </row>
    <row r="21" spans="1:131" s="257" customFormat="1" ht="26.25" customHeight="1" thickBot="1" x14ac:dyDescent="0.2">
      <c r="A21" s="263">
        <v>15</v>
      </c>
      <c r="B21" s="1132"/>
      <c r="C21" s="1133"/>
      <c r="D21" s="1133"/>
      <c r="E21" s="1133"/>
      <c r="F21" s="1133"/>
      <c r="G21" s="1133"/>
      <c r="H21" s="1133"/>
      <c r="I21" s="1133"/>
      <c r="J21" s="1133"/>
      <c r="K21" s="1133"/>
      <c r="L21" s="1133"/>
      <c r="M21" s="1133"/>
      <c r="N21" s="1133"/>
      <c r="O21" s="1133"/>
      <c r="P21" s="1134"/>
      <c r="Q21" s="1138"/>
      <c r="R21" s="1139"/>
      <c r="S21" s="1139"/>
      <c r="T21" s="1139"/>
      <c r="U21" s="1139"/>
      <c r="V21" s="1139"/>
      <c r="W21" s="1139"/>
      <c r="X21" s="1139"/>
      <c r="Y21" s="1139"/>
      <c r="Z21" s="1139"/>
      <c r="AA21" s="1139"/>
      <c r="AB21" s="1139"/>
      <c r="AC21" s="1139"/>
      <c r="AD21" s="1139"/>
      <c r="AE21" s="1140"/>
      <c r="AF21" s="1114"/>
      <c r="AG21" s="1115"/>
      <c r="AH21" s="1115"/>
      <c r="AI21" s="1115"/>
      <c r="AJ21" s="1116"/>
      <c r="AK21" s="1181"/>
      <c r="AL21" s="1182"/>
      <c r="AM21" s="1182"/>
      <c r="AN21" s="1182"/>
      <c r="AO21" s="1182"/>
      <c r="AP21" s="1182"/>
      <c r="AQ21" s="1182"/>
      <c r="AR21" s="1182"/>
      <c r="AS21" s="1182"/>
      <c r="AT21" s="1182"/>
      <c r="AU21" s="1179"/>
      <c r="AV21" s="1179"/>
      <c r="AW21" s="1179"/>
      <c r="AX21" s="1179"/>
      <c r="AY21" s="1180"/>
      <c r="AZ21" s="254"/>
      <c r="BA21" s="254"/>
      <c r="BB21" s="254"/>
      <c r="BC21" s="254"/>
      <c r="BD21" s="254"/>
      <c r="BE21" s="255"/>
      <c r="BF21" s="255"/>
      <c r="BG21" s="255"/>
      <c r="BH21" s="255"/>
      <c r="BI21" s="255"/>
      <c r="BJ21" s="255"/>
      <c r="BK21" s="255"/>
      <c r="BL21" s="255"/>
      <c r="BM21" s="255"/>
      <c r="BN21" s="255"/>
      <c r="BO21" s="255"/>
      <c r="BP21" s="255"/>
      <c r="BQ21" s="264">
        <v>15</v>
      </c>
      <c r="BR21" s="265"/>
      <c r="BS21" s="1109"/>
      <c r="BT21" s="1110"/>
      <c r="BU21" s="1110"/>
      <c r="BV21" s="1110"/>
      <c r="BW21" s="1110"/>
      <c r="BX21" s="1110"/>
      <c r="BY21" s="1110"/>
      <c r="BZ21" s="1110"/>
      <c r="CA21" s="1110"/>
      <c r="CB21" s="1110"/>
      <c r="CC21" s="1110"/>
      <c r="CD21" s="1110"/>
      <c r="CE21" s="1110"/>
      <c r="CF21" s="1110"/>
      <c r="CG21" s="1111"/>
      <c r="CH21" s="1084"/>
      <c r="CI21" s="1085"/>
      <c r="CJ21" s="1085"/>
      <c r="CK21" s="1085"/>
      <c r="CL21" s="1086"/>
      <c r="CM21" s="1084"/>
      <c r="CN21" s="1085"/>
      <c r="CO21" s="1085"/>
      <c r="CP21" s="1085"/>
      <c r="CQ21" s="1086"/>
      <c r="CR21" s="1084"/>
      <c r="CS21" s="1085"/>
      <c r="CT21" s="1085"/>
      <c r="CU21" s="1085"/>
      <c r="CV21" s="1086"/>
      <c r="CW21" s="1084"/>
      <c r="CX21" s="1085"/>
      <c r="CY21" s="1085"/>
      <c r="CZ21" s="1085"/>
      <c r="DA21" s="1086"/>
      <c r="DB21" s="1084"/>
      <c r="DC21" s="1085"/>
      <c r="DD21" s="1085"/>
      <c r="DE21" s="1085"/>
      <c r="DF21" s="1086"/>
      <c r="DG21" s="1084"/>
      <c r="DH21" s="1085"/>
      <c r="DI21" s="1085"/>
      <c r="DJ21" s="1085"/>
      <c r="DK21" s="1086"/>
      <c r="DL21" s="1084"/>
      <c r="DM21" s="1085"/>
      <c r="DN21" s="1085"/>
      <c r="DO21" s="1085"/>
      <c r="DP21" s="1086"/>
      <c r="DQ21" s="1084"/>
      <c r="DR21" s="1085"/>
      <c r="DS21" s="1085"/>
      <c r="DT21" s="1085"/>
      <c r="DU21" s="1086"/>
      <c r="DV21" s="1087"/>
      <c r="DW21" s="1088"/>
      <c r="DX21" s="1088"/>
      <c r="DY21" s="1088"/>
      <c r="DZ21" s="1089"/>
      <c r="EA21" s="256"/>
    </row>
    <row r="22" spans="1:131" s="257" customFormat="1" ht="26.25" customHeight="1" x14ac:dyDescent="0.15">
      <c r="A22" s="263">
        <v>16</v>
      </c>
      <c r="B22" s="1132"/>
      <c r="C22" s="1133"/>
      <c r="D22" s="1133"/>
      <c r="E22" s="1133"/>
      <c r="F22" s="1133"/>
      <c r="G22" s="1133"/>
      <c r="H22" s="1133"/>
      <c r="I22" s="1133"/>
      <c r="J22" s="1133"/>
      <c r="K22" s="1133"/>
      <c r="L22" s="1133"/>
      <c r="M22" s="1133"/>
      <c r="N22" s="1133"/>
      <c r="O22" s="1133"/>
      <c r="P22" s="1134"/>
      <c r="Q22" s="1176"/>
      <c r="R22" s="1177"/>
      <c r="S22" s="1177"/>
      <c r="T22" s="1177"/>
      <c r="U22" s="1177"/>
      <c r="V22" s="1177"/>
      <c r="W22" s="1177"/>
      <c r="X22" s="1177"/>
      <c r="Y22" s="1177"/>
      <c r="Z22" s="1177"/>
      <c r="AA22" s="1177"/>
      <c r="AB22" s="1177"/>
      <c r="AC22" s="1177"/>
      <c r="AD22" s="1177"/>
      <c r="AE22" s="1178"/>
      <c r="AF22" s="1114"/>
      <c r="AG22" s="1115"/>
      <c r="AH22" s="1115"/>
      <c r="AI22" s="1115"/>
      <c r="AJ22" s="1116"/>
      <c r="AK22" s="1172"/>
      <c r="AL22" s="1173"/>
      <c r="AM22" s="1173"/>
      <c r="AN22" s="1173"/>
      <c r="AO22" s="1173"/>
      <c r="AP22" s="1173"/>
      <c r="AQ22" s="1173"/>
      <c r="AR22" s="1173"/>
      <c r="AS22" s="1173"/>
      <c r="AT22" s="1173"/>
      <c r="AU22" s="1174"/>
      <c r="AV22" s="1174"/>
      <c r="AW22" s="1174"/>
      <c r="AX22" s="1174"/>
      <c r="AY22" s="1175"/>
      <c r="AZ22" s="1130" t="s">
        <v>388</v>
      </c>
      <c r="BA22" s="1130"/>
      <c r="BB22" s="1130"/>
      <c r="BC22" s="1130"/>
      <c r="BD22" s="1131"/>
      <c r="BE22" s="255"/>
      <c r="BF22" s="255"/>
      <c r="BG22" s="255"/>
      <c r="BH22" s="255"/>
      <c r="BI22" s="255"/>
      <c r="BJ22" s="255"/>
      <c r="BK22" s="255"/>
      <c r="BL22" s="255"/>
      <c r="BM22" s="255"/>
      <c r="BN22" s="255"/>
      <c r="BO22" s="255"/>
      <c r="BP22" s="255"/>
      <c r="BQ22" s="264">
        <v>16</v>
      </c>
      <c r="BR22" s="265"/>
      <c r="BS22" s="1109"/>
      <c r="BT22" s="1110"/>
      <c r="BU22" s="1110"/>
      <c r="BV22" s="1110"/>
      <c r="BW22" s="1110"/>
      <c r="BX22" s="1110"/>
      <c r="BY22" s="1110"/>
      <c r="BZ22" s="1110"/>
      <c r="CA22" s="1110"/>
      <c r="CB22" s="1110"/>
      <c r="CC22" s="1110"/>
      <c r="CD22" s="1110"/>
      <c r="CE22" s="1110"/>
      <c r="CF22" s="1110"/>
      <c r="CG22" s="1111"/>
      <c r="CH22" s="1084"/>
      <c r="CI22" s="1085"/>
      <c r="CJ22" s="1085"/>
      <c r="CK22" s="1085"/>
      <c r="CL22" s="1086"/>
      <c r="CM22" s="1084"/>
      <c r="CN22" s="1085"/>
      <c r="CO22" s="1085"/>
      <c r="CP22" s="1085"/>
      <c r="CQ22" s="1086"/>
      <c r="CR22" s="1084"/>
      <c r="CS22" s="1085"/>
      <c r="CT22" s="1085"/>
      <c r="CU22" s="1085"/>
      <c r="CV22" s="1086"/>
      <c r="CW22" s="1084"/>
      <c r="CX22" s="1085"/>
      <c r="CY22" s="1085"/>
      <c r="CZ22" s="1085"/>
      <c r="DA22" s="1086"/>
      <c r="DB22" s="1084"/>
      <c r="DC22" s="1085"/>
      <c r="DD22" s="1085"/>
      <c r="DE22" s="1085"/>
      <c r="DF22" s="1086"/>
      <c r="DG22" s="1084"/>
      <c r="DH22" s="1085"/>
      <c r="DI22" s="1085"/>
      <c r="DJ22" s="1085"/>
      <c r="DK22" s="1086"/>
      <c r="DL22" s="1084"/>
      <c r="DM22" s="1085"/>
      <c r="DN22" s="1085"/>
      <c r="DO22" s="1085"/>
      <c r="DP22" s="1086"/>
      <c r="DQ22" s="1084"/>
      <c r="DR22" s="1085"/>
      <c r="DS22" s="1085"/>
      <c r="DT22" s="1085"/>
      <c r="DU22" s="1086"/>
      <c r="DV22" s="1087"/>
      <c r="DW22" s="1088"/>
      <c r="DX22" s="1088"/>
      <c r="DY22" s="1088"/>
      <c r="DZ22" s="1089"/>
      <c r="EA22" s="256"/>
    </row>
    <row r="23" spans="1:131" s="257" customFormat="1" ht="26.25" customHeight="1" thickBot="1" x14ac:dyDescent="0.2">
      <c r="A23" s="266" t="s">
        <v>389</v>
      </c>
      <c r="B23" s="1039" t="s">
        <v>390</v>
      </c>
      <c r="C23" s="1040"/>
      <c r="D23" s="1040"/>
      <c r="E23" s="1040"/>
      <c r="F23" s="1040"/>
      <c r="G23" s="1040"/>
      <c r="H23" s="1040"/>
      <c r="I23" s="1040"/>
      <c r="J23" s="1040"/>
      <c r="K23" s="1040"/>
      <c r="L23" s="1040"/>
      <c r="M23" s="1040"/>
      <c r="N23" s="1040"/>
      <c r="O23" s="1040"/>
      <c r="P23" s="1041"/>
      <c r="Q23" s="1163">
        <f>SUM(Q7:U22)</f>
        <v>24967</v>
      </c>
      <c r="R23" s="1164"/>
      <c r="S23" s="1164"/>
      <c r="T23" s="1164"/>
      <c r="U23" s="1164"/>
      <c r="V23" s="1164">
        <f>SUM(V7:Z22)</f>
        <v>24262</v>
      </c>
      <c r="W23" s="1164"/>
      <c r="X23" s="1164"/>
      <c r="Y23" s="1164"/>
      <c r="Z23" s="1164"/>
      <c r="AA23" s="1164">
        <f>SUM(AA7:AE22)</f>
        <v>706</v>
      </c>
      <c r="AB23" s="1164"/>
      <c r="AC23" s="1164"/>
      <c r="AD23" s="1164"/>
      <c r="AE23" s="1165"/>
      <c r="AF23" s="1166">
        <v>618</v>
      </c>
      <c r="AG23" s="1164"/>
      <c r="AH23" s="1164"/>
      <c r="AI23" s="1164"/>
      <c r="AJ23" s="1167"/>
      <c r="AK23" s="1168"/>
      <c r="AL23" s="1169"/>
      <c r="AM23" s="1169"/>
      <c r="AN23" s="1169"/>
      <c r="AO23" s="1169"/>
      <c r="AP23" s="1164">
        <f>SUM(AP7:AT22)</f>
        <v>21781</v>
      </c>
      <c r="AQ23" s="1164"/>
      <c r="AR23" s="1164"/>
      <c r="AS23" s="1164"/>
      <c r="AT23" s="1164"/>
      <c r="AU23" s="1170"/>
      <c r="AV23" s="1170"/>
      <c r="AW23" s="1170"/>
      <c r="AX23" s="1170"/>
      <c r="AY23" s="1171"/>
      <c r="AZ23" s="1160" t="s">
        <v>391</v>
      </c>
      <c r="BA23" s="1161"/>
      <c r="BB23" s="1161"/>
      <c r="BC23" s="1161"/>
      <c r="BD23" s="1162"/>
      <c r="BE23" s="255"/>
      <c r="BF23" s="255"/>
      <c r="BG23" s="255"/>
      <c r="BH23" s="255"/>
      <c r="BI23" s="255"/>
      <c r="BJ23" s="255"/>
      <c r="BK23" s="255"/>
      <c r="BL23" s="255"/>
      <c r="BM23" s="255"/>
      <c r="BN23" s="255"/>
      <c r="BO23" s="255"/>
      <c r="BP23" s="255"/>
      <c r="BQ23" s="264">
        <v>17</v>
      </c>
      <c r="BR23" s="265"/>
      <c r="BS23" s="1109"/>
      <c r="BT23" s="1110"/>
      <c r="BU23" s="1110"/>
      <c r="BV23" s="1110"/>
      <c r="BW23" s="1110"/>
      <c r="BX23" s="1110"/>
      <c r="BY23" s="1110"/>
      <c r="BZ23" s="1110"/>
      <c r="CA23" s="1110"/>
      <c r="CB23" s="1110"/>
      <c r="CC23" s="1110"/>
      <c r="CD23" s="1110"/>
      <c r="CE23" s="1110"/>
      <c r="CF23" s="1110"/>
      <c r="CG23" s="1111"/>
      <c r="CH23" s="1084"/>
      <c r="CI23" s="1085"/>
      <c r="CJ23" s="1085"/>
      <c r="CK23" s="1085"/>
      <c r="CL23" s="1086"/>
      <c r="CM23" s="1084"/>
      <c r="CN23" s="1085"/>
      <c r="CO23" s="1085"/>
      <c r="CP23" s="1085"/>
      <c r="CQ23" s="1086"/>
      <c r="CR23" s="1084"/>
      <c r="CS23" s="1085"/>
      <c r="CT23" s="1085"/>
      <c r="CU23" s="1085"/>
      <c r="CV23" s="1086"/>
      <c r="CW23" s="1084"/>
      <c r="CX23" s="1085"/>
      <c r="CY23" s="1085"/>
      <c r="CZ23" s="1085"/>
      <c r="DA23" s="1086"/>
      <c r="DB23" s="1084"/>
      <c r="DC23" s="1085"/>
      <c r="DD23" s="1085"/>
      <c r="DE23" s="1085"/>
      <c r="DF23" s="1086"/>
      <c r="DG23" s="1084"/>
      <c r="DH23" s="1085"/>
      <c r="DI23" s="1085"/>
      <c r="DJ23" s="1085"/>
      <c r="DK23" s="1086"/>
      <c r="DL23" s="1084"/>
      <c r="DM23" s="1085"/>
      <c r="DN23" s="1085"/>
      <c r="DO23" s="1085"/>
      <c r="DP23" s="1086"/>
      <c r="DQ23" s="1084"/>
      <c r="DR23" s="1085"/>
      <c r="DS23" s="1085"/>
      <c r="DT23" s="1085"/>
      <c r="DU23" s="1086"/>
      <c r="DV23" s="1087"/>
      <c r="DW23" s="1088"/>
      <c r="DX23" s="1088"/>
      <c r="DY23" s="1088"/>
      <c r="DZ23" s="1089"/>
      <c r="EA23" s="256"/>
    </row>
    <row r="24" spans="1:131" s="257" customFormat="1" ht="26.25" customHeight="1" x14ac:dyDescent="0.15">
      <c r="A24" s="1159" t="s">
        <v>392</v>
      </c>
      <c r="B24" s="1159"/>
      <c r="C24" s="1159"/>
      <c r="D24" s="1159"/>
      <c r="E24" s="1159"/>
      <c r="F24" s="1159"/>
      <c r="G24" s="1159"/>
      <c r="H24" s="1159"/>
      <c r="I24" s="1159"/>
      <c r="J24" s="1159"/>
      <c r="K24" s="1159"/>
      <c r="L24" s="1159"/>
      <c r="M24" s="1159"/>
      <c r="N24" s="1159"/>
      <c r="O24" s="1159"/>
      <c r="P24" s="1159"/>
      <c r="Q24" s="1159"/>
      <c r="R24" s="1159"/>
      <c r="S24" s="1159"/>
      <c r="T24" s="1159"/>
      <c r="U24" s="1159"/>
      <c r="V24" s="1159"/>
      <c r="W24" s="1159"/>
      <c r="X24" s="1159"/>
      <c r="Y24" s="1159"/>
      <c r="Z24" s="1159"/>
      <c r="AA24" s="1159"/>
      <c r="AB24" s="1159"/>
      <c r="AC24" s="1159"/>
      <c r="AD24" s="1159"/>
      <c r="AE24" s="1159"/>
      <c r="AF24" s="1159"/>
      <c r="AG24" s="1159"/>
      <c r="AH24" s="1159"/>
      <c r="AI24" s="1159"/>
      <c r="AJ24" s="1159"/>
      <c r="AK24" s="1159"/>
      <c r="AL24" s="1159"/>
      <c r="AM24" s="1159"/>
      <c r="AN24" s="1159"/>
      <c r="AO24" s="1159"/>
      <c r="AP24" s="1159"/>
      <c r="AQ24" s="1159"/>
      <c r="AR24" s="1159"/>
      <c r="AS24" s="1159"/>
      <c r="AT24" s="1159"/>
      <c r="AU24" s="1159"/>
      <c r="AV24" s="1159"/>
      <c r="AW24" s="1159"/>
      <c r="AX24" s="1159"/>
      <c r="AY24" s="1159"/>
      <c r="AZ24" s="254"/>
      <c r="BA24" s="254"/>
      <c r="BB24" s="254"/>
      <c r="BC24" s="254"/>
      <c r="BD24" s="254"/>
      <c r="BE24" s="255"/>
      <c r="BF24" s="255"/>
      <c r="BG24" s="255"/>
      <c r="BH24" s="255"/>
      <c r="BI24" s="255"/>
      <c r="BJ24" s="255"/>
      <c r="BK24" s="255"/>
      <c r="BL24" s="255"/>
      <c r="BM24" s="255"/>
      <c r="BN24" s="255"/>
      <c r="BO24" s="255"/>
      <c r="BP24" s="255"/>
      <c r="BQ24" s="264">
        <v>18</v>
      </c>
      <c r="BR24" s="265"/>
      <c r="BS24" s="1109"/>
      <c r="BT24" s="1110"/>
      <c r="BU24" s="1110"/>
      <c r="BV24" s="1110"/>
      <c r="BW24" s="1110"/>
      <c r="BX24" s="1110"/>
      <c r="BY24" s="1110"/>
      <c r="BZ24" s="1110"/>
      <c r="CA24" s="1110"/>
      <c r="CB24" s="1110"/>
      <c r="CC24" s="1110"/>
      <c r="CD24" s="1110"/>
      <c r="CE24" s="1110"/>
      <c r="CF24" s="1110"/>
      <c r="CG24" s="1111"/>
      <c r="CH24" s="1084"/>
      <c r="CI24" s="1085"/>
      <c r="CJ24" s="1085"/>
      <c r="CK24" s="1085"/>
      <c r="CL24" s="1086"/>
      <c r="CM24" s="1084"/>
      <c r="CN24" s="1085"/>
      <c r="CO24" s="1085"/>
      <c r="CP24" s="1085"/>
      <c r="CQ24" s="1086"/>
      <c r="CR24" s="1084"/>
      <c r="CS24" s="1085"/>
      <c r="CT24" s="1085"/>
      <c r="CU24" s="1085"/>
      <c r="CV24" s="1086"/>
      <c r="CW24" s="1084"/>
      <c r="CX24" s="1085"/>
      <c r="CY24" s="1085"/>
      <c r="CZ24" s="1085"/>
      <c r="DA24" s="1086"/>
      <c r="DB24" s="1084"/>
      <c r="DC24" s="1085"/>
      <c r="DD24" s="1085"/>
      <c r="DE24" s="1085"/>
      <c r="DF24" s="1086"/>
      <c r="DG24" s="1084"/>
      <c r="DH24" s="1085"/>
      <c r="DI24" s="1085"/>
      <c r="DJ24" s="1085"/>
      <c r="DK24" s="1086"/>
      <c r="DL24" s="1084"/>
      <c r="DM24" s="1085"/>
      <c r="DN24" s="1085"/>
      <c r="DO24" s="1085"/>
      <c r="DP24" s="1086"/>
      <c r="DQ24" s="1084"/>
      <c r="DR24" s="1085"/>
      <c r="DS24" s="1085"/>
      <c r="DT24" s="1085"/>
      <c r="DU24" s="1086"/>
      <c r="DV24" s="1087"/>
      <c r="DW24" s="1088"/>
      <c r="DX24" s="1088"/>
      <c r="DY24" s="1088"/>
      <c r="DZ24" s="1089"/>
      <c r="EA24" s="256"/>
    </row>
    <row r="25" spans="1:131" s="249" customFormat="1" ht="26.25" customHeight="1" thickBot="1" x14ac:dyDescent="0.2">
      <c r="A25" s="1158" t="s">
        <v>393</v>
      </c>
      <c r="B25" s="1158"/>
      <c r="C25" s="1158"/>
      <c r="D25" s="1158"/>
      <c r="E25" s="1158"/>
      <c r="F25" s="1158"/>
      <c r="G25" s="1158"/>
      <c r="H25" s="1158"/>
      <c r="I25" s="1158"/>
      <c r="J25" s="1158"/>
      <c r="K25" s="1158"/>
      <c r="L25" s="1158"/>
      <c r="M25" s="1158"/>
      <c r="N25" s="1158"/>
      <c r="O25" s="1158"/>
      <c r="P25" s="1158"/>
      <c r="Q25" s="1158"/>
      <c r="R25" s="1158"/>
      <c r="S25" s="1158"/>
      <c r="T25" s="1158"/>
      <c r="U25" s="1158"/>
      <c r="V25" s="1158"/>
      <c r="W25" s="1158"/>
      <c r="X25" s="1158"/>
      <c r="Y25" s="1158"/>
      <c r="Z25" s="1158"/>
      <c r="AA25" s="1158"/>
      <c r="AB25" s="1158"/>
      <c r="AC25" s="1158"/>
      <c r="AD25" s="1158"/>
      <c r="AE25" s="1158"/>
      <c r="AF25" s="1158"/>
      <c r="AG25" s="1158"/>
      <c r="AH25" s="1158"/>
      <c r="AI25" s="1158"/>
      <c r="AJ25" s="1158"/>
      <c r="AK25" s="1158"/>
      <c r="AL25" s="1158"/>
      <c r="AM25" s="1158"/>
      <c r="AN25" s="1158"/>
      <c r="AO25" s="1158"/>
      <c r="AP25" s="1158"/>
      <c r="AQ25" s="1158"/>
      <c r="AR25" s="1158"/>
      <c r="AS25" s="1158"/>
      <c r="AT25" s="1158"/>
      <c r="AU25" s="1158"/>
      <c r="AV25" s="1158"/>
      <c r="AW25" s="1158"/>
      <c r="AX25" s="1158"/>
      <c r="AY25" s="1158"/>
      <c r="AZ25" s="1158"/>
      <c r="BA25" s="1158"/>
      <c r="BB25" s="1158"/>
      <c r="BC25" s="1158"/>
      <c r="BD25" s="1158"/>
      <c r="BE25" s="1158"/>
      <c r="BF25" s="1158"/>
      <c r="BG25" s="1158"/>
      <c r="BH25" s="1158"/>
      <c r="BI25" s="1158"/>
      <c r="BJ25" s="254"/>
      <c r="BK25" s="254"/>
      <c r="BL25" s="254"/>
      <c r="BM25" s="254"/>
      <c r="BN25" s="254"/>
      <c r="BO25" s="267"/>
      <c r="BP25" s="267"/>
      <c r="BQ25" s="264">
        <v>19</v>
      </c>
      <c r="BR25" s="265"/>
      <c r="BS25" s="1109"/>
      <c r="BT25" s="1110"/>
      <c r="BU25" s="1110"/>
      <c r="BV25" s="1110"/>
      <c r="BW25" s="1110"/>
      <c r="BX25" s="1110"/>
      <c r="BY25" s="1110"/>
      <c r="BZ25" s="1110"/>
      <c r="CA25" s="1110"/>
      <c r="CB25" s="1110"/>
      <c r="CC25" s="1110"/>
      <c r="CD25" s="1110"/>
      <c r="CE25" s="1110"/>
      <c r="CF25" s="1110"/>
      <c r="CG25" s="1111"/>
      <c r="CH25" s="1084"/>
      <c r="CI25" s="1085"/>
      <c r="CJ25" s="1085"/>
      <c r="CK25" s="1085"/>
      <c r="CL25" s="1086"/>
      <c r="CM25" s="1084"/>
      <c r="CN25" s="1085"/>
      <c r="CO25" s="1085"/>
      <c r="CP25" s="1085"/>
      <c r="CQ25" s="1086"/>
      <c r="CR25" s="1084"/>
      <c r="CS25" s="1085"/>
      <c r="CT25" s="1085"/>
      <c r="CU25" s="1085"/>
      <c r="CV25" s="1086"/>
      <c r="CW25" s="1084"/>
      <c r="CX25" s="1085"/>
      <c r="CY25" s="1085"/>
      <c r="CZ25" s="1085"/>
      <c r="DA25" s="1086"/>
      <c r="DB25" s="1084"/>
      <c r="DC25" s="1085"/>
      <c r="DD25" s="1085"/>
      <c r="DE25" s="1085"/>
      <c r="DF25" s="1086"/>
      <c r="DG25" s="1084"/>
      <c r="DH25" s="1085"/>
      <c r="DI25" s="1085"/>
      <c r="DJ25" s="1085"/>
      <c r="DK25" s="1086"/>
      <c r="DL25" s="1084"/>
      <c r="DM25" s="1085"/>
      <c r="DN25" s="1085"/>
      <c r="DO25" s="1085"/>
      <c r="DP25" s="1086"/>
      <c r="DQ25" s="1084"/>
      <c r="DR25" s="1085"/>
      <c r="DS25" s="1085"/>
      <c r="DT25" s="1085"/>
      <c r="DU25" s="1086"/>
      <c r="DV25" s="1087"/>
      <c r="DW25" s="1088"/>
      <c r="DX25" s="1088"/>
      <c r="DY25" s="1088"/>
      <c r="DZ25" s="1089"/>
      <c r="EA25" s="248"/>
    </row>
    <row r="26" spans="1:131" s="249" customFormat="1" ht="26.25" customHeight="1" x14ac:dyDescent="0.15">
      <c r="A26" s="1090" t="s">
        <v>371</v>
      </c>
      <c r="B26" s="1091"/>
      <c r="C26" s="1091"/>
      <c r="D26" s="1091"/>
      <c r="E26" s="1091"/>
      <c r="F26" s="1091"/>
      <c r="G26" s="1091"/>
      <c r="H26" s="1091"/>
      <c r="I26" s="1091"/>
      <c r="J26" s="1091"/>
      <c r="K26" s="1091"/>
      <c r="L26" s="1091"/>
      <c r="M26" s="1091"/>
      <c r="N26" s="1091"/>
      <c r="O26" s="1091"/>
      <c r="P26" s="1092"/>
      <c r="Q26" s="1096" t="s">
        <v>394</v>
      </c>
      <c r="R26" s="1097"/>
      <c r="S26" s="1097"/>
      <c r="T26" s="1097"/>
      <c r="U26" s="1098"/>
      <c r="V26" s="1096" t="s">
        <v>395</v>
      </c>
      <c r="W26" s="1097"/>
      <c r="X26" s="1097"/>
      <c r="Y26" s="1097"/>
      <c r="Z26" s="1098"/>
      <c r="AA26" s="1096" t="s">
        <v>396</v>
      </c>
      <c r="AB26" s="1097"/>
      <c r="AC26" s="1097"/>
      <c r="AD26" s="1097"/>
      <c r="AE26" s="1097"/>
      <c r="AF26" s="1154" t="s">
        <v>397</v>
      </c>
      <c r="AG26" s="1103"/>
      <c r="AH26" s="1103"/>
      <c r="AI26" s="1103"/>
      <c r="AJ26" s="1155"/>
      <c r="AK26" s="1097" t="s">
        <v>398</v>
      </c>
      <c r="AL26" s="1097"/>
      <c r="AM26" s="1097"/>
      <c r="AN26" s="1097"/>
      <c r="AO26" s="1098"/>
      <c r="AP26" s="1096" t="s">
        <v>399</v>
      </c>
      <c r="AQ26" s="1097"/>
      <c r="AR26" s="1097"/>
      <c r="AS26" s="1097"/>
      <c r="AT26" s="1098"/>
      <c r="AU26" s="1096" t="s">
        <v>400</v>
      </c>
      <c r="AV26" s="1097"/>
      <c r="AW26" s="1097"/>
      <c r="AX26" s="1097"/>
      <c r="AY26" s="1098"/>
      <c r="AZ26" s="1096" t="s">
        <v>401</v>
      </c>
      <c r="BA26" s="1097"/>
      <c r="BB26" s="1097"/>
      <c r="BC26" s="1097"/>
      <c r="BD26" s="1098"/>
      <c r="BE26" s="1096" t="s">
        <v>378</v>
      </c>
      <c r="BF26" s="1097"/>
      <c r="BG26" s="1097"/>
      <c r="BH26" s="1097"/>
      <c r="BI26" s="1112"/>
      <c r="BJ26" s="254"/>
      <c r="BK26" s="254"/>
      <c r="BL26" s="254"/>
      <c r="BM26" s="254"/>
      <c r="BN26" s="254"/>
      <c r="BO26" s="267"/>
      <c r="BP26" s="267"/>
      <c r="BQ26" s="264">
        <v>20</v>
      </c>
      <c r="BR26" s="265"/>
      <c r="BS26" s="1109"/>
      <c r="BT26" s="1110"/>
      <c r="BU26" s="1110"/>
      <c r="BV26" s="1110"/>
      <c r="BW26" s="1110"/>
      <c r="BX26" s="1110"/>
      <c r="BY26" s="1110"/>
      <c r="BZ26" s="1110"/>
      <c r="CA26" s="1110"/>
      <c r="CB26" s="1110"/>
      <c r="CC26" s="1110"/>
      <c r="CD26" s="1110"/>
      <c r="CE26" s="1110"/>
      <c r="CF26" s="1110"/>
      <c r="CG26" s="1111"/>
      <c r="CH26" s="1084"/>
      <c r="CI26" s="1085"/>
      <c r="CJ26" s="1085"/>
      <c r="CK26" s="1085"/>
      <c r="CL26" s="1086"/>
      <c r="CM26" s="1084"/>
      <c r="CN26" s="1085"/>
      <c r="CO26" s="1085"/>
      <c r="CP26" s="1085"/>
      <c r="CQ26" s="1086"/>
      <c r="CR26" s="1084"/>
      <c r="CS26" s="1085"/>
      <c r="CT26" s="1085"/>
      <c r="CU26" s="1085"/>
      <c r="CV26" s="1086"/>
      <c r="CW26" s="1084"/>
      <c r="CX26" s="1085"/>
      <c r="CY26" s="1085"/>
      <c r="CZ26" s="1085"/>
      <c r="DA26" s="1086"/>
      <c r="DB26" s="1084"/>
      <c r="DC26" s="1085"/>
      <c r="DD26" s="1085"/>
      <c r="DE26" s="1085"/>
      <c r="DF26" s="1086"/>
      <c r="DG26" s="1084"/>
      <c r="DH26" s="1085"/>
      <c r="DI26" s="1085"/>
      <c r="DJ26" s="1085"/>
      <c r="DK26" s="1086"/>
      <c r="DL26" s="1084"/>
      <c r="DM26" s="1085"/>
      <c r="DN26" s="1085"/>
      <c r="DO26" s="1085"/>
      <c r="DP26" s="1086"/>
      <c r="DQ26" s="1084"/>
      <c r="DR26" s="1085"/>
      <c r="DS26" s="1085"/>
      <c r="DT26" s="1085"/>
      <c r="DU26" s="1086"/>
      <c r="DV26" s="1087"/>
      <c r="DW26" s="1088"/>
      <c r="DX26" s="1088"/>
      <c r="DY26" s="1088"/>
      <c r="DZ26" s="1089"/>
      <c r="EA26" s="248"/>
    </row>
    <row r="27" spans="1:131" s="249" customFormat="1" ht="26.25" customHeight="1" thickBot="1" x14ac:dyDescent="0.2">
      <c r="A27" s="1093"/>
      <c r="B27" s="1094"/>
      <c r="C27" s="1094"/>
      <c r="D27" s="1094"/>
      <c r="E27" s="1094"/>
      <c r="F27" s="1094"/>
      <c r="G27" s="1094"/>
      <c r="H27" s="1094"/>
      <c r="I27" s="1094"/>
      <c r="J27" s="1094"/>
      <c r="K27" s="1094"/>
      <c r="L27" s="1094"/>
      <c r="M27" s="1094"/>
      <c r="N27" s="1094"/>
      <c r="O27" s="1094"/>
      <c r="P27" s="1095"/>
      <c r="Q27" s="1099"/>
      <c r="R27" s="1100"/>
      <c r="S27" s="1100"/>
      <c r="T27" s="1100"/>
      <c r="U27" s="1101"/>
      <c r="V27" s="1099"/>
      <c r="W27" s="1100"/>
      <c r="X27" s="1100"/>
      <c r="Y27" s="1100"/>
      <c r="Z27" s="1101"/>
      <c r="AA27" s="1099"/>
      <c r="AB27" s="1100"/>
      <c r="AC27" s="1100"/>
      <c r="AD27" s="1100"/>
      <c r="AE27" s="1100"/>
      <c r="AF27" s="1156"/>
      <c r="AG27" s="1106"/>
      <c r="AH27" s="1106"/>
      <c r="AI27" s="1106"/>
      <c r="AJ27" s="1157"/>
      <c r="AK27" s="1100"/>
      <c r="AL27" s="1100"/>
      <c r="AM27" s="1100"/>
      <c r="AN27" s="1100"/>
      <c r="AO27" s="1101"/>
      <c r="AP27" s="1099"/>
      <c r="AQ27" s="1100"/>
      <c r="AR27" s="1100"/>
      <c r="AS27" s="1100"/>
      <c r="AT27" s="1101"/>
      <c r="AU27" s="1099"/>
      <c r="AV27" s="1100"/>
      <c r="AW27" s="1100"/>
      <c r="AX27" s="1100"/>
      <c r="AY27" s="1101"/>
      <c r="AZ27" s="1099"/>
      <c r="BA27" s="1100"/>
      <c r="BB27" s="1100"/>
      <c r="BC27" s="1100"/>
      <c r="BD27" s="1101"/>
      <c r="BE27" s="1099"/>
      <c r="BF27" s="1100"/>
      <c r="BG27" s="1100"/>
      <c r="BH27" s="1100"/>
      <c r="BI27" s="1113"/>
      <c r="BJ27" s="254"/>
      <c r="BK27" s="254"/>
      <c r="BL27" s="254"/>
      <c r="BM27" s="254"/>
      <c r="BN27" s="254"/>
      <c r="BO27" s="267"/>
      <c r="BP27" s="267"/>
      <c r="BQ27" s="264">
        <v>21</v>
      </c>
      <c r="BR27" s="265"/>
      <c r="BS27" s="1109"/>
      <c r="BT27" s="1110"/>
      <c r="BU27" s="1110"/>
      <c r="BV27" s="1110"/>
      <c r="BW27" s="1110"/>
      <c r="BX27" s="1110"/>
      <c r="BY27" s="1110"/>
      <c r="BZ27" s="1110"/>
      <c r="CA27" s="1110"/>
      <c r="CB27" s="1110"/>
      <c r="CC27" s="1110"/>
      <c r="CD27" s="1110"/>
      <c r="CE27" s="1110"/>
      <c r="CF27" s="1110"/>
      <c r="CG27" s="1111"/>
      <c r="CH27" s="1084"/>
      <c r="CI27" s="1085"/>
      <c r="CJ27" s="1085"/>
      <c r="CK27" s="1085"/>
      <c r="CL27" s="1086"/>
      <c r="CM27" s="1084"/>
      <c r="CN27" s="1085"/>
      <c r="CO27" s="1085"/>
      <c r="CP27" s="1085"/>
      <c r="CQ27" s="1086"/>
      <c r="CR27" s="1084"/>
      <c r="CS27" s="1085"/>
      <c r="CT27" s="1085"/>
      <c r="CU27" s="1085"/>
      <c r="CV27" s="1086"/>
      <c r="CW27" s="1084"/>
      <c r="CX27" s="1085"/>
      <c r="CY27" s="1085"/>
      <c r="CZ27" s="1085"/>
      <c r="DA27" s="1086"/>
      <c r="DB27" s="1084"/>
      <c r="DC27" s="1085"/>
      <c r="DD27" s="1085"/>
      <c r="DE27" s="1085"/>
      <c r="DF27" s="1086"/>
      <c r="DG27" s="1084"/>
      <c r="DH27" s="1085"/>
      <c r="DI27" s="1085"/>
      <c r="DJ27" s="1085"/>
      <c r="DK27" s="1086"/>
      <c r="DL27" s="1084"/>
      <c r="DM27" s="1085"/>
      <c r="DN27" s="1085"/>
      <c r="DO27" s="1085"/>
      <c r="DP27" s="1086"/>
      <c r="DQ27" s="1084"/>
      <c r="DR27" s="1085"/>
      <c r="DS27" s="1085"/>
      <c r="DT27" s="1085"/>
      <c r="DU27" s="1086"/>
      <c r="DV27" s="1087"/>
      <c r="DW27" s="1088"/>
      <c r="DX27" s="1088"/>
      <c r="DY27" s="1088"/>
      <c r="DZ27" s="1089"/>
      <c r="EA27" s="248"/>
    </row>
    <row r="28" spans="1:131" s="249" customFormat="1" ht="26.25" customHeight="1" thickTop="1" x14ac:dyDescent="0.15">
      <c r="A28" s="268">
        <v>1</v>
      </c>
      <c r="B28" s="1145" t="s">
        <v>402</v>
      </c>
      <c r="C28" s="1146"/>
      <c r="D28" s="1146"/>
      <c r="E28" s="1146"/>
      <c r="F28" s="1146"/>
      <c r="G28" s="1146"/>
      <c r="H28" s="1146"/>
      <c r="I28" s="1146"/>
      <c r="J28" s="1146"/>
      <c r="K28" s="1146"/>
      <c r="L28" s="1146"/>
      <c r="M28" s="1146"/>
      <c r="N28" s="1146"/>
      <c r="O28" s="1146"/>
      <c r="P28" s="1147"/>
      <c r="Q28" s="1148">
        <v>4028</v>
      </c>
      <c r="R28" s="1149"/>
      <c r="S28" s="1149"/>
      <c r="T28" s="1149"/>
      <c r="U28" s="1149"/>
      <c r="V28" s="1149">
        <v>3991</v>
      </c>
      <c r="W28" s="1149"/>
      <c r="X28" s="1149"/>
      <c r="Y28" s="1149"/>
      <c r="Z28" s="1149"/>
      <c r="AA28" s="1149">
        <v>37</v>
      </c>
      <c r="AB28" s="1149"/>
      <c r="AC28" s="1149"/>
      <c r="AD28" s="1149"/>
      <c r="AE28" s="1150"/>
      <c r="AF28" s="1151">
        <v>37</v>
      </c>
      <c r="AG28" s="1149"/>
      <c r="AH28" s="1149"/>
      <c r="AI28" s="1149"/>
      <c r="AJ28" s="1152"/>
      <c r="AK28" s="1153">
        <v>308</v>
      </c>
      <c r="AL28" s="1141"/>
      <c r="AM28" s="1141"/>
      <c r="AN28" s="1141"/>
      <c r="AO28" s="1141"/>
      <c r="AP28" s="1141" t="s">
        <v>522</v>
      </c>
      <c r="AQ28" s="1141"/>
      <c r="AR28" s="1141"/>
      <c r="AS28" s="1141"/>
      <c r="AT28" s="1141"/>
      <c r="AU28" s="1141" t="s">
        <v>522</v>
      </c>
      <c r="AV28" s="1141"/>
      <c r="AW28" s="1141"/>
      <c r="AX28" s="1141"/>
      <c r="AY28" s="1141"/>
      <c r="AZ28" s="1142" t="s">
        <v>522</v>
      </c>
      <c r="BA28" s="1142"/>
      <c r="BB28" s="1142"/>
      <c r="BC28" s="1142"/>
      <c r="BD28" s="1142"/>
      <c r="BE28" s="1143"/>
      <c r="BF28" s="1143"/>
      <c r="BG28" s="1143"/>
      <c r="BH28" s="1143"/>
      <c r="BI28" s="1144"/>
      <c r="BJ28" s="254"/>
      <c r="BK28" s="254"/>
      <c r="BL28" s="254"/>
      <c r="BM28" s="254"/>
      <c r="BN28" s="254"/>
      <c r="BO28" s="267"/>
      <c r="BP28" s="267"/>
      <c r="BQ28" s="264">
        <v>22</v>
      </c>
      <c r="BR28" s="265"/>
      <c r="BS28" s="1109"/>
      <c r="BT28" s="1110"/>
      <c r="BU28" s="1110"/>
      <c r="BV28" s="1110"/>
      <c r="BW28" s="1110"/>
      <c r="BX28" s="1110"/>
      <c r="BY28" s="1110"/>
      <c r="BZ28" s="1110"/>
      <c r="CA28" s="1110"/>
      <c r="CB28" s="1110"/>
      <c r="CC28" s="1110"/>
      <c r="CD28" s="1110"/>
      <c r="CE28" s="1110"/>
      <c r="CF28" s="1110"/>
      <c r="CG28" s="1111"/>
      <c r="CH28" s="1084"/>
      <c r="CI28" s="1085"/>
      <c r="CJ28" s="1085"/>
      <c r="CK28" s="1085"/>
      <c r="CL28" s="1086"/>
      <c r="CM28" s="1084"/>
      <c r="CN28" s="1085"/>
      <c r="CO28" s="1085"/>
      <c r="CP28" s="1085"/>
      <c r="CQ28" s="1086"/>
      <c r="CR28" s="1084"/>
      <c r="CS28" s="1085"/>
      <c r="CT28" s="1085"/>
      <c r="CU28" s="1085"/>
      <c r="CV28" s="1086"/>
      <c r="CW28" s="1084"/>
      <c r="CX28" s="1085"/>
      <c r="CY28" s="1085"/>
      <c r="CZ28" s="1085"/>
      <c r="DA28" s="1086"/>
      <c r="DB28" s="1084"/>
      <c r="DC28" s="1085"/>
      <c r="DD28" s="1085"/>
      <c r="DE28" s="1085"/>
      <c r="DF28" s="1086"/>
      <c r="DG28" s="1084"/>
      <c r="DH28" s="1085"/>
      <c r="DI28" s="1085"/>
      <c r="DJ28" s="1085"/>
      <c r="DK28" s="1086"/>
      <c r="DL28" s="1084"/>
      <c r="DM28" s="1085"/>
      <c r="DN28" s="1085"/>
      <c r="DO28" s="1085"/>
      <c r="DP28" s="1086"/>
      <c r="DQ28" s="1084"/>
      <c r="DR28" s="1085"/>
      <c r="DS28" s="1085"/>
      <c r="DT28" s="1085"/>
      <c r="DU28" s="1086"/>
      <c r="DV28" s="1087"/>
      <c r="DW28" s="1088"/>
      <c r="DX28" s="1088"/>
      <c r="DY28" s="1088"/>
      <c r="DZ28" s="1089"/>
      <c r="EA28" s="248"/>
    </row>
    <row r="29" spans="1:131" s="249" customFormat="1" ht="26.25" customHeight="1" x14ac:dyDescent="0.15">
      <c r="A29" s="268">
        <v>2</v>
      </c>
      <c r="B29" s="1132" t="s">
        <v>403</v>
      </c>
      <c r="C29" s="1133"/>
      <c r="D29" s="1133"/>
      <c r="E29" s="1133"/>
      <c r="F29" s="1133"/>
      <c r="G29" s="1133"/>
      <c r="H29" s="1133"/>
      <c r="I29" s="1133"/>
      <c r="J29" s="1133"/>
      <c r="K29" s="1133"/>
      <c r="L29" s="1133"/>
      <c r="M29" s="1133"/>
      <c r="N29" s="1133"/>
      <c r="O29" s="1133"/>
      <c r="P29" s="1134"/>
      <c r="Q29" s="1138">
        <v>547</v>
      </c>
      <c r="R29" s="1139"/>
      <c r="S29" s="1139"/>
      <c r="T29" s="1139"/>
      <c r="U29" s="1139"/>
      <c r="V29" s="1139">
        <v>531</v>
      </c>
      <c r="W29" s="1139"/>
      <c r="X29" s="1139"/>
      <c r="Y29" s="1139"/>
      <c r="Z29" s="1139"/>
      <c r="AA29" s="1139">
        <f t="shared" ref="AA29:AA30" si="0">Q29-V29</f>
        <v>16</v>
      </c>
      <c r="AB29" s="1139"/>
      <c r="AC29" s="1139"/>
      <c r="AD29" s="1139"/>
      <c r="AE29" s="1140"/>
      <c r="AF29" s="1114">
        <v>16</v>
      </c>
      <c r="AG29" s="1115"/>
      <c r="AH29" s="1115"/>
      <c r="AI29" s="1115"/>
      <c r="AJ29" s="1116"/>
      <c r="AK29" s="1075">
        <v>588</v>
      </c>
      <c r="AL29" s="1066"/>
      <c r="AM29" s="1066"/>
      <c r="AN29" s="1066"/>
      <c r="AO29" s="1066"/>
      <c r="AP29" s="1066" t="s">
        <v>522</v>
      </c>
      <c r="AQ29" s="1066"/>
      <c r="AR29" s="1066"/>
      <c r="AS29" s="1066"/>
      <c r="AT29" s="1066"/>
      <c r="AU29" s="1066" t="s">
        <v>522</v>
      </c>
      <c r="AV29" s="1066"/>
      <c r="AW29" s="1066"/>
      <c r="AX29" s="1066"/>
      <c r="AY29" s="1066"/>
      <c r="AZ29" s="1137" t="s">
        <v>522</v>
      </c>
      <c r="BA29" s="1137"/>
      <c r="BB29" s="1137"/>
      <c r="BC29" s="1137"/>
      <c r="BD29" s="1137"/>
      <c r="BE29" s="1127"/>
      <c r="BF29" s="1127"/>
      <c r="BG29" s="1127"/>
      <c r="BH29" s="1127"/>
      <c r="BI29" s="1128"/>
      <c r="BJ29" s="254"/>
      <c r="BK29" s="254"/>
      <c r="BL29" s="254"/>
      <c r="BM29" s="254"/>
      <c r="BN29" s="254"/>
      <c r="BO29" s="267"/>
      <c r="BP29" s="267"/>
      <c r="BQ29" s="264">
        <v>23</v>
      </c>
      <c r="BR29" s="265"/>
      <c r="BS29" s="1109"/>
      <c r="BT29" s="1110"/>
      <c r="BU29" s="1110"/>
      <c r="BV29" s="1110"/>
      <c r="BW29" s="1110"/>
      <c r="BX29" s="1110"/>
      <c r="BY29" s="1110"/>
      <c r="BZ29" s="1110"/>
      <c r="CA29" s="1110"/>
      <c r="CB29" s="1110"/>
      <c r="CC29" s="1110"/>
      <c r="CD29" s="1110"/>
      <c r="CE29" s="1110"/>
      <c r="CF29" s="1110"/>
      <c r="CG29" s="1111"/>
      <c r="CH29" s="1084"/>
      <c r="CI29" s="1085"/>
      <c r="CJ29" s="1085"/>
      <c r="CK29" s="1085"/>
      <c r="CL29" s="1086"/>
      <c r="CM29" s="1084"/>
      <c r="CN29" s="1085"/>
      <c r="CO29" s="1085"/>
      <c r="CP29" s="1085"/>
      <c r="CQ29" s="1086"/>
      <c r="CR29" s="1084"/>
      <c r="CS29" s="1085"/>
      <c r="CT29" s="1085"/>
      <c r="CU29" s="1085"/>
      <c r="CV29" s="1086"/>
      <c r="CW29" s="1084"/>
      <c r="CX29" s="1085"/>
      <c r="CY29" s="1085"/>
      <c r="CZ29" s="1085"/>
      <c r="DA29" s="1086"/>
      <c r="DB29" s="1084"/>
      <c r="DC29" s="1085"/>
      <c r="DD29" s="1085"/>
      <c r="DE29" s="1085"/>
      <c r="DF29" s="1086"/>
      <c r="DG29" s="1084"/>
      <c r="DH29" s="1085"/>
      <c r="DI29" s="1085"/>
      <c r="DJ29" s="1085"/>
      <c r="DK29" s="1086"/>
      <c r="DL29" s="1084"/>
      <c r="DM29" s="1085"/>
      <c r="DN29" s="1085"/>
      <c r="DO29" s="1085"/>
      <c r="DP29" s="1086"/>
      <c r="DQ29" s="1084"/>
      <c r="DR29" s="1085"/>
      <c r="DS29" s="1085"/>
      <c r="DT29" s="1085"/>
      <c r="DU29" s="1086"/>
      <c r="DV29" s="1087"/>
      <c r="DW29" s="1088"/>
      <c r="DX29" s="1088"/>
      <c r="DY29" s="1088"/>
      <c r="DZ29" s="1089"/>
      <c r="EA29" s="248"/>
    </row>
    <row r="30" spans="1:131" s="249" customFormat="1" ht="26.25" customHeight="1" x14ac:dyDescent="0.15">
      <c r="A30" s="268">
        <v>3</v>
      </c>
      <c r="B30" s="1132" t="s">
        <v>404</v>
      </c>
      <c r="C30" s="1133"/>
      <c r="D30" s="1133"/>
      <c r="E30" s="1133"/>
      <c r="F30" s="1133"/>
      <c r="G30" s="1133"/>
      <c r="H30" s="1133"/>
      <c r="I30" s="1133"/>
      <c r="J30" s="1133"/>
      <c r="K30" s="1133"/>
      <c r="L30" s="1133"/>
      <c r="M30" s="1133"/>
      <c r="N30" s="1133"/>
      <c r="O30" s="1133"/>
      <c r="P30" s="1134"/>
      <c r="Q30" s="1138">
        <v>3536</v>
      </c>
      <c r="R30" s="1139"/>
      <c r="S30" s="1139"/>
      <c r="T30" s="1139"/>
      <c r="U30" s="1139"/>
      <c r="V30" s="1139">
        <v>3440</v>
      </c>
      <c r="W30" s="1139"/>
      <c r="X30" s="1139"/>
      <c r="Y30" s="1139"/>
      <c r="Z30" s="1139"/>
      <c r="AA30" s="1139">
        <f t="shared" si="0"/>
        <v>96</v>
      </c>
      <c r="AB30" s="1139"/>
      <c r="AC30" s="1139"/>
      <c r="AD30" s="1139"/>
      <c r="AE30" s="1140"/>
      <c r="AF30" s="1114">
        <v>96</v>
      </c>
      <c r="AG30" s="1115"/>
      <c r="AH30" s="1115"/>
      <c r="AI30" s="1115"/>
      <c r="AJ30" s="1116"/>
      <c r="AK30" s="1075">
        <v>554</v>
      </c>
      <c r="AL30" s="1066"/>
      <c r="AM30" s="1066"/>
      <c r="AN30" s="1066"/>
      <c r="AO30" s="1066"/>
      <c r="AP30" s="1066" t="s">
        <v>522</v>
      </c>
      <c r="AQ30" s="1066"/>
      <c r="AR30" s="1066"/>
      <c r="AS30" s="1066"/>
      <c r="AT30" s="1066"/>
      <c r="AU30" s="1066" t="s">
        <v>522</v>
      </c>
      <c r="AV30" s="1066"/>
      <c r="AW30" s="1066"/>
      <c r="AX30" s="1066"/>
      <c r="AY30" s="1066"/>
      <c r="AZ30" s="1137" t="s">
        <v>522</v>
      </c>
      <c r="BA30" s="1137"/>
      <c r="BB30" s="1137"/>
      <c r="BC30" s="1137"/>
      <c r="BD30" s="1137"/>
      <c r="BE30" s="1127"/>
      <c r="BF30" s="1127"/>
      <c r="BG30" s="1127"/>
      <c r="BH30" s="1127"/>
      <c r="BI30" s="1128"/>
      <c r="BJ30" s="254"/>
      <c r="BK30" s="254"/>
      <c r="BL30" s="254"/>
      <c r="BM30" s="254"/>
      <c r="BN30" s="254"/>
      <c r="BO30" s="267"/>
      <c r="BP30" s="267"/>
      <c r="BQ30" s="264">
        <v>24</v>
      </c>
      <c r="BR30" s="265"/>
      <c r="BS30" s="1109"/>
      <c r="BT30" s="1110"/>
      <c r="BU30" s="1110"/>
      <c r="BV30" s="1110"/>
      <c r="BW30" s="1110"/>
      <c r="BX30" s="1110"/>
      <c r="BY30" s="1110"/>
      <c r="BZ30" s="1110"/>
      <c r="CA30" s="1110"/>
      <c r="CB30" s="1110"/>
      <c r="CC30" s="1110"/>
      <c r="CD30" s="1110"/>
      <c r="CE30" s="1110"/>
      <c r="CF30" s="1110"/>
      <c r="CG30" s="1111"/>
      <c r="CH30" s="1084"/>
      <c r="CI30" s="1085"/>
      <c r="CJ30" s="1085"/>
      <c r="CK30" s="1085"/>
      <c r="CL30" s="1086"/>
      <c r="CM30" s="1084"/>
      <c r="CN30" s="1085"/>
      <c r="CO30" s="1085"/>
      <c r="CP30" s="1085"/>
      <c r="CQ30" s="1086"/>
      <c r="CR30" s="1084"/>
      <c r="CS30" s="1085"/>
      <c r="CT30" s="1085"/>
      <c r="CU30" s="1085"/>
      <c r="CV30" s="1086"/>
      <c r="CW30" s="1084"/>
      <c r="CX30" s="1085"/>
      <c r="CY30" s="1085"/>
      <c r="CZ30" s="1085"/>
      <c r="DA30" s="1086"/>
      <c r="DB30" s="1084"/>
      <c r="DC30" s="1085"/>
      <c r="DD30" s="1085"/>
      <c r="DE30" s="1085"/>
      <c r="DF30" s="1086"/>
      <c r="DG30" s="1084"/>
      <c r="DH30" s="1085"/>
      <c r="DI30" s="1085"/>
      <c r="DJ30" s="1085"/>
      <c r="DK30" s="1086"/>
      <c r="DL30" s="1084"/>
      <c r="DM30" s="1085"/>
      <c r="DN30" s="1085"/>
      <c r="DO30" s="1085"/>
      <c r="DP30" s="1086"/>
      <c r="DQ30" s="1084"/>
      <c r="DR30" s="1085"/>
      <c r="DS30" s="1085"/>
      <c r="DT30" s="1085"/>
      <c r="DU30" s="1086"/>
      <c r="DV30" s="1087"/>
      <c r="DW30" s="1088"/>
      <c r="DX30" s="1088"/>
      <c r="DY30" s="1088"/>
      <c r="DZ30" s="1089"/>
      <c r="EA30" s="248"/>
    </row>
    <row r="31" spans="1:131" s="249" customFormat="1" ht="26.25" customHeight="1" x14ac:dyDescent="0.15">
      <c r="A31" s="268">
        <v>4</v>
      </c>
      <c r="B31" s="1132" t="s">
        <v>405</v>
      </c>
      <c r="C31" s="1133"/>
      <c r="D31" s="1133"/>
      <c r="E31" s="1133"/>
      <c r="F31" s="1133"/>
      <c r="G31" s="1133"/>
      <c r="H31" s="1133"/>
      <c r="I31" s="1133"/>
      <c r="J31" s="1133"/>
      <c r="K31" s="1133"/>
      <c r="L31" s="1133"/>
      <c r="M31" s="1133"/>
      <c r="N31" s="1133"/>
      <c r="O31" s="1133"/>
      <c r="P31" s="1134"/>
      <c r="Q31" s="1138">
        <v>2502</v>
      </c>
      <c r="R31" s="1139"/>
      <c r="S31" s="1139"/>
      <c r="T31" s="1139"/>
      <c r="U31" s="1139"/>
      <c r="V31" s="1139">
        <v>2607</v>
      </c>
      <c r="W31" s="1139"/>
      <c r="X31" s="1139"/>
      <c r="Y31" s="1139"/>
      <c r="Z31" s="1139"/>
      <c r="AA31" s="1139">
        <f t="shared" ref="AA31:AA33" si="1">Q31-V31</f>
        <v>-105</v>
      </c>
      <c r="AB31" s="1139"/>
      <c r="AC31" s="1139"/>
      <c r="AD31" s="1139"/>
      <c r="AE31" s="1140"/>
      <c r="AF31" s="1114">
        <v>596</v>
      </c>
      <c r="AG31" s="1115"/>
      <c r="AH31" s="1115"/>
      <c r="AI31" s="1115"/>
      <c r="AJ31" s="1116"/>
      <c r="AK31" s="1075">
        <v>627</v>
      </c>
      <c r="AL31" s="1066"/>
      <c r="AM31" s="1066"/>
      <c r="AN31" s="1066"/>
      <c r="AO31" s="1066"/>
      <c r="AP31" s="1066">
        <v>351</v>
      </c>
      <c r="AQ31" s="1066"/>
      <c r="AR31" s="1066"/>
      <c r="AS31" s="1066"/>
      <c r="AT31" s="1066"/>
      <c r="AU31" s="1066">
        <v>351</v>
      </c>
      <c r="AV31" s="1066"/>
      <c r="AW31" s="1066"/>
      <c r="AX31" s="1066"/>
      <c r="AY31" s="1066"/>
      <c r="AZ31" s="1137" t="s">
        <v>522</v>
      </c>
      <c r="BA31" s="1137"/>
      <c r="BB31" s="1137"/>
      <c r="BC31" s="1137"/>
      <c r="BD31" s="1137"/>
      <c r="BE31" s="1127" t="s">
        <v>406</v>
      </c>
      <c r="BF31" s="1127"/>
      <c r="BG31" s="1127"/>
      <c r="BH31" s="1127"/>
      <c r="BI31" s="1128"/>
      <c r="BJ31" s="254"/>
      <c r="BK31" s="254"/>
      <c r="BL31" s="254"/>
      <c r="BM31" s="254"/>
      <c r="BN31" s="254"/>
      <c r="BO31" s="267"/>
      <c r="BP31" s="267"/>
      <c r="BQ31" s="264">
        <v>25</v>
      </c>
      <c r="BR31" s="265"/>
      <c r="BS31" s="1109"/>
      <c r="BT31" s="1110"/>
      <c r="BU31" s="1110"/>
      <c r="BV31" s="1110"/>
      <c r="BW31" s="1110"/>
      <c r="BX31" s="1110"/>
      <c r="BY31" s="1110"/>
      <c r="BZ31" s="1110"/>
      <c r="CA31" s="1110"/>
      <c r="CB31" s="1110"/>
      <c r="CC31" s="1110"/>
      <c r="CD31" s="1110"/>
      <c r="CE31" s="1110"/>
      <c r="CF31" s="1110"/>
      <c r="CG31" s="1111"/>
      <c r="CH31" s="1084"/>
      <c r="CI31" s="1085"/>
      <c r="CJ31" s="1085"/>
      <c r="CK31" s="1085"/>
      <c r="CL31" s="1086"/>
      <c r="CM31" s="1084"/>
      <c r="CN31" s="1085"/>
      <c r="CO31" s="1085"/>
      <c r="CP31" s="1085"/>
      <c r="CQ31" s="1086"/>
      <c r="CR31" s="1084"/>
      <c r="CS31" s="1085"/>
      <c r="CT31" s="1085"/>
      <c r="CU31" s="1085"/>
      <c r="CV31" s="1086"/>
      <c r="CW31" s="1084"/>
      <c r="CX31" s="1085"/>
      <c r="CY31" s="1085"/>
      <c r="CZ31" s="1085"/>
      <c r="DA31" s="1086"/>
      <c r="DB31" s="1084"/>
      <c r="DC31" s="1085"/>
      <c r="DD31" s="1085"/>
      <c r="DE31" s="1085"/>
      <c r="DF31" s="1086"/>
      <c r="DG31" s="1084"/>
      <c r="DH31" s="1085"/>
      <c r="DI31" s="1085"/>
      <c r="DJ31" s="1085"/>
      <c r="DK31" s="1086"/>
      <c r="DL31" s="1084"/>
      <c r="DM31" s="1085"/>
      <c r="DN31" s="1085"/>
      <c r="DO31" s="1085"/>
      <c r="DP31" s="1086"/>
      <c r="DQ31" s="1084"/>
      <c r="DR31" s="1085"/>
      <c r="DS31" s="1085"/>
      <c r="DT31" s="1085"/>
      <c r="DU31" s="1086"/>
      <c r="DV31" s="1087"/>
      <c r="DW31" s="1088"/>
      <c r="DX31" s="1088"/>
      <c r="DY31" s="1088"/>
      <c r="DZ31" s="1089"/>
      <c r="EA31" s="248"/>
    </row>
    <row r="32" spans="1:131" s="249" customFormat="1" ht="26.25" customHeight="1" x14ac:dyDescent="0.15">
      <c r="A32" s="268">
        <v>5</v>
      </c>
      <c r="B32" s="1132" t="s">
        <v>407</v>
      </c>
      <c r="C32" s="1133"/>
      <c r="D32" s="1133"/>
      <c r="E32" s="1133"/>
      <c r="F32" s="1133"/>
      <c r="G32" s="1133"/>
      <c r="H32" s="1133"/>
      <c r="I32" s="1133"/>
      <c r="J32" s="1133"/>
      <c r="K32" s="1133"/>
      <c r="L32" s="1133"/>
      <c r="M32" s="1133"/>
      <c r="N32" s="1133"/>
      <c r="O32" s="1133"/>
      <c r="P32" s="1134"/>
      <c r="Q32" s="1138">
        <v>1101</v>
      </c>
      <c r="R32" s="1139"/>
      <c r="S32" s="1139"/>
      <c r="T32" s="1139"/>
      <c r="U32" s="1139"/>
      <c r="V32" s="1139">
        <v>1060</v>
      </c>
      <c r="W32" s="1139"/>
      <c r="X32" s="1139"/>
      <c r="Y32" s="1139"/>
      <c r="Z32" s="1139"/>
      <c r="AA32" s="1139">
        <f t="shared" si="1"/>
        <v>41</v>
      </c>
      <c r="AB32" s="1139"/>
      <c r="AC32" s="1139"/>
      <c r="AD32" s="1139"/>
      <c r="AE32" s="1140"/>
      <c r="AF32" s="1114">
        <v>2953</v>
      </c>
      <c r="AG32" s="1115"/>
      <c r="AH32" s="1115"/>
      <c r="AI32" s="1115"/>
      <c r="AJ32" s="1116"/>
      <c r="AK32" s="1075">
        <v>7</v>
      </c>
      <c r="AL32" s="1066"/>
      <c r="AM32" s="1066"/>
      <c r="AN32" s="1066"/>
      <c r="AO32" s="1066"/>
      <c r="AP32" s="1066">
        <v>293</v>
      </c>
      <c r="AQ32" s="1066"/>
      <c r="AR32" s="1066"/>
      <c r="AS32" s="1066"/>
      <c r="AT32" s="1066"/>
      <c r="AU32" s="1066">
        <v>2</v>
      </c>
      <c r="AV32" s="1066"/>
      <c r="AW32" s="1066"/>
      <c r="AX32" s="1066"/>
      <c r="AY32" s="1066"/>
      <c r="AZ32" s="1137" t="s">
        <v>522</v>
      </c>
      <c r="BA32" s="1137"/>
      <c r="BB32" s="1137"/>
      <c r="BC32" s="1137"/>
      <c r="BD32" s="1137"/>
      <c r="BE32" s="1127" t="s">
        <v>408</v>
      </c>
      <c r="BF32" s="1127"/>
      <c r="BG32" s="1127"/>
      <c r="BH32" s="1127"/>
      <c r="BI32" s="1128"/>
      <c r="BJ32" s="254"/>
      <c r="BK32" s="254"/>
      <c r="BL32" s="254"/>
      <c r="BM32" s="254"/>
      <c r="BN32" s="254"/>
      <c r="BO32" s="267"/>
      <c r="BP32" s="267"/>
      <c r="BQ32" s="264">
        <v>26</v>
      </c>
      <c r="BR32" s="265"/>
      <c r="BS32" s="1109"/>
      <c r="BT32" s="1110"/>
      <c r="BU32" s="1110"/>
      <c r="BV32" s="1110"/>
      <c r="BW32" s="1110"/>
      <c r="BX32" s="1110"/>
      <c r="BY32" s="1110"/>
      <c r="BZ32" s="1110"/>
      <c r="CA32" s="1110"/>
      <c r="CB32" s="1110"/>
      <c r="CC32" s="1110"/>
      <c r="CD32" s="1110"/>
      <c r="CE32" s="1110"/>
      <c r="CF32" s="1110"/>
      <c r="CG32" s="1111"/>
      <c r="CH32" s="1084"/>
      <c r="CI32" s="1085"/>
      <c r="CJ32" s="1085"/>
      <c r="CK32" s="1085"/>
      <c r="CL32" s="1086"/>
      <c r="CM32" s="1084"/>
      <c r="CN32" s="1085"/>
      <c r="CO32" s="1085"/>
      <c r="CP32" s="1085"/>
      <c r="CQ32" s="1086"/>
      <c r="CR32" s="1084"/>
      <c r="CS32" s="1085"/>
      <c r="CT32" s="1085"/>
      <c r="CU32" s="1085"/>
      <c r="CV32" s="1086"/>
      <c r="CW32" s="1084"/>
      <c r="CX32" s="1085"/>
      <c r="CY32" s="1085"/>
      <c r="CZ32" s="1085"/>
      <c r="DA32" s="1086"/>
      <c r="DB32" s="1084"/>
      <c r="DC32" s="1085"/>
      <c r="DD32" s="1085"/>
      <c r="DE32" s="1085"/>
      <c r="DF32" s="1086"/>
      <c r="DG32" s="1084"/>
      <c r="DH32" s="1085"/>
      <c r="DI32" s="1085"/>
      <c r="DJ32" s="1085"/>
      <c r="DK32" s="1086"/>
      <c r="DL32" s="1084"/>
      <c r="DM32" s="1085"/>
      <c r="DN32" s="1085"/>
      <c r="DO32" s="1085"/>
      <c r="DP32" s="1086"/>
      <c r="DQ32" s="1084"/>
      <c r="DR32" s="1085"/>
      <c r="DS32" s="1085"/>
      <c r="DT32" s="1085"/>
      <c r="DU32" s="1086"/>
      <c r="DV32" s="1087"/>
      <c r="DW32" s="1088"/>
      <c r="DX32" s="1088"/>
      <c r="DY32" s="1088"/>
      <c r="DZ32" s="1089"/>
      <c r="EA32" s="248"/>
    </row>
    <row r="33" spans="1:131" s="249" customFormat="1" ht="26.25" customHeight="1" x14ac:dyDescent="0.15">
      <c r="A33" s="268">
        <v>6</v>
      </c>
      <c r="B33" s="1132" t="s">
        <v>409</v>
      </c>
      <c r="C33" s="1133"/>
      <c r="D33" s="1133"/>
      <c r="E33" s="1133"/>
      <c r="F33" s="1133"/>
      <c r="G33" s="1133"/>
      <c r="H33" s="1133"/>
      <c r="I33" s="1133"/>
      <c r="J33" s="1133"/>
      <c r="K33" s="1133"/>
      <c r="L33" s="1133"/>
      <c r="M33" s="1133"/>
      <c r="N33" s="1133"/>
      <c r="O33" s="1133"/>
      <c r="P33" s="1134"/>
      <c r="Q33" s="1138">
        <v>1615</v>
      </c>
      <c r="R33" s="1139"/>
      <c r="S33" s="1139"/>
      <c r="T33" s="1139"/>
      <c r="U33" s="1139"/>
      <c r="V33" s="1139">
        <v>1681</v>
      </c>
      <c r="W33" s="1139"/>
      <c r="X33" s="1139"/>
      <c r="Y33" s="1139"/>
      <c r="Z33" s="1139"/>
      <c r="AA33" s="1139">
        <f t="shared" si="1"/>
        <v>-66</v>
      </c>
      <c r="AB33" s="1139"/>
      <c r="AC33" s="1139"/>
      <c r="AD33" s="1139"/>
      <c r="AE33" s="1140"/>
      <c r="AF33" s="1114">
        <v>112</v>
      </c>
      <c r="AG33" s="1115"/>
      <c r="AH33" s="1115"/>
      <c r="AI33" s="1115"/>
      <c r="AJ33" s="1116"/>
      <c r="AK33" s="1075">
        <v>1018</v>
      </c>
      <c r="AL33" s="1066"/>
      <c r="AM33" s="1066"/>
      <c r="AN33" s="1066"/>
      <c r="AO33" s="1066"/>
      <c r="AP33" s="1066">
        <v>10902</v>
      </c>
      <c r="AQ33" s="1066"/>
      <c r="AR33" s="1066"/>
      <c r="AS33" s="1066"/>
      <c r="AT33" s="1066"/>
      <c r="AU33" s="1066">
        <v>7283</v>
      </c>
      <c r="AV33" s="1066"/>
      <c r="AW33" s="1066"/>
      <c r="AX33" s="1066"/>
      <c r="AY33" s="1066"/>
      <c r="AZ33" s="1137" t="s">
        <v>522</v>
      </c>
      <c r="BA33" s="1137"/>
      <c r="BB33" s="1137"/>
      <c r="BC33" s="1137"/>
      <c r="BD33" s="1137"/>
      <c r="BE33" s="1127" t="s">
        <v>410</v>
      </c>
      <c r="BF33" s="1127"/>
      <c r="BG33" s="1127"/>
      <c r="BH33" s="1127"/>
      <c r="BI33" s="1128"/>
      <c r="BJ33" s="254"/>
      <c r="BK33" s="254"/>
      <c r="BL33" s="254"/>
      <c r="BM33" s="254"/>
      <c r="BN33" s="254"/>
      <c r="BO33" s="267"/>
      <c r="BP33" s="267"/>
      <c r="BQ33" s="264">
        <v>27</v>
      </c>
      <c r="BR33" s="265"/>
      <c r="BS33" s="1109"/>
      <c r="BT33" s="1110"/>
      <c r="BU33" s="1110"/>
      <c r="BV33" s="1110"/>
      <c r="BW33" s="1110"/>
      <c r="BX33" s="1110"/>
      <c r="BY33" s="1110"/>
      <c r="BZ33" s="1110"/>
      <c r="CA33" s="1110"/>
      <c r="CB33" s="1110"/>
      <c r="CC33" s="1110"/>
      <c r="CD33" s="1110"/>
      <c r="CE33" s="1110"/>
      <c r="CF33" s="1110"/>
      <c r="CG33" s="1111"/>
      <c r="CH33" s="1084"/>
      <c r="CI33" s="1085"/>
      <c r="CJ33" s="1085"/>
      <c r="CK33" s="1085"/>
      <c r="CL33" s="1086"/>
      <c r="CM33" s="1084"/>
      <c r="CN33" s="1085"/>
      <c r="CO33" s="1085"/>
      <c r="CP33" s="1085"/>
      <c r="CQ33" s="1086"/>
      <c r="CR33" s="1084"/>
      <c r="CS33" s="1085"/>
      <c r="CT33" s="1085"/>
      <c r="CU33" s="1085"/>
      <c r="CV33" s="1086"/>
      <c r="CW33" s="1084"/>
      <c r="CX33" s="1085"/>
      <c r="CY33" s="1085"/>
      <c r="CZ33" s="1085"/>
      <c r="DA33" s="1086"/>
      <c r="DB33" s="1084"/>
      <c r="DC33" s="1085"/>
      <c r="DD33" s="1085"/>
      <c r="DE33" s="1085"/>
      <c r="DF33" s="1086"/>
      <c r="DG33" s="1084"/>
      <c r="DH33" s="1085"/>
      <c r="DI33" s="1085"/>
      <c r="DJ33" s="1085"/>
      <c r="DK33" s="1086"/>
      <c r="DL33" s="1084"/>
      <c r="DM33" s="1085"/>
      <c r="DN33" s="1085"/>
      <c r="DO33" s="1085"/>
      <c r="DP33" s="1086"/>
      <c r="DQ33" s="1084"/>
      <c r="DR33" s="1085"/>
      <c r="DS33" s="1085"/>
      <c r="DT33" s="1085"/>
      <c r="DU33" s="1086"/>
      <c r="DV33" s="1087"/>
      <c r="DW33" s="1088"/>
      <c r="DX33" s="1088"/>
      <c r="DY33" s="1088"/>
      <c r="DZ33" s="1089"/>
      <c r="EA33" s="248"/>
    </row>
    <row r="34" spans="1:131" s="249" customFormat="1" ht="26.25" customHeight="1" x14ac:dyDescent="0.15">
      <c r="A34" s="268">
        <v>7</v>
      </c>
      <c r="B34" s="1132"/>
      <c r="C34" s="1133"/>
      <c r="D34" s="1133"/>
      <c r="E34" s="1133"/>
      <c r="F34" s="1133"/>
      <c r="G34" s="1133"/>
      <c r="H34" s="1133"/>
      <c r="I34" s="1133"/>
      <c r="J34" s="1133"/>
      <c r="K34" s="1133"/>
      <c r="L34" s="1133"/>
      <c r="M34" s="1133"/>
      <c r="N34" s="1133"/>
      <c r="O34" s="1133"/>
      <c r="P34" s="1134"/>
      <c r="Q34" s="1138"/>
      <c r="R34" s="1139"/>
      <c r="S34" s="1139"/>
      <c r="T34" s="1139"/>
      <c r="U34" s="1139"/>
      <c r="V34" s="1139"/>
      <c r="W34" s="1139"/>
      <c r="X34" s="1139"/>
      <c r="Y34" s="1139"/>
      <c r="Z34" s="1139"/>
      <c r="AA34" s="1139"/>
      <c r="AB34" s="1139"/>
      <c r="AC34" s="1139"/>
      <c r="AD34" s="1139"/>
      <c r="AE34" s="1140"/>
      <c r="AF34" s="1114"/>
      <c r="AG34" s="1115"/>
      <c r="AH34" s="1115"/>
      <c r="AI34" s="1115"/>
      <c r="AJ34" s="1116"/>
      <c r="AK34" s="1075"/>
      <c r="AL34" s="1066"/>
      <c r="AM34" s="1066"/>
      <c r="AN34" s="1066"/>
      <c r="AO34" s="1066"/>
      <c r="AP34" s="1066"/>
      <c r="AQ34" s="1066"/>
      <c r="AR34" s="1066"/>
      <c r="AS34" s="1066"/>
      <c r="AT34" s="1066"/>
      <c r="AU34" s="1066"/>
      <c r="AV34" s="1066"/>
      <c r="AW34" s="1066"/>
      <c r="AX34" s="1066"/>
      <c r="AY34" s="1066"/>
      <c r="AZ34" s="1137"/>
      <c r="BA34" s="1137"/>
      <c r="BB34" s="1137"/>
      <c r="BC34" s="1137"/>
      <c r="BD34" s="1137"/>
      <c r="BE34" s="1127"/>
      <c r="BF34" s="1127"/>
      <c r="BG34" s="1127"/>
      <c r="BH34" s="1127"/>
      <c r="BI34" s="1128"/>
      <c r="BJ34" s="254"/>
      <c r="BK34" s="254"/>
      <c r="BL34" s="254"/>
      <c r="BM34" s="254"/>
      <c r="BN34" s="254"/>
      <c r="BO34" s="267"/>
      <c r="BP34" s="267"/>
      <c r="BQ34" s="264">
        <v>28</v>
      </c>
      <c r="BR34" s="265"/>
      <c r="BS34" s="1109"/>
      <c r="BT34" s="1110"/>
      <c r="BU34" s="1110"/>
      <c r="BV34" s="1110"/>
      <c r="BW34" s="1110"/>
      <c r="BX34" s="1110"/>
      <c r="BY34" s="1110"/>
      <c r="BZ34" s="1110"/>
      <c r="CA34" s="1110"/>
      <c r="CB34" s="1110"/>
      <c r="CC34" s="1110"/>
      <c r="CD34" s="1110"/>
      <c r="CE34" s="1110"/>
      <c r="CF34" s="1110"/>
      <c r="CG34" s="1111"/>
      <c r="CH34" s="1084"/>
      <c r="CI34" s="1085"/>
      <c r="CJ34" s="1085"/>
      <c r="CK34" s="1085"/>
      <c r="CL34" s="1086"/>
      <c r="CM34" s="1084"/>
      <c r="CN34" s="1085"/>
      <c r="CO34" s="1085"/>
      <c r="CP34" s="1085"/>
      <c r="CQ34" s="1086"/>
      <c r="CR34" s="1084"/>
      <c r="CS34" s="1085"/>
      <c r="CT34" s="1085"/>
      <c r="CU34" s="1085"/>
      <c r="CV34" s="1086"/>
      <c r="CW34" s="1084"/>
      <c r="CX34" s="1085"/>
      <c r="CY34" s="1085"/>
      <c r="CZ34" s="1085"/>
      <c r="DA34" s="1086"/>
      <c r="DB34" s="1084"/>
      <c r="DC34" s="1085"/>
      <c r="DD34" s="1085"/>
      <c r="DE34" s="1085"/>
      <c r="DF34" s="1086"/>
      <c r="DG34" s="1084"/>
      <c r="DH34" s="1085"/>
      <c r="DI34" s="1085"/>
      <c r="DJ34" s="1085"/>
      <c r="DK34" s="1086"/>
      <c r="DL34" s="1084"/>
      <c r="DM34" s="1085"/>
      <c r="DN34" s="1085"/>
      <c r="DO34" s="1085"/>
      <c r="DP34" s="1086"/>
      <c r="DQ34" s="1084"/>
      <c r="DR34" s="1085"/>
      <c r="DS34" s="1085"/>
      <c r="DT34" s="1085"/>
      <c r="DU34" s="1086"/>
      <c r="DV34" s="1087"/>
      <c r="DW34" s="1088"/>
      <c r="DX34" s="1088"/>
      <c r="DY34" s="1088"/>
      <c r="DZ34" s="1089"/>
      <c r="EA34" s="248"/>
    </row>
    <row r="35" spans="1:131" s="249" customFormat="1" ht="26.25" customHeight="1" x14ac:dyDescent="0.15">
      <c r="A35" s="268">
        <v>8</v>
      </c>
      <c r="B35" s="1132"/>
      <c r="C35" s="1133"/>
      <c r="D35" s="1133"/>
      <c r="E35" s="1133"/>
      <c r="F35" s="1133"/>
      <c r="G35" s="1133"/>
      <c r="H35" s="1133"/>
      <c r="I35" s="1133"/>
      <c r="J35" s="1133"/>
      <c r="K35" s="1133"/>
      <c r="L35" s="1133"/>
      <c r="M35" s="1133"/>
      <c r="N35" s="1133"/>
      <c r="O35" s="1133"/>
      <c r="P35" s="1134"/>
      <c r="Q35" s="1138"/>
      <c r="R35" s="1139"/>
      <c r="S35" s="1139"/>
      <c r="T35" s="1139"/>
      <c r="U35" s="1139"/>
      <c r="V35" s="1139"/>
      <c r="W35" s="1139"/>
      <c r="X35" s="1139"/>
      <c r="Y35" s="1139"/>
      <c r="Z35" s="1139"/>
      <c r="AA35" s="1139"/>
      <c r="AB35" s="1139"/>
      <c r="AC35" s="1139"/>
      <c r="AD35" s="1139"/>
      <c r="AE35" s="1140"/>
      <c r="AF35" s="1114"/>
      <c r="AG35" s="1115"/>
      <c r="AH35" s="1115"/>
      <c r="AI35" s="1115"/>
      <c r="AJ35" s="1116"/>
      <c r="AK35" s="1075"/>
      <c r="AL35" s="1066"/>
      <c r="AM35" s="1066"/>
      <c r="AN35" s="1066"/>
      <c r="AO35" s="1066"/>
      <c r="AP35" s="1066"/>
      <c r="AQ35" s="1066"/>
      <c r="AR35" s="1066"/>
      <c r="AS35" s="1066"/>
      <c r="AT35" s="1066"/>
      <c r="AU35" s="1066"/>
      <c r="AV35" s="1066"/>
      <c r="AW35" s="1066"/>
      <c r="AX35" s="1066"/>
      <c r="AY35" s="1066"/>
      <c r="AZ35" s="1137"/>
      <c r="BA35" s="1137"/>
      <c r="BB35" s="1137"/>
      <c r="BC35" s="1137"/>
      <c r="BD35" s="1137"/>
      <c r="BE35" s="1127"/>
      <c r="BF35" s="1127"/>
      <c r="BG35" s="1127"/>
      <c r="BH35" s="1127"/>
      <c r="BI35" s="1128"/>
      <c r="BJ35" s="254"/>
      <c r="BK35" s="254"/>
      <c r="BL35" s="254"/>
      <c r="BM35" s="254"/>
      <c r="BN35" s="254"/>
      <c r="BO35" s="267"/>
      <c r="BP35" s="267"/>
      <c r="BQ35" s="264">
        <v>29</v>
      </c>
      <c r="BR35" s="265"/>
      <c r="BS35" s="1109"/>
      <c r="BT35" s="1110"/>
      <c r="BU35" s="1110"/>
      <c r="BV35" s="1110"/>
      <c r="BW35" s="1110"/>
      <c r="BX35" s="1110"/>
      <c r="BY35" s="1110"/>
      <c r="BZ35" s="1110"/>
      <c r="CA35" s="1110"/>
      <c r="CB35" s="1110"/>
      <c r="CC35" s="1110"/>
      <c r="CD35" s="1110"/>
      <c r="CE35" s="1110"/>
      <c r="CF35" s="1110"/>
      <c r="CG35" s="1111"/>
      <c r="CH35" s="1084"/>
      <c r="CI35" s="1085"/>
      <c r="CJ35" s="1085"/>
      <c r="CK35" s="1085"/>
      <c r="CL35" s="1086"/>
      <c r="CM35" s="1084"/>
      <c r="CN35" s="1085"/>
      <c r="CO35" s="1085"/>
      <c r="CP35" s="1085"/>
      <c r="CQ35" s="1086"/>
      <c r="CR35" s="1084"/>
      <c r="CS35" s="1085"/>
      <c r="CT35" s="1085"/>
      <c r="CU35" s="1085"/>
      <c r="CV35" s="1086"/>
      <c r="CW35" s="1084"/>
      <c r="CX35" s="1085"/>
      <c r="CY35" s="1085"/>
      <c r="CZ35" s="1085"/>
      <c r="DA35" s="1086"/>
      <c r="DB35" s="1084"/>
      <c r="DC35" s="1085"/>
      <c r="DD35" s="1085"/>
      <c r="DE35" s="1085"/>
      <c r="DF35" s="1086"/>
      <c r="DG35" s="1084"/>
      <c r="DH35" s="1085"/>
      <c r="DI35" s="1085"/>
      <c r="DJ35" s="1085"/>
      <c r="DK35" s="1086"/>
      <c r="DL35" s="1084"/>
      <c r="DM35" s="1085"/>
      <c r="DN35" s="1085"/>
      <c r="DO35" s="1085"/>
      <c r="DP35" s="1086"/>
      <c r="DQ35" s="1084"/>
      <c r="DR35" s="1085"/>
      <c r="DS35" s="1085"/>
      <c r="DT35" s="1085"/>
      <c r="DU35" s="1086"/>
      <c r="DV35" s="1087"/>
      <c r="DW35" s="1088"/>
      <c r="DX35" s="1088"/>
      <c r="DY35" s="1088"/>
      <c r="DZ35" s="1089"/>
      <c r="EA35" s="248"/>
    </row>
    <row r="36" spans="1:131" s="249" customFormat="1" ht="26.25" customHeight="1" x14ac:dyDescent="0.15">
      <c r="A36" s="268">
        <v>9</v>
      </c>
      <c r="B36" s="1132"/>
      <c r="C36" s="1133"/>
      <c r="D36" s="1133"/>
      <c r="E36" s="1133"/>
      <c r="F36" s="1133"/>
      <c r="G36" s="1133"/>
      <c r="H36" s="1133"/>
      <c r="I36" s="1133"/>
      <c r="J36" s="1133"/>
      <c r="K36" s="1133"/>
      <c r="L36" s="1133"/>
      <c r="M36" s="1133"/>
      <c r="N36" s="1133"/>
      <c r="O36" s="1133"/>
      <c r="P36" s="1134"/>
      <c r="Q36" s="1138"/>
      <c r="R36" s="1139"/>
      <c r="S36" s="1139"/>
      <c r="T36" s="1139"/>
      <c r="U36" s="1139"/>
      <c r="V36" s="1139"/>
      <c r="W36" s="1139"/>
      <c r="X36" s="1139"/>
      <c r="Y36" s="1139"/>
      <c r="Z36" s="1139"/>
      <c r="AA36" s="1139"/>
      <c r="AB36" s="1139"/>
      <c r="AC36" s="1139"/>
      <c r="AD36" s="1139"/>
      <c r="AE36" s="1140"/>
      <c r="AF36" s="1114"/>
      <c r="AG36" s="1115"/>
      <c r="AH36" s="1115"/>
      <c r="AI36" s="1115"/>
      <c r="AJ36" s="1116"/>
      <c r="AK36" s="1075"/>
      <c r="AL36" s="1066"/>
      <c r="AM36" s="1066"/>
      <c r="AN36" s="1066"/>
      <c r="AO36" s="1066"/>
      <c r="AP36" s="1066"/>
      <c r="AQ36" s="1066"/>
      <c r="AR36" s="1066"/>
      <c r="AS36" s="1066"/>
      <c r="AT36" s="1066"/>
      <c r="AU36" s="1066"/>
      <c r="AV36" s="1066"/>
      <c r="AW36" s="1066"/>
      <c r="AX36" s="1066"/>
      <c r="AY36" s="1066"/>
      <c r="AZ36" s="1137"/>
      <c r="BA36" s="1137"/>
      <c r="BB36" s="1137"/>
      <c r="BC36" s="1137"/>
      <c r="BD36" s="1137"/>
      <c r="BE36" s="1127"/>
      <c r="BF36" s="1127"/>
      <c r="BG36" s="1127"/>
      <c r="BH36" s="1127"/>
      <c r="BI36" s="1128"/>
      <c r="BJ36" s="254"/>
      <c r="BK36" s="254"/>
      <c r="BL36" s="254"/>
      <c r="BM36" s="254"/>
      <c r="BN36" s="254"/>
      <c r="BO36" s="267"/>
      <c r="BP36" s="267"/>
      <c r="BQ36" s="264">
        <v>30</v>
      </c>
      <c r="BR36" s="265"/>
      <c r="BS36" s="1109"/>
      <c r="BT36" s="1110"/>
      <c r="BU36" s="1110"/>
      <c r="BV36" s="1110"/>
      <c r="BW36" s="1110"/>
      <c r="BX36" s="1110"/>
      <c r="BY36" s="1110"/>
      <c r="BZ36" s="1110"/>
      <c r="CA36" s="1110"/>
      <c r="CB36" s="1110"/>
      <c r="CC36" s="1110"/>
      <c r="CD36" s="1110"/>
      <c r="CE36" s="1110"/>
      <c r="CF36" s="1110"/>
      <c r="CG36" s="1111"/>
      <c r="CH36" s="1084"/>
      <c r="CI36" s="1085"/>
      <c r="CJ36" s="1085"/>
      <c r="CK36" s="1085"/>
      <c r="CL36" s="1086"/>
      <c r="CM36" s="1084"/>
      <c r="CN36" s="1085"/>
      <c r="CO36" s="1085"/>
      <c r="CP36" s="1085"/>
      <c r="CQ36" s="1086"/>
      <c r="CR36" s="1084"/>
      <c r="CS36" s="1085"/>
      <c r="CT36" s="1085"/>
      <c r="CU36" s="1085"/>
      <c r="CV36" s="1086"/>
      <c r="CW36" s="1084"/>
      <c r="CX36" s="1085"/>
      <c r="CY36" s="1085"/>
      <c r="CZ36" s="1085"/>
      <c r="DA36" s="1086"/>
      <c r="DB36" s="1084"/>
      <c r="DC36" s="1085"/>
      <c r="DD36" s="1085"/>
      <c r="DE36" s="1085"/>
      <c r="DF36" s="1086"/>
      <c r="DG36" s="1084"/>
      <c r="DH36" s="1085"/>
      <c r="DI36" s="1085"/>
      <c r="DJ36" s="1085"/>
      <c r="DK36" s="1086"/>
      <c r="DL36" s="1084"/>
      <c r="DM36" s="1085"/>
      <c r="DN36" s="1085"/>
      <c r="DO36" s="1085"/>
      <c r="DP36" s="1086"/>
      <c r="DQ36" s="1084"/>
      <c r="DR36" s="1085"/>
      <c r="DS36" s="1085"/>
      <c r="DT36" s="1085"/>
      <c r="DU36" s="1086"/>
      <c r="DV36" s="1087"/>
      <c r="DW36" s="1088"/>
      <c r="DX36" s="1088"/>
      <c r="DY36" s="1088"/>
      <c r="DZ36" s="1089"/>
      <c r="EA36" s="248"/>
    </row>
    <row r="37" spans="1:131" s="249" customFormat="1" ht="26.25" customHeight="1" x14ac:dyDescent="0.15">
      <c r="A37" s="268">
        <v>10</v>
      </c>
      <c r="B37" s="1132"/>
      <c r="C37" s="1133"/>
      <c r="D37" s="1133"/>
      <c r="E37" s="1133"/>
      <c r="F37" s="1133"/>
      <c r="G37" s="1133"/>
      <c r="H37" s="1133"/>
      <c r="I37" s="1133"/>
      <c r="J37" s="1133"/>
      <c r="K37" s="1133"/>
      <c r="L37" s="1133"/>
      <c r="M37" s="1133"/>
      <c r="N37" s="1133"/>
      <c r="O37" s="1133"/>
      <c r="P37" s="1134"/>
      <c r="Q37" s="1138"/>
      <c r="R37" s="1139"/>
      <c r="S37" s="1139"/>
      <c r="T37" s="1139"/>
      <c r="U37" s="1139"/>
      <c r="V37" s="1139"/>
      <c r="W37" s="1139"/>
      <c r="X37" s="1139"/>
      <c r="Y37" s="1139"/>
      <c r="Z37" s="1139"/>
      <c r="AA37" s="1139"/>
      <c r="AB37" s="1139"/>
      <c r="AC37" s="1139"/>
      <c r="AD37" s="1139"/>
      <c r="AE37" s="1140"/>
      <c r="AF37" s="1114"/>
      <c r="AG37" s="1115"/>
      <c r="AH37" s="1115"/>
      <c r="AI37" s="1115"/>
      <c r="AJ37" s="1116"/>
      <c r="AK37" s="1075"/>
      <c r="AL37" s="1066"/>
      <c r="AM37" s="1066"/>
      <c r="AN37" s="1066"/>
      <c r="AO37" s="1066"/>
      <c r="AP37" s="1066"/>
      <c r="AQ37" s="1066"/>
      <c r="AR37" s="1066"/>
      <c r="AS37" s="1066"/>
      <c r="AT37" s="1066"/>
      <c r="AU37" s="1066"/>
      <c r="AV37" s="1066"/>
      <c r="AW37" s="1066"/>
      <c r="AX37" s="1066"/>
      <c r="AY37" s="1066"/>
      <c r="AZ37" s="1137"/>
      <c r="BA37" s="1137"/>
      <c r="BB37" s="1137"/>
      <c r="BC37" s="1137"/>
      <c r="BD37" s="1137"/>
      <c r="BE37" s="1127"/>
      <c r="BF37" s="1127"/>
      <c r="BG37" s="1127"/>
      <c r="BH37" s="1127"/>
      <c r="BI37" s="1128"/>
      <c r="BJ37" s="254"/>
      <c r="BK37" s="254"/>
      <c r="BL37" s="254"/>
      <c r="BM37" s="254"/>
      <c r="BN37" s="254"/>
      <c r="BO37" s="267"/>
      <c r="BP37" s="267"/>
      <c r="BQ37" s="264">
        <v>31</v>
      </c>
      <c r="BR37" s="265"/>
      <c r="BS37" s="1109"/>
      <c r="BT37" s="1110"/>
      <c r="BU37" s="1110"/>
      <c r="BV37" s="1110"/>
      <c r="BW37" s="1110"/>
      <c r="BX37" s="1110"/>
      <c r="BY37" s="1110"/>
      <c r="BZ37" s="1110"/>
      <c r="CA37" s="1110"/>
      <c r="CB37" s="1110"/>
      <c r="CC37" s="1110"/>
      <c r="CD37" s="1110"/>
      <c r="CE37" s="1110"/>
      <c r="CF37" s="1110"/>
      <c r="CG37" s="1111"/>
      <c r="CH37" s="1084"/>
      <c r="CI37" s="1085"/>
      <c r="CJ37" s="1085"/>
      <c r="CK37" s="1085"/>
      <c r="CL37" s="1086"/>
      <c r="CM37" s="1084"/>
      <c r="CN37" s="1085"/>
      <c r="CO37" s="1085"/>
      <c r="CP37" s="1085"/>
      <c r="CQ37" s="1086"/>
      <c r="CR37" s="1084"/>
      <c r="CS37" s="1085"/>
      <c r="CT37" s="1085"/>
      <c r="CU37" s="1085"/>
      <c r="CV37" s="1086"/>
      <c r="CW37" s="1084"/>
      <c r="CX37" s="1085"/>
      <c r="CY37" s="1085"/>
      <c r="CZ37" s="1085"/>
      <c r="DA37" s="1086"/>
      <c r="DB37" s="1084"/>
      <c r="DC37" s="1085"/>
      <c r="DD37" s="1085"/>
      <c r="DE37" s="1085"/>
      <c r="DF37" s="1086"/>
      <c r="DG37" s="1084"/>
      <c r="DH37" s="1085"/>
      <c r="DI37" s="1085"/>
      <c r="DJ37" s="1085"/>
      <c r="DK37" s="1086"/>
      <c r="DL37" s="1084"/>
      <c r="DM37" s="1085"/>
      <c r="DN37" s="1085"/>
      <c r="DO37" s="1085"/>
      <c r="DP37" s="1086"/>
      <c r="DQ37" s="1084"/>
      <c r="DR37" s="1085"/>
      <c r="DS37" s="1085"/>
      <c r="DT37" s="1085"/>
      <c r="DU37" s="1086"/>
      <c r="DV37" s="1087"/>
      <c r="DW37" s="1088"/>
      <c r="DX37" s="1088"/>
      <c r="DY37" s="1088"/>
      <c r="DZ37" s="1089"/>
      <c r="EA37" s="248"/>
    </row>
    <row r="38" spans="1:131" s="249" customFormat="1" ht="26.25" customHeight="1" x14ac:dyDescent="0.15">
      <c r="A38" s="268">
        <v>11</v>
      </c>
      <c r="B38" s="1132"/>
      <c r="C38" s="1133"/>
      <c r="D38" s="1133"/>
      <c r="E38" s="1133"/>
      <c r="F38" s="1133"/>
      <c r="G38" s="1133"/>
      <c r="H38" s="1133"/>
      <c r="I38" s="1133"/>
      <c r="J38" s="1133"/>
      <c r="K38" s="1133"/>
      <c r="L38" s="1133"/>
      <c r="M38" s="1133"/>
      <c r="N38" s="1133"/>
      <c r="O38" s="1133"/>
      <c r="P38" s="1134"/>
      <c r="Q38" s="1138"/>
      <c r="R38" s="1139"/>
      <c r="S38" s="1139"/>
      <c r="T38" s="1139"/>
      <c r="U38" s="1139"/>
      <c r="V38" s="1139"/>
      <c r="W38" s="1139"/>
      <c r="X38" s="1139"/>
      <c r="Y38" s="1139"/>
      <c r="Z38" s="1139"/>
      <c r="AA38" s="1139"/>
      <c r="AB38" s="1139"/>
      <c r="AC38" s="1139"/>
      <c r="AD38" s="1139"/>
      <c r="AE38" s="1140"/>
      <c r="AF38" s="1114"/>
      <c r="AG38" s="1115"/>
      <c r="AH38" s="1115"/>
      <c r="AI38" s="1115"/>
      <c r="AJ38" s="1116"/>
      <c r="AK38" s="1075"/>
      <c r="AL38" s="1066"/>
      <c r="AM38" s="1066"/>
      <c r="AN38" s="1066"/>
      <c r="AO38" s="1066"/>
      <c r="AP38" s="1066"/>
      <c r="AQ38" s="1066"/>
      <c r="AR38" s="1066"/>
      <c r="AS38" s="1066"/>
      <c r="AT38" s="1066"/>
      <c r="AU38" s="1066"/>
      <c r="AV38" s="1066"/>
      <c r="AW38" s="1066"/>
      <c r="AX38" s="1066"/>
      <c r="AY38" s="1066"/>
      <c r="AZ38" s="1137"/>
      <c r="BA38" s="1137"/>
      <c r="BB38" s="1137"/>
      <c r="BC38" s="1137"/>
      <c r="BD38" s="1137"/>
      <c r="BE38" s="1127"/>
      <c r="BF38" s="1127"/>
      <c r="BG38" s="1127"/>
      <c r="BH38" s="1127"/>
      <c r="BI38" s="1128"/>
      <c r="BJ38" s="254"/>
      <c r="BK38" s="254"/>
      <c r="BL38" s="254"/>
      <c r="BM38" s="254"/>
      <c r="BN38" s="254"/>
      <c r="BO38" s="267"/>
      <c r="BP38" s="267"/>
      <c r="BQ38" s="264">
        <v>32</v>
      </c>
      <c r="BR38" s="265"/>
      <c r="BS38" s="1109"/>
      <c r="BT38" s="1110"/>
      <c r="BU38" s="1110"/>
      <c r="BV38" s="1110"/>
      <c r="BW38" s="1110"/>
      <c r="BX38" s="1110"/>
      <c r="BY38" s="1110"/>
      <c r="BZ38" s="1110"/>
      <c r="CA38" s="1110"/>
      <c r="CB38" s="1110"/>
      <c r="CC38" s="1110"/>
      <c r="CD38" s="1110"/>
      <c r="CE38" s="1110"/>
      <c r="CF38" s="1110"/>
      <c r="CG38" s="1111"/>
      <c r="CH38" s="1084"/>
      <c r="CI38" s="1085"/>
      <c r="CJ38" s="1085"/>
      <c r="CK38" s="1085"/>
      <c r="CL38" s="1086"/>
      <c r="CM38" s="1084"/>
      <c r="CN38" s="1085"/>
      <c r="CO38" s="1085"/>
      <c r="CP38" s="1085"/>
      <c r="CQ38" s="1086"/>
      <c r="CR38" s="1084"/>
      <c r="CS38" s="1085"/>
      <c r="CT38" s="1085"/>
      <c r="CU38" s="1085"/>
      <c r="CV38" s="1086"/>
      <c r="CW38" s="1084"/>
      <c r="CX38" s="1085"/>
      <c r="CY38" s="1085"/>
      <c r="CZ38" s="1085"/>
      <c r="DA38" s="1086"/>
      <c r="DB38" s="1084"/>
      <c r="DC38" s="1085"/>
      <c r="DD38" s="1085"/>
      <c r="DE38" s="1085"/>
      <c r="DF38" s="1086"/>
      <c r="DG38" s="1084"/>
      <c r="DH38" s="1085"/>
      <c r="DI38" s="1085"/>
      <c r="DJ38" s="1085"/>
      <c r="DK38" s="1086"/>
      <c r="DL38" s="1084"/>
      <c r="DM38" s="1085"/>
      <c r="DN38" s="1085"/>
      <c r="DO38" s="1085"/>
      <c r="DP38" s="1086"/>
      <c r="DQ38" s="1084"/>
      <c r="DR38" s="1085"/>
      <c r="DS38" s="1085"/>
      <c r="DT38" s="1085"/>
      <c r="DU38" s="1086"/>
      <c r="DV38" s="1087"/>
      <c r="DW38" s="1088"/>
      <c r="DX38" s="1088"/>
      <c r="DY38" s="1088"/>
      <c r="DZ38" s="1089"/>
      <c r="EA38" s="248"/>
    </row>
    <row r="39" spans="1:131" s="249" customFormat="1" ht="26.25" customHeight="1" x14ac:dyDescent="0.15">
      <c r="A39" s="268">
        <v>12</v>
      </c>
      <c r="B39" s="1132"/>
      <c r="C39" s="1133"/>
      <c r="D39" s="1133"/>
      <c r="E39" s="1133"/>
      <c r="F39" s="1133"/>
      <c r="G39" s="1133"/>
      <c r="H39" s="1133"/>
      <c r="I39" s="1133"/>
      <c r="J39" s="1133"/>
      <c r="K39" s="1133"/>
      <c r="L39" s="1133"/>
      <c r="M39" s="1133"/>
      <c r="N39" s="1133"/>
      <c r="O39" s="1133"/>
      <c r="P39" s="1134"/>
      <c r="Q39" s="1138"/>
      <c r="R39" s="1139"/>
      <c r="S39" s="1139"/>
      <c r="T39" s="1139"/>
      <c r="U39" s="1139"/>
      <c r="V39" s="1139"/>
      <c r="W39" s="1139"/>
      <c r="X39" s="1139"/>
      <c r="Y39" s="1139"/>
      <c r="Z39" s="1139"/>
      <c r="AA39" s="1139"/>
      <c r="AB39" s="1139"/>
      <c r="AC39" s="1139"/>
      <c r="AD39" s="1139"/>
      <c r="AE39" s="1140"/>
      <c r="AF39" s="1114"/>
      <c r="AG39" s="1115"/>
      <c r="AH39" s="1115"/>
      <c r="AI39" s="1115"/>
      <c r="AJ39" s="1116"/>
      <c r="AK39" s="1075"/>
      <c r="AL39" s="1066"/>
      <c r="AM39" s="1066"/>
      <c r="AN39" s="1066"/>
      <c r="AO39" s="1066"/>
      <c r="AP39" s="1066"/>
      <c r="AQ39" s="1066"/>
      <c r="AR39" s="1066"/>
      <c r="AS39" s="1066"/>
      <c r="AT39" s="1066"/>
      <c r="AU39" s="1066"/>
      <c r="AV39" s="1066"/>
      <c r="AW39" s="1066"/>
      <c r="AX39" s="1066"/>
      <c r="AY39" s="1066"/>
      <c r="AZ39" s="1137"/>
      <c r="BA39" s="1137"/>
      <c r="BB39" s="1137"/>
      <c r="BC39" s="1137"/>
      <c r="BD39" s="1137"/>
      <c r="BE39" s="1127"/>
      <c r="BF39" s="1127"/>
      <c r="BG39" s="1127"/>
      <c r="BH39" s="1127"/>
      <c r="BI39" s="1128"/>
      <c r="BJ39" s="254"/>
      <c r="BK39" s="254"/>
      <c r="BL39" s="254"/>
      <c r="BM39" s="254"/>
      <c r="BN39" s="254"/>
      <c r="BO39" s="267"/>
      <c r="BP39" s="267"/>
      <c r="BQ39" s="264">
        <v>33</v>
      </c>
      <c r="BR39" s="265"/>
      <c r="BS39" s="1109"/>
      <c r="BT39" s="1110"/>
      <c r="BU39" s="1110"/>
      <c r="BV39" s="1110"/>
      <c r="BW39" s="1110"/>
      <c r="BX39" s="1110"/>
      <c r="BY39" s="1110"/>
      <c r="BZ39" s="1110"/>
      <c r="CA39" s="1110"/>
      <c r="CB39" s="1110"/>
      <c r="CC39" s="1110"/>
      <c r="CD39" s="1110"/>
      <c r="CE39" s="1110"/>
      <c r="CF39" s="1110"/>
      <c r="CG39" s="1111"/>
      <c r="CH39" s="1084"/>
      <c r="CI39" s="1085"/>
      <c r="CJ39" s="1085"/>
      <c r="CK39" s="1085"/>
      <c r="CL39" s="1086"/>
      <c r="CM39" s="1084"/>
      <c r="CN39" s="1085"/>
      <c r="CO39" s="1085"/>
      <c r="CP39" s="1085"/>
      <c r="CQ39" s="1086"/>
      <c r="CR39" s="1084"/>
      <c r="CS39" s="1085"/>
      <c r="CT39" s="1085"/>
      <c r="CU39" s="1085"/>
      <c r="CV39" s="1086"/>
      <c r="CW39" s="1084"/>
      <c r="CX39" s="1085"/>
      <c r="CY39" s="1085"/>
      <c r="CZ39" s="1085"/>
      <c r="DA39" s="1086"/>
      <c r="DB39" s="1084"/>
      <c r="DC39" s="1085"/>
      <c r="DD39" s="1085"/>
      <c r="DE39" s="1085"/>
      <c r="DF39" s="1086"/>
      <c r="DG39" s="1084"/>
      <c r="DH39" s="1085"/>
      <c r="DI39" s="1085"/>
      <c r="DJ39" s="1085"/>
      <c r="DK39" s="1086"/>
      <c r="DL39" s="1084"/>
      <c r="DM39" s="1085"/>
      <c r="DN39" s="1085"/>
      <c r="DO39" s="1085"/>
      <c r="DP39" s="1086"/>
      <c r="DQ39" s="1084"/>
      <c r="DR39" s="1085"/>
      <c r="DS39" s="1085"/>
      <c r="DT39" s="1085"/>
      <c r="DU39" s="1086"/>
      <c r="DV39" s="1087"/>
      <c r="DW39" s="1088"/>
      <c r="DX39" s="1088"/>
      <c r="DY39" s="1088"/>
      <c r="DZ39" s="1089"/>
      <c r="EA39" s="248"/>
    </row>
    <row r="40" spans="1:131" s="249" customFormat="1" ht="26.25" customHeight="1" x14ac:dyDescent="0.15">
      <c r="A40" s="263">
        <v>13</v>
      </c>
      <c r="B40" s="1132"/>
      <c r="C40" s="1133"/>
      <c r="D40" s="1133"/>
      <c r="E40" s="1133"/>
      <c r="F40" s="1133"/>
      <c r="G40" s="1133"/>
      <c r="H40" s="1133"/>
      <c r="I40" s="1133"/>
      <c r="J40" s="1133"/>
      <c r="K40" s="1133"/>
      <c r="L40" s="1133"/>
      <c r="M40" s="1133"/>
      <c r="N40" s="1133"/>
      <c r="O40" s="1133"/>
      <c r="P40" s="1134"/>
      <c r="Q40" s="1138"/>
      <c r="R40" s="1139"/>
      <c r="S40" s="1139"/>
      <c r="T40" s="1139"/>
      <c r="U40" s="1139"/>
      <c r="V40" s="1139"/>
      <c r="W40" s="1139"/>
      <c r="X40" s="1139"/>
      <c r="Y40" s="1139"/>
      <c r="Z40" s="1139"/>
      <c r="AA40" s="1139"/>
      <c r="AB40" s="1139"/>
      <c r="AC40" s="1139"/>
      <c r="AD40" s="1139"/>
      <c r="AE40" s="1140"/>
      <c r="AF40" s="1114"/>
      <c r="AG40" s="1115"/>
      <c r="AH40" s="1115"/>
      <c r="AI40" s="1115"/>
      <c r="AJ40" s="1116"/>
      <c r="AK40" s="1075"/>
      <c r="AL40" s="1066"/>
      <c r="AM40" s="1066"/>
      <c r="AN40" s="1066"/>
      <c r="AO40" s="1066"/>
      <c r="AP40" s="1066"/>
      <c r="AQ40" s="1066"/>
      <c r="AR40" s="1066"/>
      <c r="AS40" s="1066"/>
      <c r="AT40" s="1066"/>
      <c r="AU40" s="1066"/>
      <c r="AV40" s="1066"/>
      <c r="AW40" s="1066"/>
      <c r="AX40" s="1066"/>
      <c r="AY40" s="1066"/>
      <c r="AZ40" s="1137"/>
      <c r="BA40" s="1137"/>
      <c r="BB40" s="1137"/>
      <c r="BC40" s="1137"/>
      <c r="BD40" s="1137"/>
      <c r="BE40" s="1127"/>
      <c r="BF40" s="1127"/>
      <c r="BG40" s="1127"/>
      <c r="BH40" s="1127"/>
      <c r="BI40" s="1128"/>
      <c r="BJ40" s="254"/>
      <c r="BK40" s="254"/>
      <c r="BL40" s="254"/>
      <c r="BM40" s="254"/>
      <c r="BN40" s="254"/>
      <c r="BO40" s="267"/>
      <c r="BP40" s="267"/>
      <c r="BQ40" s="264">
        <v>34</v>
      </c>
      <c r="BR40" s="265"/>
      <c r="BS40" s="1109"/>
      <c r="BT40" s="1110"/>
      <c r="BU40" s="1110"/>
      <c r="BV40" s="1110"/>
      <c r="BW40" s="1110"/>
      <c r="BX40" s="1110"/>
      <c r="BY40" s="1110"/>
      <c r="BZ40" s="1110"/>
      <c r="CA40" s="1110"/>
      <c r="CB40" s="1110"/>
      <c r="CC40" s="1110"/>
      <c r="CD40" s="1110"/>
      <c r="CE40" s="1110"/>
      <c r="CF40" s="1110"/>
      <c r="CG40" s="1111"/>
      <c r="CH40" s="1084"/>
      <c r="CI40" s="1085"/>
      <c r="CJ40" s="1085"/>
      <c r="CK40" s="1085"/>
      <c r="CL40" s="1086"/>
      <c r="CM40" s="1084"/>
      <c r="CN40" s="1085"/>
      <c r="CO40" s="1085"/>
      <c r="CP40" s="1085"/>
      <c r="CQ40" s="1086"/>
      <c r="CR40" s="1084"/>
      <c r="CS40" s="1085"/>
      <c r="CT40" s="1085"/>
      <c r="CU40" s="1085"/>
      <c r="CV40" s="1086"/>
      <c r="CW40" s="1084"/>
      <c r="CX40" s="1085"/>
      <c r="CY40" s="1085"/>
      <c r="CZ40" s="1085"/>
      <c r="DA40" s="1086"/>
      <c r="DB40" s="1084"/>
      <c r="DC40" s="1085"/>
      <c r="DD40" s="1085"/>
      <c r="DE40" s="1085"/>
      <c r="DF40" s="1086"/>
      <c r="DG40" s="1084"/>
      <c r="DH40" s="1085"/>
      <c r="DI40" s="1085"/>
      <c r="DJ40" s="1085"/>
      <c r="DK40" s="1086"/>
      <c r="DL40" s="1084"/>
      <c r="DM40" s="1085"/>
      <c r="DN40" s="1085"/>
      <c r="DO40" s="1085"/>
      <c r="DP40" s="1086"/>
      <c r="DQ40" s="1084"/>
      <c r="DR40" s="1085"/>
      <c r="DS40" s="1085"/>
      <c r="DT40" s="1085"/>
      <c r="DU40" s="1086"/>
      <c r="DV40" s="1087"/>
      <c r="DW40" s="1088"/>
      <c r="DX40" s="1088"/>
      <c r="DY40" s="1088"/>
      <c r="DZ40" s="1089"/>
      <c r="EA40" s="248"/>
    </row>
    <row r="41" spans="1:131" s="249" customFormat="1" ht="26.25" customHeight="1" x14ac:dyDescent="0.15">
      <c r="A41" s="263">
        <v>14</v>
      </c>
      <c r="B41" s="1132"/>
      <c r="C41" s="1133"/>
      <c r="D41" s="1133"/>
      <c r="E41" s="1133"/>
      <c r="F41" s="1133"/>
      <c r="G41" s="1133"/>
      <c r="H41" s="1133"/>
      <c r="I41" s="1133"/>
      <c r="J41" s="1133"/>
      <c r="K41" s="1133"/>
      <c r="L41" s="1133"/>
      <c r="M41" s="1133"/>
      <c r="N41" s="1133"/>
      <c r="O41" s="1133"/>
      <c r="P41" s="1134"/>
      <c r="Q41" s="1138"/>
      <c r="R41" s="1139"/>
      <c r="S41" s="1139"/>
      <c r="T41" s="1139"/>
      <c r="U41" s="1139"/>
      <c r="V41" s="1139"/>
      <c r="W41" s="1139"/>
      <c r="X41" s="1139"/>
      <c r="Y41" s="1139"/>
      <c r="Z41" s="1139"/>
      <c r="AA41" s="1139"/>
      <c r="AB41" s="1139"/>
      <c r="AC41" s="1139"/>
      <c r="AD41" s="1139"/>
      <c r="AE41" s="1140"/>
      <c r="AF41" s="1114"/>
      <c r="AG41" s="1115"/>
      <c r="AH41" s="1115"/>
      <c r="AI41" s="1115"/>
      <c r="AJ41" s="1116"/>
      <c r="AK41" s="1075"/>
      <c r="AL41" s="1066"/>
      <c r="AM41" s="1066"/>
      <c r="AN41" s="1066"/>
      <c r="AO41" s="1066"/>
      <c r="AP41" s="1066"/>
      <c r="AQ41" s="1066"/>
      <c r="AR41" s="1066"/>
      <c r="AS41" s="1066"/>
      <c r="AT41" s="1066"/>
      <c r="AU41" s="1066"/>
      <c r="AV41" s="1066"/>
      <c r="AW41" s="1066"/>
      <c r="AX41" s="1066"/>
      <c r="AY41" s="1066"/>
      <c r="AZ41" s="1137"/>
      <c r="BA41" s="1137"/>
      <c r="BB41" s="1137"/>
      <c r="BC41" s="1137"/>
      <c r="BD41" s="1137"/>
      <c r="BE41" s="1127"/>
      <c r="BF41" s="1127"/>
      <c r="BG41" s="1127"/>
      <c r="BH41" s="1127"/>
      <c r="BI41" s="1128"/>
      <c r="BJ41" s="254"/>
      <c r="BK41" s="254"/>
      <c r="BL41" s="254"/>
      <c r="BM41" s="254"/>
      <c r="BN41" s="254"/>
      <c r="BO41" s="267"/>
      <c r="BP41" s="267"/>
      <c r="BQ41" s="264">
        <v>35</v>
      </c>
      <c r="BR41" s="265"/>
      <c r="BS41" s="1109"/>
      <c r="BT41" s="1110"/>
      <c r="BU41" s="1110"/>
      <c r="BV41" s="1110"/>
      <c r="BW41" s="1110"/>
      <c r="BX41" s="1110"/>
      <c r="BY41" s="1110"/>
      <c r="BZ41" s="1110"/>
      <c r="CA41" s="1110"/>
      <c r="CB41" s="1110"/>
      <c r="CC41" s="1110"/>
      <c r="CD41" s="1110"/>
      <c r="CE41" s="1110"/>
      <c r="CF41" s="1110"/>
      <c r="CG41" s="1111"/>
      <c r="CH41" s="1084"/>
      <c r="CI41" s="1085"/>
      <c r="CJ41" s="1085"/>
      <c r="CK41" s="1085"/>
      <c r="CL41" s="1086"/>
      <c r="CM41" s="1084"/>
      <c r="CN41" s="1085"/>
      <c r="CO41" s="1085"/>
      <c r="CP41" s="1085"/>
      <c r="CQ41" s="1086"/>
      <c r="CR41" s="1084"/>
      <c r="CS41" s="1085"/>
      <c r="CT41" s="1085"/>
      <c r="CU41" s="1085"/>
      <c r="CV41" s="1086"/>
      <c r="CW41" s="1084"/>
      <c r="CX41" s="1085"/>
      <c r="CY41" s="1085"/>
      <c r="CZ41" s="1085"/>
      <c r="DA41" s="1086"/>
      <c r="DB41" s="1084"/>
      <c r="DC41" s="1085"/>
      <c r="DD41" s="1085"/>
      <c r="DE41" s="1085"/>
      <c r="DF41" s="1086"/>
      <c r="DG41" s="1084"/>
      <c r="DH41" s="1085"/>
      <c r="DI41" s="1085"/>
      <c r="DJ41" s="1085"/>
      <c r="DK41" s="1086"/>
      <c r="DL41" s="1084"/>
      <c r="DM41" s="1085"/>
      <c r="DN41" s="1085"/>
      <c r="DO41" s="1085"/>
      <c r="DP41" s="1086"/>
      <c r="DQ41" s="1084"/>
      <c r="DR41" s="1085"/>
      <c r="DS41" s="1085"/>
      <c r="DT41" s="1085"/>
      <c r="DU41" s="1086"/>
      <c r="DV41" s="1087"/>
      <c r="DW41" s="1088"/>
      <c r="DX41" s="1088"/>
      <c r="DY41" s="1088"/>
      <c r="DZ41" s="1089"/>
      <c r="EA41" s="248"/>
    </row>
    <row r="42" spans="1:131" s="249" customFormat="1" ht="26.25" customHeight="1" x14ac:dyDescent="0.15">
      <c r="A42" s="263">
        <v>15</v>
      </c>
      <c r="B42" s="1132"/>
      <c r="C42" s="1133"/>
      <c r="D42" s="1133"/>
      <c r="E42" s="1133"/>
      <c r="F42" s="1133"/>
      <c r="G42" s="1133"/>
      <c r="H42" s="1133"/>
      <c r="I42" s="1133"/>
      <c r="J42" s="1133"/>
      <c r="K42" s="1133"/>
      <c r="L42" s="1133"/>
      <c r="M42" s="1133"/>
      <c r="N42" s="1133"/>
      <c r="O42" s="1133"/>
      <c r="P42" s="1134"/>
      <c r="Q42" s="1138"/>
      <c r="R42" s="1139"/>
      <c r="S42" s="1139"/>
      <c r="T42" s="1139"/>
      <c r="U42" s="1139"/>
      <c r="V42" s="1139"/>
      <c r="W42" s="1139"/>
      <c r="X42" s="1139"/>
      <c r="Y42" s="1139"/>
      <c r="Z42" s="1139"/>
      <c r="AA42" s="1139"/>
      <c r="AB42" s="1139"/>
      <c r="AC42" s="1139"/>
      <c r="AD42" s="1139"/>
      <c r="AE42" s="1140"/>
      <c r="AF42" s="1114"/>
      <c r="AG42" s="1115"/>
      <c r="AH42" s="1115"/>
      <c r="AI42" s="1115"/>
      <c r="AJ42" s="1116"/>
      <c r="AK42" s="1075"/>
      <c r="AL42" s="1066"/>
      <c r="AM42" s="1066"/>
      <c r="AN42" s="1066"/>
      <c r="AO42" s="1066"/>
      <c r="AP42" s="1066"/>
      <c r="AQ42" s="1066"/>
      <c r="AR42" s="1066"/>
      <c r="AS42" s="1066"/>
      <c r="AT42" s="1066"/>
      <c r="AU42" s="1066"/>
      <c r="AV42" s="1066"/>
      <c r="AW42" s="1066"/>
      <c r="AX42" s="1066"/>
      <c r="AY42" s="1066"/>
      <c r="AZ42" s="1137"/>
      <c r="BA42" s="1137"/>
      <c r="BB42" s="1137"/>
      <c r="BC42" s="1137"/>
      <c r="BD42" s="1137"/>
      <c r="BE42" s="1127"/>
      <c r="BF42" s="1127"/>
      <c r="BG42" s="1127"/>
      <c r="BH42" s="1127"/>
      <c r="BI42" s="1128"/>
      <c r="BJ42" s="254"/>
      <c r="BK42" s="254"/>
      <c r="BL42" s="254"/>
      <c r="BM42" s="254"/>
      <c r="BN42" s="254"/>
      <c r="BO42" s="267"/>
      <c r="BP42" s="267"/>
      <c r="BQ42" s="264">
        <v>36</v>
      </c>
      <c r="BR42" s="265"/>
      <c r="BS42" s="1109"/>
      <c r="BT42" s="1110"/>
      <c r="BU42" s="1110"/>
      <c r="BV42" s="1110"/>
      <c r="BW42" s="1110"/>
      <c r="BX42" s="1110"/>
      <c r="BY42" s="1110"/>
      <c r="BZ42" s="1110"/>
      <c r="CA42" s="1110"/>
      <c r="CB42" s="1110"/>
      <c r="CC42" s="1110"/>
      <c r="CD42" s="1110"/>
      <c r="CE42" s="1110"/>
      <c r="CF42" s="1110"/>
      <c r="CG42" s="1111"/>
      <c r="CH42" s="1084"/>
      <c r="CI42" s="1085"/>
      <c r="CJ42" s="1085"/>
      <c r="CK42" s="1085"/>
      <c r="CL42" s="1086"/>
      <c r="CM42" s="1084"/>
      <c r="CN42" s="1085"/>
      <c r="CO42" s="1085"/>
      <c r="CP42" s="1085"/>
      <c r="CQ42" s="1086"/>
      <c r="CR42" s="1084"/>
      <c r="CS42" s="1085"/>
      <c r="CT42" s="1085"/>
      <c r="CU42" s="1085"/>
      <c r="CV42" s="1086"/>
      <c r="CW42" s="1084"/>
      <c r="CX42" s="1085"/>
      <c r="CY42" s="1085"/>
      <c r="CZ42" s="1085"/>
      <c r="DA42" s="1086"/>
      <c r="DB42" s="1084"/>
      <c r="DC42" s="1085"/>
      <c r="DD42" s="1085"/>
      <c r="DE42" s="1085"/>
      <c r="DF42" s="1086"/>
      <c r="DG42" s="1084"/>
      <c r="DH42" s="1085"/>
      <c r="DI42" s="1085"/>
      <c r="DJ42" s="1085"/>
      <c r="DK42" s="1086"/>
      <c r="DL42" s="1084"/>
      <c r="DM42" s="1085"/>
      <c r="DN42" s="1085"/>
      <c r="DO42" s="1085"/>
      <c r="DP42" s="1086"/>
      <c r="DQ42" s="1084"/>
      <c r="DR42" s="1085"/>
      <c r="DS42" s="1085"/>
      <c r="DT42" s="1085"/>
      <c r="DU42" s="1086"/>
      <c r="DV42" s="1087"/>
      <c r="DW42" s="1088"/>
      <c r="DX42" s="1088"/>
      <c r="DY42" s="1088"/>
      <c r="DZ42" s="1089"/>
      <c r="EA42" s="248"/>
    </row>
    <row r="43" spans="1:131" s="249" customFormat="1" ht="26.25" customHeight="1" x14ac:dyDescent="0.15">
      <c r="A43" s="263">
        <v>16</v>
      </c>
      <c r="B43" s="1132"/>
      <c r="C43" s="1133"/>
      <c r="D43" s="1133"/>
      <c r="E43" s="1133"/>
      <c r="F43" s="1133"/>
      <c r="G43" s="1133"/>
      <c r="H43" s="1133"/>
      <c r="I43" s="1133"/>
      <c r="J43" s="1133"/>
      <c r="K43" s="1133"/>
      <c r="L43" s="1133"/>
      <c r="M43" s="1133"/>
      <c r="N43" s="1133"/>
      <c r="O43" s="1133"/>
      <c r="P43" s="1134"/>
      <c r="Q43" s="1138"/>
      <c r="R43" s="1139"/>
      <c r="S43" s="1139"/>
      <c r="T43" s="1139"/>
      <c r="U43" s="1139"/>
      <c r="V43" s="1139"/>
      <c r="W43" s="1139"/>
      <c r="X43" s="1139"/>
      <c r="Y43" s="1139"/>
      <c r="Z43" s="1139"/>
      <c r="AA43" s="1139"/>
      <c r="AB43" s="1139"/>
      <c r="AC43" s="1139"/>
      <c r="AD43" s="1139"/>
      <c r="AE43" s="1140"/>
      <c r="AF43" s="1114"/>
      <c r="AG43" s="1115"/>
      <c r="AH43" s="1115"/>
      <c r="AI43" s="1115"/>
      <c r="AJ43" s="1116"/>
      <c r="AK43" s="1075"/>
      <c r="AL43" s="1066"/>
      <c r="AM43" s="1066"/>
      <c r="AN43" s="1066"/>
      <c r="AO43" s="1066"/>
      <c r="AP43" s="1066"/>
      <c r="AQ43" s="1066"/>
      <c r="AR43" s="1066"/>
      <c r="AS43" s="1066"/>
      <c r="AT43" s="1066"/>
      <c r="AU43" s="1066"/>
      <c r="AV43" s="1066"/>
      <c r="AW43" s="1066"/>
      <c r="AX43" s="1066"/>
      <c r="AY43" s="1066"/>
      <c r="AZ43" s="1137"/>
      <c r="BA43" s="1137"/>
      <c r="BB43" s="1137"/>
      <c r="BC43" s="1137"/>
      <c r="BD43" s="1137"/>
      <c r="BE43" s="1127"/>
      <c r="BF43" s="1127"/>
      <c r="BG43" s="1127"/>
      <c r="BH43" s="1127"/>
      <c r="BI43" s="1128"/>
      <c r="BJ43" s="254"/>
      <c r="BK43" s="254"/>
      <c r="BL43" s="254"/>
      <c r="BM43" s="254"/>
      <c r="BN43" s="254"/>
      <c r="BO43" s="267"/>
      <c r="BP43" s="267"/>
      <c r="BQ43" s="264">
        <v>37</v>
      </c>
      <c r="BR43" s="265"/>
      <c r="BS43" s="1109"/>
      <c r="BT43" s="1110"/>
      <c r="BU43" s="1110"/>
      <c r="BV43" s="1110"/>
      <c r="BW43" s="1110"/>
      <c r="BX43" s="1110"/>
      <c r="BY43" s="1110"/>
      <c r="BZ43" s="1110"/>
      <c r="CA43" s="1110"/>
      <c r="CB43" s="1110"/>
      <c r="CC43" s="1110"/>
      <c r="CD43" s="1110"/>
      <c r="CE43" s="1110"/>
      <c r="CF43" s="1110"/>
      <c r="CG43" s="1111"/>
      <c r="CH43" s="1084"/>
      <c r="CI43" s="1085"/>
      <c r="CJ43" s="1085"/>
      <c r="CK43" s="1085"/>
      <c r="CL43" s="1086"/>
      <c r="CM43" s="1084"/>
      <c r="CN43" s="1085"/>
      <c r="CO43" s="1085"/>
      <c r="CP43" s="1085"/>
      <c r="CQ43" s="1086"/>
      <c r="CR43" s="1084"/>
      <c r="CS43" s="1085"/>
      <c r="CT43" s="1085"/>
      <c r="CU43" s="1085"/>
      <c r="CV43" s="1086"/>
      <c r="CW43" s="1084"/>
      <c r="CX43" s="1085"/>
      <c r="CY43" s="1085"/>
      <c r="CZ43" s="1085"/>
      <c r="DA43" s="1086"/>
      <c r="DB43" s="1084"/>
      <c r="DC43" s="1085"/>
      <c r="DD43" s="1085"/>
      <c r="DE43" s="1085"/>
      <c r="DF43" s="1086"/>
      <c r="DG43" s="1084"/>
      <c r="DH43" s="1085"/>
      <c r="DI43" s="1085"/>
      <c r="DJ43" s="1085"/>
      <c r="DK43" s="1086"/>
      <c r="DL43" s="1084"/>
      <c r="DM43" s="1085"/>
      <c r="DN43" s="1085"/>
      <c r="DO43" s="1085"/>
      <c r="DP43" s="1086"/>
      <c r="DQ43" s="1084"/>
      <c r="DR43" s="1085"/>
      <c r="DS43" s="1085"/>
      <c r="DT43" s="1085"/>
      <c r="DU43" s="1086"/>
      <c r="DV43" s="1087"/>
      <c r="DW43" s="1088"/>
      <c r="DX43" s="1088"/>
      <c r="DY43" s="1088"/>
      <c r="DZ43" s="1089"/>
      <c r="EA43" s="248"/>
    </row>
    <row r="44" spans="1:131" s="249" customFormat="1" ht="26.25" customHeight="1" x14ac:dyDescent="0.15">
      <c r="A44" s="263">
        <v>17</v>
      </c>
      <c r="B44" s="1132"/>
      <c r="C44" s="1133"/>
      <c r="D44" s="1133"/>
      <c r="E44" s="1133"/>
      <c r="F44" s="1133"/>
      <c r="G44" s="1133"/>
      <c r="H44" s="1133"/>
      <c r="I44" s="1133"/>
      <c r="J44" s="1133"/>
      <c r="K44" s="1133"/>
      <c r="L44" s="1133"/>
      <c r="M44" s="1133"/>
      <c r="N44" s="1133"/>
      <c r="O44" s="1133"/>
      <c r="P44" s="1134"/>
      <c r="Q44" s="1138"/>
      <c r="R44" s="1139"/>
      <c r="S44" s="1139"/>
      <c r="T44" s="1139"/>
      <c r="U44" s="1139"/>
      <c r="V44" s="1139"/>
      <c r="W44" s="1139"/>
      <c r="X44" s="1139"/>
      <c r="Y44" s="1139"/>
      <c r="Z44" s="1139"/>
      <c r="AA44" s="1139"/>
      <c r="AB44" s="1139"/>
      <c r="AC44" s="1139"/>
      <c r="AD44" s="1139"/>
      <c r="AE44" s="1140"/>
      <c r="AF44" s="1114"/>
      <c r="AG44" s="1115"/>
      <c r="AH44" s="1115"/>
      <c r="AI44" s="1115"/>
      <c r="AJ44" s="1116"/>
      <c r="AK44" s="1075"/>
      <c r="AL44" s="1066"/>
      <c r="AM44" s="1066"/>
      <c r="AN44" s="1066"/>
      <c r="AO44" s="1066"/>
      <c r="AP44" s="1066"/>
      <c r="AQ44" s="1066"/>
      <c r="AR44" s="1066"/>
      <c r="AS44" s="1066"/>
      <c r="AT44" s="1066"/>
      <c r="AU44" s="1066"/>
      <c r="AV44" s="1066"/>
      <c r="AW44" s="1066"/>
      <c r="AX44" s="1066"/>
      <c r="AY44" s="1066"/>
      <c r="AZ44" s="1137"/>
      <c r="BA44" s="1137"/>
      <c r="BB44" s="1137"/>
      <c r="BC44" s="1137"/>
      <c r="BD44" s="1137"/>
      <c r="BE44" s="1127"/>
      <c r="BF44" s="1127"/>
      <c r="BG44" s="1127"/>
      <c r="BH44" s="1127"/>
      <c r="BI44" s="1128"/>
      <c r="BJ44" s="254"/>
      <c r="BK44" s="254"/>
      <c r="BL44" s="254"/>
      <c r="BM44" s="254"/>
      <c r="BN44" s="254"/>
      <c r="BO44" s="267"/>
      <c r="BP44" s="267"/>
      <c r="BQ44" s="264">
        <v>38</v>
      </c>
      <c r="BR44" s="265"/>
      <c r="BS44" s="1109"/>
      <c r="BT44" s="1110"/>
      <c r="BU44" s="1110"/>
      <c r="BV44" s="1110"/>
      <c r="BW44" s="1110"/>
      <c r="BX44" s="1110"/>
      <c r="BY44" s="1110"/>
      <c r="BZ44" s="1110"/>
      <c r="CA44" s="1110"/>
      <c r="CB44" s="1110"/>
      <c r="CC44" s="1110"/>
      <c r="CD44" s="1110"/>
      <c r="CE44" s="1110"/>
      <c r="CF44" s="1110"/>
      <c r="CG44" s="1111"/>
      <c r="CH44" s="1084"/>
      <c r="CI44" s="1085"/>
      <c r="CJ44" s="1085"/>
      <c r="CK44" s="1085"/>
      <c r="CL44" s="1086"/>
      <c r="CM44" s="1084"/>
      <c r="CN44" s="1085"/>
      <c r="CO44" s="1085"/>
      <c r="CP44" s="1085"/>
      <c r="CQ44" s="1086"/>
      <c r="CR44" s="1084"/>
      <c r="CS44" s="1085"/>
      <c r="CT44" s="1085"/>
      <c r="CU44" s="1085"/>
      <c r="CV44" s="1086"/>
      <c r="CW44" s="1084"/>
      <c r="CX44" s="1085"/>
      <c r="CY44" s="1085"/>
      <c r="CZ44" s="1085"/>
      <c r="DA44" s="1086"/>
      <c r="DB44" s="1084"/>
      <c r="DC44" s="1085"/>
      <c r="DD44" s="1085"/>
      <c r="DE44" s="1085"/>
      <c r="DF44" s="1086"/>
      <c r="DG44" s="1084"/>
      <c r="DH44" s="1085"/>
      <c r="DI44" s="1085"/>
      <c r="DJ44" s="1085"/>
      <c r="DK44" s="1086"/>
      <c r="DL44" s="1084"/>
      <c r="DM44" s="1085"/>
      <c r="DN44" s="1085"/>
      <c r="DO44" s="1085"/>
      <c r="DP44" s="1086"/>
      <c r="DQ44" s="1084"/>
      <c r="DR44" s="1085"/>
      <c r="DS44" s="1085"/>
      <c r="DT44" s="1085"/>
      <c r="DU44" s="1086"/>
      <c r="DV44" s="1087"/>
      <c r="DW44" s="1088"/>
      <c r="DX44" s="1088"/>
      <c r="DY44" s="1088"/>
      <c r="DZ44" s="1089"/>
      <c r="EA44" s="248"/>
    </row>
    <row r="45" spans="1:131" s="249" customFormat="1" ht="26.25" customHeight="1" x14ac:dyDescent="0.15">
      <c r="A45" s="263">
        <v>18</v>
      </c>
      <c r="B45" s="1132"/>
      <c r="C45" s="1133"/>
      <c r="D45" s="1133"/>
      <c r="E45" s="1133"/>
      <c r="F45" s="1133"/>
      <c r="G45" s="1133"/>
      <c r="H45" s="1133"/>
      <c r="I45" s="1133"/>
      <c r="J45" s="1133"/>
      <c r="K45" s="1133"/>
      <c r="L45" s="1133"/>
      <c r="M45" s="1133"/>
      <c r="N45" s="1133"/>
      <c r="O45" s="1133"/>
      <c r="P45" s="1134"/>
      <c r="Q45" s="1138"/>
      <c r="R45" s="1139"/>
      <c r="S45" s="1139"/>
      <c r="T45" s="1139"/>
      <c r="U45" s="1139"/>
      <c r="V45" s="1139"/>
      <c r="W45" s="1139"/>
      <c r="X45" s="1139"/>
      <c r="Y45" s="1139"/>
      <c r="Z45" s="1139"/>
      <c r="AA45" s="1139"/>
      <c r="AB45" s="1139"/>
      <c r="AC45" s="1139"/>
      <c r="AD45" s="1139"/>
      <c r="AE45" s="1140"/>
      <c r="AF45" s="1114"/>
      <c r="AG45" s="1115"/>
      <c r="AH45" s="1115"/>
      <c r="AI45" s="1115"/>
      <c r="AJ45" s="1116"/>
      <c r="AK45" s="1075"/>
      <c r="AL45" s="1066"/>
      <c r="AM45" s="1066"/>
      <c r="AN45" s="1066"/>
      <c r="AO45" s="1066"/>
      <c r="AP45" s="1066"/>
      <c r="AQ45" s="1066"/>
      <c r="AR45" s="1066"/>
      <c r="AS45" s="1066"/>
      <c r="AT45" s="1066"/>
      <c r="AU45" s="1066"/>
      <c r="AV45" s="1066"/>
      <c r="AW45" s="1066"/>
      <c r="AX45" s="1066"/>
      <c r="AY45" s="1066"/>
      <c r="AZ45" s="1137"/>
      <c r="BA45" s="1137"/>
      <c r="BB45" s="1137"/>
      <c r="BC45" s="1137"/>
      <c r="BD45" s="1137"/>
      <c r="BE45" s="1127"/>
      <c r="BF45" s="1127"/>
      <c r="BG45" s="1127"/>
      <c r="BH45" s="1127"/>
      <c r="BI45" s="1128"/>
      <c r="BJ45" s="254"/>
      <c r="BK45" s="254"/>
      <c r="BL45" s="254"/>
      <c r="BM45" s="254"/>
      <c r="BN45" s="254"/>
      <c r="BO45" s="267"/>
      <c r="BP45" s="267"/>
      <c r="BQ45" s="264">
        <v>39</v>
      </c>
      <c r="BR45" s="265"/>
      <c r="BS45" s="1109"/>
      <c r="BT45" s="1110"/>
      <c r="BU45" s="1110"/>
      <c r="BV45" s="1110"/>
      <c r="BW45" s="1110"/>
      <c r="BX45" s="1110"/>
      <c r="BY45" s="1110"/>
      <c r="BZ45" s="1110"/>
      <c r="CA45" s="1110"/>
      <c r="CB45" s="1110"/>
      <c r="CC45" s="1110"/>
      <c r="CD45" s="1110"/>
      <c r="CE45" s="1110"/>
      <c r="CF45" s="1110"/>
      <c r="CG45" s="1111"/>
      <c r="CH45" s="1084"/>
      <c r="CI45" s="1085"/>
      <c r="CJ45" s="1085"/>
      <c r="CK45" s="1085"/>
      <c r="CL45" s="1086"/>
      <c r="CM45" s="1084"/>
      <c r="CN45" s="1085"/>
      <c r="CO45" s="1085"/>
      <c r="CP45" s="1085"/>
      <c r="CQ45" s="1086"/>
      <c r="CR45" s="1084"/>
      <c r="CS45" s="1085"/>
      <c r="CT45" s="1085"/>
      <c r="CU45" s="1085"/>
      <c r="CV45" s="1086"/>
      <c r="CW45" s="1084"/>
      <c r="CX45" s="1085"/>
      <c r="CY45" s="1085"/>
      <c r="CZ45" s="1085"/>
      <c r="DA45" s="1086"/>
      <c r="DB45" s="1084"/>
      <c r="DC45" s="1085"/>
      <c r="DD45" s="1085"/>
      <c r="DE45" s="1085"/>
      <c r="DF45" s="1086"/>
      <c r="DG45" s="1084"/>
      <c r="DH45" s="1085"/>
      <c r="DI45" s="1085"/>
      <c r="DJ45" s="1085"/>
      <c r="DK45" s="1086"/>
      <c r="DL45" s="1084"/>
      <c r="DM45" s="1085"/>
      <c r="DN45" s="1085"/>
      <c r="DO45" s="1085"/>
      <c r="DP45" s="1086"/>
      <c r="DQ45" s="1084"/>
      <c r="DR45" s="1085"/>
      <c r="DS45" s="1085"/>
      <c r="DT45" s="1085"/>
      <c r="DU45" s="1086"/>
      <c r="DV45" s="1087"/>
      <c r="DW45" s="1088"/>
      <c r="DX45" s="1088"/>
      <c r="DY45" s="1088"/>
      <c r="DZ45" s="1089"/>
      <c r="EA45" s="248"/>
    </row>
    <row r="46" spans="1:131" s="249" customFormat="1" ht="26.25" customHeight="1" x14ac:dyDescent="0.15">
      <c r="A46" s="263">
        <v>19</v>
      </c>
      <c r="B46" s="1132"/>
      <c r="C46" s="1133"/>
      <c r="D46" s="1133"/>
      <c r="E46" s="1133"/>
      <c r="F46" s="1133"/>
      <c r="G46" s="1133"/>
      <c r="H46" s="1133"/>
      <c r="I46" s="1133"/>
      <c r="J46" s="1133"/>
      <c r="K46" s="1133"/>
      <c r="L46" s="1133"/>
      <c r="M46" s="1133"/>
      <c r="N46" s="1133"/>
      <c r="O46" s="1133"/>
      <c r="P46" s="1134"/>
      <c r="Q46" s="1138"/>
      <c r="R46" s="1139"/>
      <c r="S46" s="1139"/>
      <c r="T46" s="1139"/>
      <c r="U46" s="1139"/>
      <c r="V46" s="1139"/>
      <c r="W46" s="1139"/>
      <c r="X46" s="1139"/>
      <c r="Y46" s="1139"/>
      <c r="Z46" s="1139"/>
      <c r="AA46" s="1139"/>
      <c r="AB46" s="1139"/>
      <c r="AC46" s="1139"/>
      <c r="AD46" s="1139"/>
      <c r="AE46" s="1140"/>
      <c r="AF46" s="1114"/>
      <c r="AG46" s="1115"/>
      <c r="AH46" s="1115"/>
      <c r="AI46" s="1115"/>
      <c r="AJ46" s="1116"/>
      <c r="AK46" s="1075"/>
      <c r="AL46" s="1066"/>
      <c r="AM46" s="1066"/>
      <c r="AN46" s="1066"/>
      <c r="AO46" s="1066"/>
      <c r="AP46" s="1066"/>
      <c r="AQ46" s="1066"/>
      <c r="AR46" s="1066"/>
      <c r="AS46" s="1066"/>
      <c r="AT46" s="1066"/>
      <c r="AU46" s="1066"/>
      <c r="AV46" s="1066"/>
      <c r="AW46" s="1066"/>
      <c r="AX46" s="1066"/>
      <c r="AY46" s="1066"/>
      <c r="AZ46" s="1137"/>
      <c r="BA46" s="1137"/>
      <c r="BB46" s="1137"/>
      <c r="BC46" s="1137"/>
      <c r="BD46" s="1137"/>
      <c r="BE46" s="1127"/>
      <c r="BF46" s="1127"/>
      <c r="BG46" s="1127"/>
      <c r="BH46" s="1127"/>
      <c r="BI46" s="1128"/>
      <c r="BJ46" s="254"/>
      <c r="BK46" s="254"/>
      <c r="BL46" s="254"/>
      <c r="BM46" s="254"/>
      <c r="BN46" s="254"/>
      <c r="BO46" s="267"/>
      <c r="BP46" s="267"/>
      <c r="BQ46" s="264">
        <v>40</v>
      </c>
      <c r="BR46" s="265"/>
      <c r="BS46" s="1109"/>
      <c r="BT46" s="1110"/>
      <c r="BU46" s="1110"/>
      <c r="BV46" s="1110"/>
      <c r="BW46" s="1110"/>
      <c r="BX46" s="1110"/>
      <c r="BY46" s="1110"/>
      <c r="BZ46" s="1110"/>
      <c r="CA46" s="1110"/>
      <c r="CB46" s="1110"/>
      <c r="CC46" s="1110"/>
      <c r="CD46" s="1110"/>
      <c r="CE46" s="1110"/>
      <c r="CF46" s="1110"/>
      <c r="CG46" s="1111"/>
      <c r="CH46" s="1084"/>
      <c r="CI46" s="1085"/>
      <c r="CJ46" s="1085"/>
      <c r="CK46" s="1085"/>
      <c r="CL46" s="1086"/>
      <c r="CM46" s="1084"/>
      <c r="CN46" s="1085"/>
      <c r="CO46" s="1085"/>
      <c r="CP46" s="1085"/>
      <c r="CQ46" s="1086"/>
      <c r="CR46" s="1084"/>
      <c r="CS46" s="1085"/>
      <c r="CT46" s="1085"/>
      <c r="CU46" s="1085"/>
      <c r="CV46" s="1086"/>
      <c r="CW46" s="1084"/>
      <c r="CX46" s="1085"/>
      <c r="CY46" s="1085"/>
      <c r="CZ46" s="1085"/>
      <c r="DA46" s="1086"/>
      <c r="DB46" s="1084"/>
      <c r="DC46" s="1085"/>
      <c r="DD46" s="1085"/>
      <c r="DE46" s="1085"/>
      <c r="DF46" s="1086"/>
      <c r="DG46" s="1084"/>
      <c r="DH46" s="1085"/>
      <c r="DI46" s="1085"/>
      <c r="DJ46" s="1085"/>
      <c r="DK46" s="1086"/>
      <c r="DL46" s="1084"/>
      <c r="DM46" s="1085"/>
      <c r="DN46" s="1085"/>
      <c r="DO46" s="1085"/>
      <c r="DP46" s="1086"/>
      <c r="DQ46" s="1084"/>
      <c r="DR46" s="1085"/>
      <c r="DS46" s="1085"/>
      <c r="DT46" s="1085"/>
      <c r="DU46" s="1086"/>
      <c r="DV46" s="1087"/>
      <c r="DW46" s="1088"/>
      <c r="DX46" s="1088"/>
      <c r="DY46" s="1088"/>
      <c r="DZ46" s="1089"/>
      <c r="EA46" s="248"/>
    </row>
    <row r="47" spans="1:131" s="249" customFormat="1" ht="26.25" customHeight="1" x14ac:dyDescent="0.15">
      <c r="A47" s="263">
        <v>20</v>
      </c>
      <c r="B47" s="1132"/>
      <c r="C47" s="1133"/>
      <c r="D47" s="1133"/>
      <c r="E47" s="1133"/>
      <c r="F47" s="1133"/>
      <c r="G47" s="1133"/>
      <c r="H47" s="1133"/>
      <c r="I47" s="1133"/>
      <c r="J47" s="1133"/>
      <c r="K47" s="1133"/>
      <c r="L47" s="1133"/>
      <c r="M47" s="1133"/>
      <c r="N47" s="1133"/>
      <c r="O47" s="1133"/>
      <c r="P47" s="1134"/>
      <c r="Q47" s="1138"/>
      <c r="R47" s="1139"/>
      <c r="S47" s="1139"/>
      <c r="T47" s="1139"/>
      <c r="U47" s="1139"/>
      <c r="V47" s="1139"/>
      <c r="W47" s="1139"/>
      <c r="X47" s="1139"/>
      <c r="Y47" s="1139"/>
      <c r="Z47" s="1139"/>
      <c r="AA47" s="1139"/>
      <c r="AB47" s="1139"/>
      <c r="AC47" s="1139"/>
      <c r="AD47" s="1139"/>
      <c r="AE47" s="1140"/>
      <c r="AF47" s="1114"/>
      <c r="AG47" s="1115"/>
      <c r="AH47" s="1115"/>
      <c r="AI47" s="1115"/>
      <c r="AJ47" s="1116"/>
      <c r="AK47" s="1075"/>
      <c r="AL47" s="1066"/>
      <c r="AM47" s="1066"/>
      <c r="AN47" s="1066"/>
      <c r="AO47" s="1066"/>
      <c r="AP47" s="1066"/>
      <c r="AQ47" s="1066"/>
      <c r="AR47" s="1066"/>
      <c r="AS47" s="1066"/>
      <c r="AT47" s="1066"/>
      <c r="AU47" s="1066"/>
      <c r="AV47" s="1066"/>
      <c r="AW47" s="1066"/>
      <c r="AX47" s="1066"/>
      <c r="AY47" s="1066"/>
      <c r="AZ47" s="1137"/>
      <c r="BA47" s="1137"/>
      <c r="BB47" s="1137"/>
      <c r="BC47" s="1137"/>
      <c r="BD47" s="1137"/>
      <c r="BE47" s="1127"/>
      <c r="BF47" s="1127"/>
      <c r="BG47" s="1127"/>
      <c r="BH47" s="1127"/>
      <c r="BI47" s="1128"/>
      <c r="BJ47" s="254"/>
      <c r="BK47" s="254"/>
      <c r="BL47" s="254"/>
      <c r="BM47" s="254"/>
      <c r="BN47" s="254"/>
      <c r="BO47" s="267"/>
      <c r="BP47" s="267"/>
      <c r="BQ47" s="264">
        <v>41</v>
      </c>
      <c r="BR47" s="265"/>
      <c r="BS47" s="1109"/>
      <c r="BT47" s="1110"/>
      <c r="BU47" s="1110"/>
      <c r="BV47" s="1110"/>
      <c r="BW47" s="1110"/>
      <c r="BX47" s="1110"/>
      <c r="BY47" s="1110"/>
      <c r="BZ47" s="1110"/>
      <c r="CA47" s="1110"/>
      <c r="CB47" s="1110"/>
      <c r="CC47" s="1110"/>
      <c r="CD47" s="1110"/>
      <c r="CE47" s="1110"/>
      <c r="CF47" s="1110"/>
      <c r="CG47" s="1111"/>
      <c r="CH47" s="1084"/>
      <c r="CI47" s="1085"/>
      <c r="CJ47" s="1085"/>
      <c r="CK47" s="1085"/>
      <c r="CL47" s="1086"/>
      <c r="CM47" s="1084"/>
      <c r="CN47" s="1085"/>
      <c r="CO47" s="1085"/>
      <c r="CP47" s="1085"/>
      <c r="CQ47" s="1086"/>
      <c r="CR47" s="1084"/>
      <c r="CS47" s="1085"/>
      <c r="CT47" s="1085"/>
      <c r="CU47" s="1085"/>
      <c r="CV47" s="1086"/>
      <c r="CW47" s="1084"/>
      <c r="CX47" s="1085"/>
      <c r="CY47" s="1085"/>
      <c r="CZ47" s="1085"/>
      <c r="DA47" s="1086"/>
      <c r="DB47" s="1084"/>
      <c r="DC47" s="1085"/>
      <c r="DD47" s="1085"/>
      <c r="DE47" s="1085"/>
      <c r="DF47" s="1086"/>
      <c r="DG47" s="1084"/>
      <c r="DH47" s="1085"/>
      <c r="DI47" s="1085"/>
      <c r="DJ47" s="1085"/>
      <c r="DK47" s="1086"/>
      <c r="DL47" s="1084"/>
      <c r="DM47" s="1085"/>
      <c r="DN47" s="1085"/>
      <c r="DO47" s="1085"/>
      <c r="DP47" s="1086"/>
      <c r="DQ47" s="1084"/>
      <c r="DR47" s="1085"/>
      <c r="DS47" s="1085"/>
      <c r="DT47" s="1085"/>
      <c r="DU47" s="1086"/>
      <c r="DV47" s="1087"/>
      <c r="DW47" s="1088"/>
      <c r="DX47" s="1088"/>
      <c r="DY47" s="1088"/>
      <c r="DZ47" s="1089"/>
      <c r="EA47" s="248"/>
    </row>
    <row r="48" spans="1:131" s="249" customFormat="1" ht="26.25" customHeight="1" x14ac:dyDescent="0.15">
      <c r="A48" s="263">
        <v>21</v>
      </c>
      <c r="B48" s="1132"/>
      <c r="C48" s="1133"/>
      <c r="D48" s="1133"/>
      <c r="E48" s="1133"/>
      <c r="F48" s="1133"/>
      <c r="G48" s="1133"/>
      <c r="H48" s="1133"/>
      <c r="I48" s="1133"/>
      <c r="J48" s="1133"/>
      <c r="K48" s="1133"/>
      <c r="L48" s="1133"/>
      <c r="M48" s="1133"/>
      <c r="N48" s="1133"/>
      <c r="O48" s="1133"/>
      <c r="P48" s="1134"/>
      <c r="Q48" s="1138"/>
      <c r="R48" s="1139"/>
      <c r="S48" s="1139"/>
      <c r="T48" s="1139"/>
      <c r="U48" s="1139"/>
      <c r="V48" s="1139"/>
      <c r="W48" s="1139"/>
      <c r="X48" s="1139"/>
      <c r="Y48" s="1139"/>
      <c r="Z48" s="1139"/>
      <c r="AA48" s="1139"/>
      <c r="AB48" s="1139"/>
      <c r="AC48" s="1139"/>
      <c r="AD48" s="1139"/>
      <c r="AE48" s="1140"/>
      <c r="AF48" s="1114"/>
      <c r="AG48" s="1115"/>
      <c r="AH48" s="1115"/>
      <c r="AI48" s="1115"/>
      <c r="AJ48" s="1116"/>
      <c r="AK48" s="1075"/>
      <c r="AL48" s="1066"/>
      <c r="AM48" s="1066"/>
      <c r="AN48" s="1066"/>
      <c r="AO48" s="1066"/>
      <c r="AP48" s="1066"/>
      <c r="AQ48" s="1066"/>
      <c r="AR48" s="1066"/>
      <c r="AS48" s="1066"/>
      <c r="AT48" s="1066"/>
      <c r="AU48" s="1066"/>
      <c r="AV48" s="1066"/>
      <c r="AW48" s="1066"/>
      <c r="AX48" s="1066"/>
      <c r="AY48" s="1066"/>
      <c r="AZ48" s="1137"/>
      <c r="BA48" s="1137"/>
      <c r="BB48" s="1137"/>
      <c r="BC48" s="1137"/>
      <c r="BD48" s="1137"/>
      <c r="BE48" s="1127"/>
      <c r="BF48" s="1127"/>
      <c r="BG48" s="1127"/>
      <c r="BH48" s="1127"/>
      <c r="BI48" s="1128"/>
      <c r="BJ48" s="254"/>
      <c r="BK48" s="254"/>
      <c r="BL48" s="254"/>
      <c r="BM48" s="254"/>
      <c r="BN48" s="254"/>
      <c r="BO48" s="267"/>
      <c r="BP48" s="267"/>
      <c r="BQ48" s="264">
        <v>42</v>
      </c>
      <c r="BR48" s="265"/>
      <c r="BS48" s="1109"/>
      <c r="BT48" s="1110"/>
      <c r="BU48" s="1110"/>
      <c r="BV48" s="1110"/>
      <c r="BW48" s="1110"/>
      <c r="BX48" s="1110"/>
      <c r="BY48" s="1110"/>
      <c r="BZ48" s="1110"/>
      <c r="CA48" s="1110"/>
      <c r="CB48" s="1110"/>
      <c r="CC48" s="1110"/>
      <c r="CD48" s="1110"/>
      <c r="CE48" s="1110"/>
      <c r="CF48" s="1110"/>
      <c r="CG48" s="1111"/>
      <c r="CH48" s="1084"/>
      <c r="CI48" s="1085"/>
      <c r="CJ48" s="1085"/>
      <c r="CK48" s="1085"/>
      <c r="CL48" s="1086"/>
      <c r="CM48" s="1084"/>
      <c r="CN48" s="1085"/>
      <c r="CO48" s="1085"/>
      <c r="CP48" s="1085"/>
      <c r="CQ48" s="1086"/>
      <c r="CR48" s="1084"/>
      <c r="CS48" s="1085"/>
      <c r="CT48" s="1085"/>
      <c r="CU48" s="1085"/>
      <c r="CV48" s="1086"/>
      <c r="CW48" s="1084"/>
      <c r="CX48" s="1085"/>
      <c r="CY48" s="1085"/>
      <c r="CZ48" s="1085"/>
      <c r="DA48" s="1086"/>
      <c r="DB48" s="1084"/>
      <c r="DC48" s="1085"/>
      <c r="DD48" s="1085"/>
      <c r="DE48" s="1085"/>
      <c r="DF48" s="1086"/>
      <c r="DG48" s="1084"/>
      <c r="DH48" s="1085"/>
      <c r="DI48" s="1085"/>
      <c r="DJ48" s="1085"/>
      <c r="DK48" s="1086"/>
      <c r="DL48" s="1084"/>
      <c r="DM48" s="1085"/>
      <c r="DN48" s="1085"/>
      <c r="DO48" s="1085"/>
      <c r="DP48" s="1086"/>
      <c r="DQ48" s="1084"/>
      <c r="DR48" s="1085"/>
      <c r="DS48" s="1085"/>
      <c r="DT48" s="1085"/>
      <c r="DU48" s="1086"/>
      <c r="DV48" s="1087"/>
      <c r="DW48" s="1088"/>
      <c r="DX48" s="1088"/>
      <c r="DY48" s="1088"/>
      <c r="DZ48" s="1089"/>
      <c r="EA48" s="248"/>
    </row>
    <row r="49" spans="1:131" s="249" customFormat="1" ht="26.25" customHeight="1" x14ac:dyDescent="0.15">
      <c r="A49" s="263">
        <v>22</v>
      </c>
      <c r="B49" s="1132"/>
      <c r="C49" s="1133"/>
      <c r="D49" s="1133"/>
      <c r="E49" s="1133"/>
      <c r="F49" s="1133"/>
      <c r="G49" s="1133"/>
      <c r="H49" s="1133"/>
      <c r="I49" s="1133"/>
      <c r="J49" s="1133"/>
      <c r="K49" s="1133"/>
      <c r="L49" s="1133"/>
      <c r="M49" s="1133"/>
      <c r="N49" s="1133"/>
      <c r="O49" s="1133"/>
      <c r="P49" s="1134"/>
      <c r="Q49" s="1138"/>
      <c r="R49" s="1139"/>
      <c r="S49" s="1139"/>
      <c r="T49" s="1139"/>
      <c r="U49" s="1139"/>
      <c r="V49" s="1139"/>
      <c r="W49" s="1139"/>
      <c r="X49" s="1139"/>
      <c r="Y49" s="1139"/>
      <c r="Z49" s="1139"/>
      <c r="AA49" s="1139"/>
      <c r="AB49" s="1139"/>
      <c r="AC49" s="1139"/>
      <c r="AD49" s="1139"/>
      <c r="AE49" s="1140"/>
      <c r="AF49" s="1114"/>
      <c r="AG49" s="1115"/>
      <c r="AH49" s="1115"/>
      <c r="AI49" s="1115"/>
      <c r="AJ49" s="1116"/>
      <c r="AK49" s="1075"/>
      <c r="AL49" s="1066"/>
      <c r="AM49" s="1066"/>
      <c r="AN49" s="1066"/>
      <c r="AO49" s="1066"/>
      <c r="AP49" s="1066"/>
      <c r="AQ49" s="1066"/>
      <c r="AR49" s="1066"/>
      <c r="AS49" s="1066"/>
      <c r="AT49" s="1066"/>
      <c r="AU49" s="1066"/>
      <c r="AV49" s="1066"/>
      <c r="AW49" s="1066"/>
      <c r="AX49" s="1066"/>
      <c r="AY49" s="1066"/>
      <c r="AZ49" s="1137"/>
      <c r="BA49" s="1137"/>
      <c r="BB49" s="1137"/>
      <c r="BC49" s="1137"/>
      <c r="BD49" s="1137"/>
      <c r="BE49" s="1127"/>
      <c r="BF49" s="1127"/>
      <c r="BG49" s="1127"/>
      <c r="BH49" s="1127"/>
      <c r="BI49" s="1128"/>
      <c r="BJ49" s="254"/>
      <c r="BK49" s="254"/>
      <c r="BL49" s="254"/>
      <c r="BM49" s="254"/>
      <c r="BN49" s="254"/>
      <c r="BO49" s="267"/>
      <c r="BP49" s="267"/>
      <c r="BQ49" s="264">
        <v>43</v>
      </c>
      <c r="BR49" s="265"/>
      <c r="BS49" s="1109"/>
      <c r="BT49" s="1110"/>
      <c r="BU49" s="1110"/>
      <c r="BV49" s="1110"/>
      <c r="BW49" s="1110"/>
      <c r="BX49" s="1110"/>
      <c r="BY49" s="1110"/>
      <c r="BZ49" s="1110"/>
      <c r="CA49" s="1110"/>
      <c r="CB49" s="1110"/>
      <c r="CC49" s="1110"/>
      <c r="CD49" s="1110"/>
      <c r="CE49" s="1110"/>
      <c r="CF49" s="1110"/>
      <c r="CG49" s="1111"/>
      <c r="CH49" s="1084"/>
      <c r="CI49" s="1085"/>
      <c r="CJ49" s="1085"/>
      <c r="CK49" s="1085"/>
      <c r="CL49" s="1086"/>
      <c r="CM49" s="1084"/>
      <c r="CN49" s="1085"/>
      <c r="CO49" s="1085"/>
      <c r="CP49" s="1085"/>
      <c r="CQ49" s="1086"/>
      <c r="CR49" s="1084"/>
      <c r="CS49" s="1085"/>
      <c r="CT49" s="1085"/>
      <c r="CU49" s="1085"/>
      <c r="CV49" s="1086"/>
      <c r="CW49" s="1084"/>
      <c r="CX49" s="1085"/>
      <c r="CY49" s="1085"/>
      <c r="CZ49" s="1085"/>
      <c r="DA49" s="1086"/>
      <c r="DB49" s="1084"/>
      <c r="DC49" s="1085"/>
      <c r="DD49" s="1085"/>
      <c r="DE49" s="1085"/>
      <c r="DF49" s="1086"/>
      <c r="DG49" s="1084"/>
      <c r="DH49" s="1085"/>
      <c r="DI49" s="1085"/>
      <c r="DJ49" s="1085"/>
      <c r="DK49" s="1086"/>
      <c r="DL49" s="1084"/>
      <c r="DM49" s="1085"/>
      <c r="DN49" s="1085"/>
      <c r="DO49" s="1085"/>
      <c r="DP49" s="1086"/>
      <c r="DQ49" s="1084"/>
      <c r="DR49" s="1085"/>
      <c r="DS49" s="1085"/>
      <c r="DT49" s="1085"/>
      <c r="DU49" s="1086"/>
      <c r="DV49" s="1087"/>
      <c r="DW49" s="1088"/>
      <c r="DX49" s="1088"/>
      <c r="DY49" s="1088"/>
      <c r="DZ49" s="1089"/>
      <c r="EA49" s="248"/>
    </row>
    <row r="50" spans="1:131" s="249" customFormat="1" ht="26.25" customHeight="1" x14ac:dyDescent="0.15">
      <c r="A50" s="263">
        <v>23</v>
      </c>
      <c r="B50" s="1132"/>
      <c r="C50" s="1133"/>
      <c r="D50" s="1133"/>
      <c r="E50" s="1133"/>
      <c r="F50" s="1133"/>
      <c r="G50" s="1133"/>
      <c r="H50" s="1133"/>
      <c r="I50" s="1133"/>
      <c r="J50" s="1133"/>
      <c r="K50" s="1133"/>
      <c r="L50" s="1133"/>
      <c r="M50" s="1133"/>
      <c r="N50" s="1133"/>
      <c r="O50" s="1133"/>
      <c r="P50" s="1134"/>
      <c r="Q50" s="1135"/>
      <c r="R50" s="1118"/>
      <c r="S50" s="1118"/>
      <c r="T50" s="1118"/>
      <c r="U50" s="1118"/>
      <c r="V50" s="1118"/>
      <c r="W50" s="1118"/>
      <c r="X50" s="1118"/>
      <c r="Y50" s="1118"/>
      <c r="Z50" s="1118"/>
      <c r="AA50" s="1118"/>
      <c r="AB50" s="1118"/>
      <c r="AC50" s="1118"/>
      <c r="AD50" s="1118"/>
      <c r="AE50" s="1136"/>
      <c r="AF50" s="1114"/>
      <c r="AG50" s="1115"/>
      <c r="AH50" s="1115"/>
      <c r="AI50" s="1115"/>
      <c r="AJ50" s="1116"/>
      <c r="AK50" s="1117"/>
      <c r="AL50" s="1118"/>
      <c r="AM50" s="1118"/>
      <c r="AN50" s="1118"/>
      <c r="AO50" s="1118"/>
      <c r="AP50" s="1118"/>
      <c r="AQ50" s="1118"/>
      <c r="AR50" s="1118"/>
      <c r="AS50" s="1118"/>
      <c r="AT50" s="1118"/>
      <c r="AU50" s="1118"/>
      <c r="AV50" s="1118"/>
      <c r="AW50" s="1118"/>
      <c r="AX50" s="1118"/>
      <c r="AY50" s="1118"/>
      <c r="AZ50" s="1119"/>
      <c r="BA50" s="1119"/>
      <c r="BB50" s="1119"/>
      <c r="BC50" s="1119"/>
      <c r="BD50" s="1119"/>
      <c r="BE50" s="1127"/>
      <c r="BF50" s="1127"/>
      <c r="BG50" s="1127"/>
      <c r="BH50" s="1127"/>
      <c r="BI50" s="1128"/>
      <c r="BJ50" s="254"/>
      <c r="BK50" s="254"/>
      <c r="BL50" s="254"/>
      <c r="BM50" s="254"/>
      <c r="BN50" s="254"/>
      <c r="BO50" s="267"/>
      <c r="BP50" s="267"/>
      <c r="BQ50" s="264">
        <v>44</v>
      </c>
      <c r="BR50" s="265"/>
      <c r="BS50" s="1109"/>
      <c r="BT50" s="1110"/>
      <c r="BU50" s="1110"/>
      <c r="BV50" s="1110"/>
      <c r="BW50" s="1110"/>
      <c r="BX50" s="1110"/>
      <c r="BY50" s="1110"/>
      <c r="BZ50" s="1110"/>
      <c r="CA50" s="1110"/>
      <c r="CB50" s="1110"/>
      <c r="CC50" s="1110"/>
      <c r="CD50" s="1110"/>
      <c r="CE50" s="1110"/>
      <c r="CF50" s="1110"/>
      <c r="CG50" s="1111"/>
      <c r="CH50" s="1084"/>
      <c r="CI50" s="1085"/>
      <c r="CJ50" s="1085"/>
      <c r="CK50" s="1085"/>
      <c r="CL50" s="1086"/>
      <c r="CM50" s="1084"/>
      <c r="CN50" s="1085"/>
      <c r="CO50" s="1085"/>
      <c r="CP50" s="1085"/>
      <c r="CQ50" s="1086"/>
      <c r="CR50" s="1084"/>
      <c r="CS50" s="1085"/>
      <c r="CT50" s="1085"/>
      <c r="CU50" s="1085"/>
      <c r="CV50" s="1086"/>
      <c r="CW50" s="1084"/>
      <c r="CX50" s="1085"/>
      <c r="CY50" s="1085"/>
      <c r="CZ50" s="1085"/>
      <c r="DA50" s="1086"/>
      <c r="DB50" s="1084"/>
      <c r="DC50" s="1085"/>
      <c r="DD50" s="1085"/>
      <c r="DE50" s="1085"/>
      <c r="DF50" s="1086"/>
      <c r="DG50" s="1084"/>
      <c r="DH50" s="1085"/>
      <c r="DI50" s="1085"/>
      <c r="DJ50" s="1085"/>
      <c r="DK50" s="1086"/>
      <c r="DL50" s="1084"/>
      <c r="DM50" s="1085"/>
      <c r="DN50" s="1085"/>
      <c r="DO50" s="1085"/>
      <c r="DP50" s="1086"/>
      <c r="DQ50" s="1084"/>
      <c r="DR50" s="1085"/>
      <c r="DS50" s="1085"/>
      <c r="DT50" s="1085"/>
      <c r="DU50" s="1086"/>
      <c r="DV50" s="1087"/>
      <c r="DW50" s="1088"/>
      <c r="DX50" s="1088"/>
      <c r="DY50" s="1088"/>
      <c r="DZ50" s="1089"/>
      <c r="EA50" s="248"/>
    </row>
    <row r="51" spans="1:131" s="249" customFormat="1" ht="26.25" customHeight="1" x14ac:dyDescent="0.15">
      <c r="A51" s="263">
        <v>24</v>
      </c>
      <c r="B51" s="1132"/>
      <c r="C51" s="1133"/>
      <c r="D51" s="1133"/>
      <c r="E51" s="1133"/>
      <c r="F51" s="1133"/>
      <c r="G51" s="1133"/>
      <c r="H51" s="1133"/>
      <c r="I51" s="1133"/>
      <c r="J51" s="1133"/>
      <c r="K51" s="1133"/>
      <c r="L51" s="1133"/>
      <c r="M51" s="1133"/>
      <c r="N51" s="1133"/>
      <c r="O51" s="1133"/>
      <c r="P51" s="1134"/>
      <c r="Q51" s="1135"/>
      <c r="R51" s="1118"/>
      <c r="S51" s="1118"/>
      <c r="T51" s="1118"/>
      <c r="U51" s="1118"/>
      <c r="V51" s="1118"/>
      <c r="W51" s="1118"/>
      <c r="X51" s="1118"/>
      <c r="Y51" s="1118"/>
      <c r="Z51" s="1118"/>
      <c r="AA51" s="1118"/>
      <c r="AB51" s="1118"/>
      <c r="AC51" s="1118"/>
      <c r="AD51" s="1118"/>
      <c r="AE51" s="1136"/>
      <c r="AF51" s="1114"/>
      <c r="AG51" s="1115"/>
      <c r="AH51" s="1115"/>
      <c r="AI51" s="1115"/>
      <c r="AJ51" s="1116"/>
      <c r="AK51" s="1117"/>
      <c r="AL51" s="1118"/>
      <c r="AM51" s="1118"/>
      <c r="AN51" s="1118"/>
      <c r="AO51" s="1118"/>
      <c r="AP51" s="1118"/>
      <c r="AQ51" s="1118"/>
      <c r="AR51" s="1118"/>
      <c r="AS51" s="1118"/>
      <c r="AT51" s="1118"/>
      <c r="AU51" s="1118"/>
      <c r="AV51" s="1118"/>
      <c r="AW51" s="1118"/>
      <c r="AX51" s="1118"/>
      <c r="AY51" s="1118"/>
      <c r="AZ51" s="1119"/>
      <c r="BA51" s="1119"/>
      <c r="BB51" s="1119"/>
      <c r="BC51" s="1119"/>
      <c r="BD51" s="1119"/>
      <c r="BE51" s="1127"/>
      <c r="BF51" s="1127"/>
      <c r="BG51" s="1127"/>
      <c r="BH51" s="1127"/>
      <c r="BI51" s="1128"/>
      <c r="BJ51" s="254"/>
      <c r="BK51" s="254"/>
      <c r="BL51" s="254"/>
      <c r="BM51" s="254"/>
      <c r="BN51" s="254"/>
      <c r="BO51" s="267"/>
      <c r="BP51" s="267"/>
      <c r="BQ51" s="264">
        <v>45</v>
      </c>
      <c r="BR51" s="265"/>
      <c r="BS51" s="1109"/>
      <c r="BT51" s="1110"/>
      <c r="BU51" s="1110"/>
      <c r="BV51" s="1110"/>
      <c r="BW51" s="1110"/>
      <c r="BX51" s="1110"/>
      <c r="BY51" s="1110"/>
      <c r="BZ51" s="1110"/>
      <c r="CA51" s="1110"/>
      <c r="CB51" s="1110"/>
      <c r="CC51" s="1110"/>
      <c r="CD51" s="1110"/>
      <c r="CE51" s="1110"/>
      <c r="CF51" s="1110"/>
      <c r="CG51" s="1111"/>
      <c r="CH51" s="1084"/>
      <c r="CI51" s="1085"/>
      <c r="CJ51" s="1085"/>
      <c r="CK51" s="1085"/>
      <c r="CL51" s="1086"/>
      <c r="CM51" s="1084"/>
      <c r="CN51" s="1085"/>
      <c r="CO51" s="1085"/>
      <c r="CP51" s="1085"/>
      <c r="CQ51" s="1086"/>
      <c r="CR51" s="1084"/>
      <c r="CS51" s="1085"/>
      <c r="CT51" s="1085"/>
      <c r="CU51" s="1085"/>
      <c r="CV51" s="1086"/>
      <c r="CW51" s="1084"/>
      <c r="CX51" s="1085"/>
      <c r="CY51" s="1085"/>
      <c r="CZ51" s="1085"/>
      <c r="DA51" s="1086"/>
      <c r="DB51" s="1084"/>
      <c r="DC51" s="1085"/>
      <c r="DD51" s="1085"/>
      <c r="DE51" s="1085"/>
      <c r="DF51" s="1086"/>
      <c r="DG51" s="1084"/>
      <c r="DH51" s="1085"/>
      <c r="DI51" s="1085"/>
      <c r="DJ51" s="1085"/>
      <c r="DK51" s="1086"/>
      <c r="DL51" s="1084"/>
      <c r="DM51" s="1085"/>
      <c r="DN51" s="1085"/>
      <c r="DO51" s="1085"/>
      <c r="DP51" s="1086"/>
      <c r="DQ51" s="1084"/>
      <c r="DR51" s="1085"/>
      <c r="DS51" s="1085"/>
      <c r="DT51" s="1085"/>
      <c r="DU51" s="1086"/>
      <c r="DV51" s="1087"/>
      <c r="DW51" s="1088"/>
      <c r="DX51" s="1088"/>
      <c r="DY51" s="1088"/>
      <c r="DZ51" s="1089"/>
      <c r="EA51" s="248"/>
    </row>
    <row r="52" spans="1:131" s="249" customFormat="1" ht="26.25" customHeight="1" x14ac:dyDescent="0.15">
      <c r="A52" s="263">
        <v>25</v>
      </c>
      <c r="B52" s="1132"/>
      <c r="C52" s="1133"/>
      <c r="D52" s="1133"/>
      <c r="E52" s="1133"/>
      <c r="F52" s="1133"/>
      <c r="G52" s="1133"/>
      <c r="H52" s="1133"/>
      <c r="I52" s="1133"/>
      <c r="J52" s="1133"/>
      <c r="K52" s="1133"/>
      <c r="L52" s="1133"/>
      <c r="M52" s="1133"/>
      <c r="N52" s="1133"/>
      <c r="O52" s="1133"/>
      <c r="P52" s="1134"/>
      <c r="Q52" s="1135"/>
      <c r="R52" s="1118"/>
      <c r="S52" s="1118"/>
      <c r="T52" s="1118"/>
      <c r="U52" s="1118"/>
      <c r="V52" s="1118"/>
      <c r="W52" s="1118"/>
      <c r="X52" s="1118"/>
      <c r="Y52" s="1118"/>
      <c r="Z52" s="1118"/>
      <c r="AA52" s="1118"/>
      <c r="AB52" s="1118"/>
      <c r="AC52" s="1118"/>
      <c r="AD52" s="1118"/>
      <c r="AE52" s="1136"/>
      <c r="AF52" s="1114"/>
      <c r="AG52" s="1115"/>
      <c r="AH52" s="1115"/>
      <c r="AI52" s="1115"/>
      <c r="AJ52" s="1116"/>
      <c r="AK52" s="1117"/>
      <c r="AL52" s="1118"/>
      <c r="AM52" s="1118"/>
      <c r="AN52" s="1118"/>
      <c r="AO52" s="1118"/>
      <c r="AP52" s="1118"/>
      <c r="AQ52" s="1118"/>
      <c r="AR52" s="1118"/>
      <c r="AS52" s="1118"/>
      <c r="AT52" s="1118"/>
      <c r="AU52" s="1118"/>
      <c r="AV52" s="1118"/>
      <c r="AW52" s="1118"/>
      <c r="AX52" s="1118"/>
      <c r="AY52" s="1118"/>
      <c r="AZ52" s="1119"/>
      <c r="BA52" s="1119"/>
      <c r="BB52" s="1119"/>
      <c r="BC52" s="1119"/>
      <c r="BD52" s="1119"/>
      <c r="BE52" s="1127"/>
      <c r="BF52" s="1127"/>
      <c r="BG52" s="1127"/>
      <c r="BH52" s="1127"/>
      <c r="BI52" s="1128"/>
      <c r="BJ52" s="254"/>
      <c r="BK52" s="254"/>
      <c r="BL52" s="254"/>
      <c r="BM52" s="254"/>
      <c r="BN52" s="254"/>
      <c r="BO52" s="267"/>
      <c r="BP52" s="267"/>
      <c r="BQ52" s="264">
        <v>46</v>
      </c>
      <c r="BR52" s="265"/>
      <c r="BS52" s="1109"/>
      <c r="BT52" s="1110"/>
      <c r="BU52" s="1110"/>
      <c r="BV52" s="1110"/>
      <c r="BW52" s="1110"/>
      <c r="BX52" s="1110"/>
      <c r="BY52" s="1110"/>
      <c r="BZ52" s="1110"/>
      <c r="CA52" s="1110"/>
      <c r="CB52" s="1110"/>
      <c r="CC52" s="1110"/>
      <c r="CD52" s="1110"/>
      <c r="CE52" s="1110"/>
      <c r="CF52" s="1110"/>
      <c r="CG52" s="1111"/>
      <c r="CH52" s="1084"/>
      <c r="CI52" s="1085"/>
      <c r="CJ52" s="1085"/>
      <c r="CK52" s="1085"/>
      <c r="CL52" s="1086"/>
      <c r="CM52" s="1084"/>
      <c r="CN52" s="1085"/>
      <c r="CO52" s="1085"/>
      <c r="CP52" s="1085"/>
      <c r="CQ52" s="1086"/>
      <c r="CR52" s="1084"/>
      <c r="CS52" s="1085"/>
      <c r="CT52" s="1085"/>
      <c r="CU52" s="1085"/>
      <c r="CV52" s="1086"/>
      <c r="CW52" s="1084"/>
      <c r="CX52" s="1085"/>
      <c r="CY52" s="1085"/>
      <c r="CZ52" s="1085"/>
      <c r="DA52" s="1086"/>
      <c r="DB52" s="1084"/>
      <c r="DC52" s="1085"/>
      <c r="DD52" s="1085"/>
      <c r="DE52" s="1085"/>
      <c r="DF52" s="1086"/>
      <c r="DG52" s="1084"/>
      <c r="DH52" s="1085"/>
      <c r="DI52" s="1085"/>
      <c r="DJ52" s="1085"/>
      <c r="DK52" s="1086"/>
      <c r="DL52" s="1084"/>
      <c r="DM52" s="1085"/>
      <c r="DN52" s="1085"/>
      <c r="DO52" s="1085"/>
      <c r="DP52" s="1086"/>
      <c r="DQ52" s="1084"/>
      <c r="DR52" s="1085"/>
      <c r="DS52" s="1085"/>
      <c r="DT52" s="1085"/>
      <c r="DU52" s="1086"/>
      <c r="DV52" s="1087"/>
      <c r="DW52" s="1088"/>
      <c r="DX52" s="1088"/>
      <c r="DY52" s="1088"/>
      <c r="DZ52" s="1089"/>
      <c r="EA52" s="248"/>
    </row>
    <row r="53" spans="1:131" s="249" customFormat="1" ht="26.25" customHeight="1" x14ac:dyDescent="0.15">
      <c r="A53" s="263">
        <v>26</v>
      </c>
      <c r="B53" s="1132"/>
      <c r="C53" s="1133"/>
      <c r="D53" s="1133"/>
      <c r="E53" s="1133"/>
      <c r="F53" s="1133"/>
      <c r="G53" s="1133"/>
      <c r="H53" s="1133"/>
      <c r="I53" s="1133"/>
      <c r="J53" s="1133"/>
      <c r="K53" s="1133"/>
      <c r="L53" s="1133"/>
      <c r="M53" s="1133"/>
      <c r="N53" s="1133"/>
      <c r="O53" s="1133"/>
      <c r="P53" s="1134"/>
      <c r="Q53" s="1135"/>
      <c r="R53" s="1118"/>
      <c r="S53" s="1118"/>
      <c r="T53" s="1118"/>
      <c r="U53" s="1118"/>
      <c r="V53" s="1118"/>
      <c r="W53" s="1118"/>
      <c r="X53" s="1118"/>
      <c r="Y53" s="1118"/>
      <c r="Z53" s="1118"/>
      <c r="AA53" s="1118"/>
      <c r="AB53" s="1118"/>
      <c r="AC53" s="1118"/>
      <c r="AD53" s="1118"/>
      <c r="AE53" s="1136"/>
      <c r="AF53" s="1114"/>
      <c r="AG53" s="1115"/>
      <c r="AH53" s="1115"/>
      <c r="AI53" s="1115"/>
      <c r="AJ53" s="1116"/>
      <c r="AK53" s="1117"/>
      <c r="AL53" s="1118"/>
      <c r="AM53" s="1118"/>
      <c r="AN53" s="1118"/>
      <c r="AO53" s="1118"/>
      <c r="AP53" s="1118"/>
      <c r="AQ53" s="1118"/>
      <c r="AR53" s="1118"/>
      <c r="AS53" s="1118"/>
      <c r="AT53" s="1118"/>
      <c r="AU53" s="1118"/>
      <c r="AV53" s="1118"/>
      <c r="AW53" s="1118"/>
      <c r="AX53" s="1118"/>
      <c r="AY53" s="1118"/>
      <c r="AZ53" s="1119"/>
      <c r="BA53" s="1119"/>
      <c r="BB53" s="1119"/>
      <c r="BC53" s="1119"/>
      <c r="BD53" s="1119"/>
      <c r="BE53" s="1127"/>
      <c r="BF53" s="1127"/>
      <c r="BG53" s="1127"/>
      <c r="BH53" s="1127"/>
      <c r="BI53" s="1128"/>
      <c r="BJ53" s="254"/>
      <c r="BK53" s="254"/>
      <c r="BL53" s="254"/>
      <c r="BM53" s="254"/>
      <c r="BN53" s="254"/>
      <c r="BO53" s="267"/>
      <c r="BP53" s="267"/>
      <c r="BQ53" s="264">
        <v>47</v>
      </c>
      <c r="BR53" s="265"/>
      <c r="BS53" s="1109"/>
      <c r="BT53" s="1110"/>
      <c r="BU53" s="1110"/>
      <c r="BV53" s="1110"/>
      <c r="BW53" s="1110"/>
      <c r="BX53" s="1110"/>
      <c r="BY53" s="1110"/>
      <c r="BZ53" s="1110"/>
      <c r="CA53" s="1110"/>
      <c r="CB53" s="1110"/>
      <c r="CC53" s="1110"/>
      <c r="CD53" s="1110"/>
      <c r="CE53" s="1110"/>
      <c r="CF53" s="1110"/>
      <c r="CG53" s="1111"/>
      <c r="CH53" s="1084"/>
      <c r="CI53" s="1085"/>
      <c r="CJ53" s="1085"/>
      <c r="CK53" s="1085"/>
      <c r="CL53" s="1086"/>
      <c r="CM53" s="1084"/>
      <c r="CN53" s="1085"/>
      <c r="CO53" s="1085"/>
      <c r="CP53" s="1085"/>
      <c r="CQ53" s="1086"/>
      <c r="CR53" s="1084"/>
      <c r="CS53" s="1085"/>
      <c r="CT53" s="1085"/>
      <c r="CU53" s="1085"/>
      <c r="CV53" s="1086"/>
      <c r="CW53" s="1084"/>
      <c r="CX53" s="1085"/>
      <c r="CY53" s="1085"/>
      <c r="CZ53" s="1085"/>
      <c r="DA53" s="1086"/>
      <c r="DB53" s="1084"/>
      <c r="DC53" s="1085"/>
      <c r="DD53" s="1085"/>
      <c r="DE53" s="1085"/>
      <c r="DF53" s="1086"/>
      <c r="DG53" s="1084"/>
      <c r="DH53" s="1085"/>
      <c r="DI53" s="1085"/>
      <c r="DJ53" s="1085"/>
      <c r="DK53" s="1086"/>
      <c r="DL53" s="1084"/>
      <c r="DM53" s="1085"/>
      <c r="DN53" s="1085"/>
      <c r="DO53" s="1085"/>
      <c r="DP53" s="1086"/>
      <c r="DQ53" s="1084"/>
      <c r="DR53" s="1085"/>
      <c r="DS53" s="1085"/>
      <c r="DT53" s="1085"/>
      <c r="DU53" s="1086"/>
      <c r="DV53" s="1087"/>
      <c r="DW53" s="1088"/>
      <c r="DX53" s="1088"/>
      <c r="DY53" s="1088"/>
      <c r="DZ53" s="1089"/>
      <c r="EA53" s="248"/>
    </row>
    <row r="54" spans="1:131" s="249" customFormat="1" ht="26.25" customHeight="1" x14ac:dyDescent="0.15">
      <c r="A54" s="263">
        <v>27</v>
      </c>
      <c r="B54" s="1132"/>
      <c r="C54" s="1133"/>
      <c r="D54" s="1133"/>
      <c r="E54" s="1133"/>
      <c r="F54" s="1133"/>
      <c r="G54" s="1133"/>
      <c r="H54" s="1133"/>
      <c r="I54" s="1133"/>
      <c r="J54" s="1133"/>
      <c r="K54" s="1133"/>
      <c r="L54" s="1133"/>
      <c r="M54" s="1133"/>
      <c r="N54" s="1133"/>
      <c r="O54" s="1133"/>
      <c r="P54" s="1134"/>
      <c r="Q54" s="1135"/>
      <c r="R54" s="1118"/>
      <c r="S54" s="1118"/>
      <c r="T54" s="1118"/>
      <c r="U54" s="1118"/>
      <c r="V54" s="1118"/>
      <c r="W54" s="1118"/>
      <c r="X54" s="1118"/>
      <c r="Y54" s="1118"/>
      <c r="Z54" s="1118"/>
      <c r="AA54" s="1118"/>
      <c r="AB54" s="1118"/>
      <c r="AC54" s="1118"/>
      <c r="AD54" s="1118"/>
      <c r="AE54" s="1136"/>
      <c r="AF54" s="1114"/>
      <c r="AG54" s="1115"/>
      <c r="AH54" s="1115"/>
      <c r="AI54" s="1115"/>
      <c r="AJ54" s="1116"/>
      <c r="AK54" s="1117"/>
      <c r="AL54" s="1118"/>
      <c r="AM54" s="1118"/>
      <c r="AN54" s="1118"/>
      <c r="AO54" s="1118"/>
      <c r="AP54" s="1118"/>
      <c r="AQ54" s="1118"/>
      <c r="AR54" s="1118"/>
      <c r="AS54" s="1118"/>
      <c r="AT54" s="1118"/>
      <c r="AU54" s="1118"/>
      <c r="AV54" s="1118"/>
      <c r="AW54" s="1118"/>
      <c r="AX54" s="1118"/>
      <c r="AY54" s="1118"/>
      <c r="AZ54" s="1119"/>
      <c r="BA54" s="1119"/>
      <c r="BB54" s="1119"/>
      <c r="BC54" s="1119"/>
      <c r="BD54" s="1119"/>
      <c r="BE54" s="1127"/>
      <c r="BF54" s="1127"/>
      <c r="BG54" s="1127"/>
      <c r="BH54" s="1127"/>
      <c r="BI54" s="1128"/>
      <c r="BJ54" s="254"/>
      <c r="BK54" s="254"/>
      <c r="BL54" s="254"/>
      <c r="BM54" s="254"/>
      <c r="BN54" s="254"/>
      <c r="BO54" s="267"/>
      <c r="BP54" s="267"/>
      <c r="BQ54" s="264">
        <v>48</v>
      </c>
      <c r="BR54" s="265"/>
      <c r="BS54" s="1109"/>
      <c r="BT54" s="1110"/>
      <c r="BU54" s="1110"/>
      <c r="BV54" s="1110"/>
      <c r="BW54" s="1110"/>
      <c r="BX54" s="1110"/>
      <c r="BY54" s="1110"/>
      <c r="BZ54" s="1110"/>
      <c r="CA54" s="1110"/>
      <c r="CB54" s="1110"/>
      <c r="CC54" s="1110"/>
      <c r="CD54" s="1110"/>
      <c r="CE54" s="1110"/>
      <c r="CF54" s="1110"/>
      <c r="CG54" s="1111"/>
      <c r="CH54" s="1084"/>
      <c r="CI54" s="1085"/>
      <c r="CJ54" s="1085"/>
      <c r="CK54" s="1085"/>
      <c r="CL54" s="1086"/>
      <c r="CM54" s="1084"/>
      <c r="CN54" s="1085"/>
      <c r="CO54" s="1085"/>
      <c r="CP54" s="1085"/>
      <c r="CQ54" s="1086"/>
      <c r="CR54" s="1084"/>
      <c r="CS54" s="1085"/>
      <c r="CT54" s="1085"/>
      <c r="CU54" s="1085"/>
      <c r="CV54" s="1086"/>
      <c r="CW54" s="1084"/>
      <c r="CX54" s="1085"/>
      <c r="CY54" s="1085"/>
      <c r="CZ54" s="1085"/>
      <c r="DA54" s="1086"/>
      <c r="DB54" s="1084"/>
      <c r="DC54" s="1085"/>
      <c r="DD54" s="1085"/>
      <c r="DE54" s="1085"/>
      <c r="DF54" s="1086"/>
      <c r="DG54" s="1084"/>
      <c r="DH54" s="1085"/>
      <c r="DI54" s="1085"/>
      <c r="DJ54" s="1085"/>
      <c r="DK54" s="1086"/>
      <c r="DL54" s="1084"/>
      <c r="DM54" s="1085"/>
      <c r="DN54" s="1085"/>
      <c r="DO54" s="1085"/>
      <c r="DP54" s="1086"/>
      <c r="DQ54" s="1084"/>
      <c r="DR54" s="1085"/>
      <c r="DS54" s="1085"/>
      <c r="DT54" s="1085"/>
      <c r="DU54" s="1086"/>
      <c r="DV54" s="1087"/>
      <c r="DW54" s="1088"/>
      <c r="DX54" s="1088"/>
      <c r="DY54" s="1088"/>
      <c r="DZ54" s="1089"/>
      <c r="EA54" s="248"/>
    </row>
    <row r="55" spans="1:131" s="249" customFormat="1" ht="26.25" customHeight="1" x14ac:dyDescent="0.15">
      <c r="A55" s="263">
        <v>28</v>
      </c>
      <c r="B55" s="1132"/>
      <c r="C55" s="1133"/>
      <c r="D55" s="1133"/>
      <c r="E55" s="1133"/>
      <c r="F55" s="1133"/>
      <c r="G55" s="1133"/>
      <c r="H55" s="1133"/>
      <c r="I55" s="1133"/>
      <c r="J55" s="1133"/>
      <c r="K55" s="1133"/>
      <c r="L55" s="1133"/>
      <c r="M55" s="1133"/>
      <c r="N55" s="1133"/>
      <c r="O55" s="1133"/>
      <c r="P55" s="1134"/>
      <c r="Q55" s="1135"/>
      <c r="R55" s="1118"/>
      <c r="S55" s="1118"/>
      <c r="T55" s="1118"/>
      <c r="U55" s="1118"/>
      <c r="V55" s="1118"/>
      <c r="W55" s="1118"/>
      <c r="X55" s="1118"/>
      <c r="Y55" s="1118"/>
      <c r="Z55" s="1118"/>
      <c r="AA55" s="1118"/>
      <c r="AB55" s="1118"/>
      <c r="AC55" s="1118"/>
      <c r="AD55" s="1118"/>
      <c r="AE55" s="1136"/>
      <c r="AF55" s="1114"/>
      <c r="AG55" s="1115"/>
      <c r="AH55" s="1115"/>
      <c r="AI55" s="1115"/>
      <c r="AJ55" s="1116"/>
      <c r="AK55" s="1117"/>
      <c r="AL55" s="1118"/>
      <c r="AM55" s="1118"/>
      <c r="AN55" s="1118"/>
      <c r="AO55" s="1118"/>
      <c r="AP55" s="1118"/>
      <c r="AQ55" s="1118"/>
      <c r="AR55" s="1118"/>
      <c r="AS55" s="1118"/>
      <c r="AT55" s="1118"/>
      <c r="AU55" s="1118"/>
      <c r="AV55" s="1118"/>
      <c r="AW55" s="1118"/>
      <c r="AX55" s="1118"/>
      <c r="AY55" s="1118"/>
      <c r="AZ55" s="1119"/>
      <c r="BA55" s="1119"/>
      <c r="BB55" s="1119"/>
      <c r="BC55" s="1119"/>
      <c r="BD55" s="1119"/>
      <c r="BE55" s="1127"/>
      <c r="BF55" s="1127"/>
      <c r="BG55" s="1127"/>
      <c r="BH55" s="1127"/>
      <c r="BI55" s="1128"/>
      <c r="BJ55" s="254"/>
      <c r="BK55" s="254"/>
      <c r="BL55" s="254"/>
      <c r="BM55" s="254"/>
      <c r="BN55" s="254"/>
      <c r="BO55" s="267"/>
      <c r="BP55" s="267"/>
      <c r="BQ55" s="264">
        <v>49</v>
      </c>
      <c r="BR55" s="265"/>
      <c r="BS55" s="1109"/>
      <c r="BT55" s="1110"/>
      <c r="BU55" s="1110"/>
      <c r="BV55" s="1110"/>
      <c r="BW55" s="1110"/>
      <c r="BX55" s="1110"/>
      <c r="BY55" s="1110"/>
      <c r="BZ55" s="1110"/>
      <c r="CA55" s="1110"/>
      <c r="CB55" s="1110"/>
      <c r="CC55" s="1110"/>
      <c r="CD55" s="1110"/>
      <c r="CE55" s="1110"/>
      <c r="CF55" s="1110"/>
      <c r="CG55" s="1111"/>
      <c r="CH55" s="1084"/>
      <c r="CI55" s="1085"/>
      <c r="CJ55" s="1085"/>
      <c r="CK55" s="1085"/>
      <c r="CL55" s="1086"/>
      <c r="CM55" s="1084"/>
      <c r="CN55" s="1085"/>
      <c r="CO55" s="1085"/>
      <c r="CP55" s="1085"/>
      <c r="CQ55" s="1086"/>
      <c r="CR55" s="1084"/>
      <c r="CS55" s="1085"/>
      <c r="CT55" s="1085"/>
      <c r="CU55" s="1085"/>
      <c r="CV55" s="1086"/>
      <c r="CW55" s="1084"/>
      <c r="CX55" s="1085"/>
      <c r="CY55" s="1085"/>
      <c r="CZ55" s="1085"/>
      <c r="DA55" s="1086"/>
      <c r="DB55" s="1084"/>
      <c r="DC55" s="1085"/>
      <c r="DD55" s="1085"/>
      <c r="DE55" s="1085"/>
      <c r="DF55" s="1086"/>
      <c r="DG55" s="1084"/>
      <c r="DH55" s="1085"/>
      <c r="DI55" s="1085"/>
      <c r="DJ55" s="1085"/>
      <c r="DK55" s="1086"/>
      <c r="DL55" s="1084"/>
      <c r="DM55" s="1085"/>
      <c r="DN55" s="1085"/>
      <c r="DO55" s="1085"/>
      <c r="DP55" s="1086"/>
      <c r="DQ55" s="1084"/>
      <c r="DR55" s="1085"/>
      <c r="DS55" s="1085"/>
      <c r="DT55" s="1085"/>
      <c r="DU55" s="1086"/>
      <c r="DV55" s="1087"/>
      <c r="DW55" s="1088"/>
      <c r="DX55" s="1088"/>
      <c r="DY55" s="1088"/>
      <c r="DZ55" s="1089"/>
      <c r="EA55" s="248"/>
    </row>
    <row r="56" spans="1:131" s="249" customFormat="1" ht="26.25" customHeight="1" x14ac:dyDescent="0.15">
      <c r="A56" s="263">
        <v>29</v>
      </c>
      <c r="B56" s="1132"/>
      <c r="C56" s="1133"/>
      <c r="D56" s="1133"/>
      <c r="E56" s="1133"/>
      <c r="F56" s="1133"/>
      <c r="G56" s="1133"/>
      <c r="H56" s="1133"/>
      <c r="I56" s="1133"/>
      <c r="J56" s="1133"/>
      <c r="K56" s="1133"/>
      <c r="L56" s="1133"/>
      <c r="M56" s="1133"/>
      <c r="N56" s="1133"/>
      <c r="O56" s="1133"/>
      <c r="P56" s="1134"/>
      <c r="Q56" s="1135"/>
      <c r="R56" s="1118"/>
      <c r="S56" s="1118"/>
      <c r="T56" s="1118"/>
      <c r="U56" s="1118"/>
      <c r="V56" s="1118"/>
      <c r="W56" s="1118"/>
      <c r="X56" s="1118"/>
      <c r="Y56" s="1118"/>
      <c r="Z56" s="1118"/>
      <c r="AA56" s="1118"/>
      <c r="AB56" s="1118"/>
      <c r="AC56" s="1118"/>
      <c r="AD56" s="1118"/>
      <c r="AE56" s="1136"/>
      <c r="AF56" s="1114"/>
      <c r="AG56" s="1115"/>
      <c r="AH56" s="1115"/>
      <c r="AI56" s="1115"/>
      <c r="AJ56" s="1116"/>
      <c r="AK56" s="1117"/>
      <c r="AL56" s="1118"/>
      <c r="AM56" s="1118"/>
      <c r="AN56" s="1118"/>
      <c r="AO56" s="1118"/>
      <c r="AP56" s="1118"/>
      <c r="AQ56" s="1118"/>
      <c r="AR56" s="1118"/>
      <c r="AS56" s="1118"/>
      <c r="AT56" s="1118"/>
      <c r="AU56" s="1118"/>
      <c r="AV56" s="1118"/>
      <c r="AW56" s="1118"/>
      <c r="AX56" s="1118"/>
      <c r="AY56" s="1118"/>
      <c r="AZ56" s="1119"/>
      <c r="BA56" s="1119"/>
      <c r="BB56" s="1119"/>
      <c r="BC56" s="1119"/>
      <c r="BD56" s="1119"/>
      <c r="BE56" s="1127"/>
      <c r="BF56" s="1127"/>
      <c r="BG56" s="1127"/>
      <c r="BH56" s="1127"/>
      <c r="BI56" s="1128"/>
      <c r="BJ56" s="254"/>
      <c r="BK56" s="254"/>
      <c r="BL56" s="254"/>
      <c r="BM56" s="254"/>
      <c r="BN56" s="254"/>
      <c r="BO56" s="267"/>
      <c r="BP56" s="267"/>
      <c r="BQ56" s="264">
        <v>50</v>
      </c>
      <c r="BR56" s="265"/>
      <c r="BS56" s="1109"/>
      <c r="BT56" s="1110"/>
      <c r="BU56" s="1110"/>
      <c r="BV56" s="1110"/>
      <c r="BW56" s="1110"/>
      <c r="BX56" s="1110"/>
      <c r="BY56" s="1110"/>
      <c r="BZ56" s="1110"/>
      <c r="CA56" s="1110"/>
      <c r="CB56" s="1110"/>
      <c r="CC56" s="1110"/>
      <c r="CD56" s="1110"/>
      <c r="CE56" s="1110"/>
      <c r="CF56" s="1110"/>
      <c r="CG56" s="1111"/>
      <c r="CH56" s="1084"/>
      <c r="CI56" s="1085"/>
      <c r="CJ56" s="1085"/>
      <c r="CK56" s="1085"/>
      <c r="CL56" s="1086"/>
      <c r="CM56" s="1084"/>
      <c r="CN56" s="1085"/>
      <c r="CO56" s="1085"/>
      <c r="CP56" s="1085"/>
      <c r="CQ56" s="1086"/>
      <c r="CR56" s="1084"/>
      <c r="CS56" s="1085"/>
      <c r="CT56" s="1085"/>
      <c r="CU56" s="1085"/>
      <c r="CV56" s="1086"/>
      <c r="CW56" s="1084"/>
      <c r="CX56" s="1085"/>
      <c r="CY56" s="1085"/>
      <c r="CZ56" s="1085"/>
      <c r="DA56" s="1086"/>
      <c r="DB56" s="1084"/>
      <c r="DC56" s="1085"/>
      <c r="DD56" s="1085"/>
      <c r="DE56" s="1085"/>
      <c r="DF56" s="1086"/>
      <c r="DG56" s="1084"/>
      <c r="DH56" s="1085"/>
      <c r="DI56" s="1085"/>
      <c r="DJ56" s="1085"/>
      <c r="DK56" s="1086"/>
      <c r="DL56" s="1084"/>
      <c r="DM56" s="1085"/>
      <c r="DN56" s="1085"/>
      <c r="DO56" s="1085"/>
      <c r="DP56" s="1086"/>
      <c r="DQ56" s="1084"/>
      <c r="DR56" s="1085"/>
      <c r="DS56" s="1085"/>
      <c r="DT56" s="1085"/>
      <c r="DU56" s="1086"/>
      <c r="DV56" s="1087"/>
      <c r="DW56" s="1088"/>
      <c r="DX56" s="1088"/>
      <c r="DY56" s="1088"/>
      <c r="DZ56" s="1089"/>
      <c r="EA56" s="248"/>
    </row>
    <row r="57" spans="1:131" s="249" customFormat="1" ht="26.25" customHeight="1" x14ac:dyDescent="0.15">
      <c r="A57" s="263">
        <v>30</v>
      </c>
      <c r="B57" s="1132"/>
      <c r="C57" s="1133"/>
      <c r="D57" s="1133"/>
      <c r="E57" s="1133"/>
      <c r="F57" s="1133"/>
      <c r="G57" s="1133"/>
      <c r="H57" s="1133"/>
      <c r="I57" s="1133"/>
      <c r="J57" s="1133"/>
      <c r="K57" s="1133"/>
      <c r="L57" s="1133"/>
      <c r="M57" s="1133"/>
      <c r="N57" s="1133"/>
      <c r="O57" s="1133"/>
      <c r="P57" s="1134"/>
      <c r="Q57" s="1135"/>
      <c r="R57" s="1118"/>
      <c r="S57" s="1118"/>
      <c r="T57" s="1118"/>
      <c r="U57" s="1118"/>
      <c r="V57" s="1118"/>
      <c r="W57" s="1118"/>
      <c r="X57" s="1118"/>
      <c r="Y57" s="1118"/>
      <c r="Z57" s="1118"/>
      <c r="AA57" s="1118"/>
      <c r="AB57" s="1118"/>
      <c r="AC57" s="1118"/>
      <c r="AD57" s="1118"/>
      <c r="AE57" s="1136"/>
      <c r="AF57" s="1114"/>
      <c r="AG57" s="1115"/>
      <c r="AH57" s="1115"/>
      <c r="AI57" s="1115"/>
      <c r="AJ57" s="1116"/>
      <c r="AK57" s="1117"/>
      <c r="AL57" s="1118"/>
      <c r="AM57" s="1118"/>
      <c r="AN57" s="1118"/>
      <c r="AO57" s="1118"/>
      <c r="AP57" s="1118"/>
      <c r="AQ57" s="1118"/>
      <c r="AR57" s="1118"/>
      <c r="AS57" s="1118"/>
      <c r="AT57" s="1118"/>
      <c r="AU57" s="1118"/>
      <c r="AV57" s="1118"/>
      <c r="AW57" s="1118"/>
      <c r="AX57" s="1118"/>
      <c r="AY57" s="1118"/>
      <c r="AZ57" s="1119"/>
      <c r="BA57" s="1119"/>
      <c r="BB57" s="1119"/>
      <c r="BC57" s="1119"/>
      <c r="BD57" s="1119"/>
      <c r="BE57" s="1127"/>
      <c r="BF57" s="1127"/>
      <c r="BG57" s="1127"/>
      <c r="BH57" s="1127"/>
      <c r="BI57" s="1128"/>
      <c r="BJ57" s="254"/>
      <c r="BK57" s="254"/>
      <c r="BL57" s="254"/>
      <c r="BM57" s="254"/>
      <c r="BN57" s="254"/>
      <c r="BO57" s="267"/>
      <c r="BP57" s="267"/>
      <c r="BQ57" s="264">
        <v>51</v>
      </c>
      <c r="BR57" s="265"/>
      <c r="BS57" s="1109"/>
      <c r="BT57" s="1110"/>
      <c r="BU57" s="1110"/>
      <c r="BV57" s="1110"/>
      <c r="BW57" s="1110"/>
      <c r="BX57" s="1110"/>
      <c r="BY57" s="1110"/>
      <c r="BZ57" s="1110"/>
      <c r="CA57" s="1110"/>
      <c r="CB57" s="1110"/>
      <c r="CC57" s="1110"/>
      <c r="CD57" s="1110"/>
      <c r="CE57" s="1110"/>
      <c r="CF57" s="1110"/>
      <c r="CG57" s="1111"/>
      <c r="CH57" s="1084"/>
      <c r="CI57" s="1085"/>
      <c r="CJ57" s="1085"/>
      <c r="CK57" s="1085"/>
      <c r="CL57" s="1086"/>
      <c r="CM57" s="1084"/>
      <c r="CN57" s="1085"/>
      <c r="CO57" s="1085"/>
      <c r="CP57" s="1085"/>
      <c r="CQ57" s="1086"/>
      <c r="CR57" s="1084"/>
      <c r="CS57" s="1085"/>
      <c r="CT57" s="1085"/>
      <c r="CU57" s="1085"/>
      <c r="CV57" s="1086"/>
      <c r="CW57" s="1084"/>
      <c r="CX57" s="1085"/>
      <c r="CY57" s="1085"/>
      <c r="CZ57" s="1085"/>
      <c r="DA57" s="1086"/>
      <c r="DB57" s="1084"/>
      <c r="DC57" s="1085"/>
      <c r="DD57" s="1085"/>
      <c r="DE57" s="1085"/>
      <c r="DF57" s="1086"/>
      <c r="DG57" s="1084"/>
      <c r="DH57" s="1085"/>
      <c r="DI57" s="1085"/>
      <c r="DJ57" s="1085"/>
      <c r="DK57" s="1086"/>
      <c r="DL57" s="1084"/>
      <c r="DM57" s="1085"/>
      <c r="DN57" s="1085"/>
      <c r="DO57" s="1085"/>
      <c r="DP57" s="1086"/>
      <c r="DQ57" s="1084"/>
      <c r="DR57" s="1085"/>
      <c r="DS57" s="1085"/>
      <c r="DT57" s="1085"/>
      <c r="DU57" s="1086"/>
      <c r="DV57" s="1087"/>
      <c r="DW57" s="1088"/>
      <c r="DX57" s="1088"/>
      <c r="DY57" s="1088"/>
      <c r="DZ57" s="1089"/>
      <c r="EA57" s="248"/>
    </row>
    <row r="58" spans="1:131" s="249" customFormat="1" ht="26.25" customHeight="1" x14ac:dyDescent="0.15">
      <c r="A58" s="263">
        <v>31</v>
      </c>
      <c r="B58" s="1132"/>
      <c r="C58" s="1133"/>
      <c r="D58" s="1133"/>
      <c r="E58" s="1133"/>
      <c r="F58" s="1133"/>
      <c r="G58" s="1133"/>
      <c r="H58" s="1133"/>
      <c r="I58" s="1133"/>
      <c r="J58" s="1133"/>
      <c r="K58" s="1133"/>
      <c r="L58" s="1133"/>
      <c r="M58" s="1133"/>
      <c r="N58" s="1133"/>
      <c r="O58" s="1133"/>
      <c r="P58" s="1134"/>
      <c r="Q58" s="1135"/>
      <c r="R58" s="1118"/>
      <c r="S58" s="1118"/>
      <c r="T58" s="1118"/>
      <c r="U58" s="1118"/>
      <c r="V58" s="1118"/>
      <c r="W58" s="1118"/>
      <c r="X58" s="1118"/>
      <c r="Y58" s="1118"/>
      <c r="Z58" s="1118"/>
      <c r="AA58" s="1118"/>
      <c r="AB58" s="1118"/>
      <c r="AC58" s="1118"/>
      <c r="AD58" s="1118"/>
      <c r="AE58" s="1136"/>
      <c r="AF58" s="1114"/>
      <c r="AG58" s="1115"/>
      <c r="AH58" s="1115"/>
      <c r="AI58" s="1115"/>
      <c r="AJ58" s="1116"/>
      <c r="AK58" s="1117"/>
      <c r="AL58" s="1118"/>
      <c r="AM58" s="1118"/>
      <c r="AN58" s="1118"/>
      <c r="AO58" s="1118"/>
      <c r="AP58" s="1118"/>
      <c r="AQ58" s="1118"/>
      <c r="AR58" s="1118"/>
      <c r="AS58" s="1118"/>
      <c r="AT58" s="1118"/>
      <c r="AU58" s="1118"/>
      <c r="AV58" s="1118"/>
      <c r="AW58" s="1118"/>
      <c r="AX58" s="1118"/>
      <c r="AY58" s="1118"/>
      <c r="AZ58" s="1119"/>
      <c r="BA58" s="1119"/>
      <c r="BB58" s="1119"/>
      <c r="BC58" s="1119"/>
      <c r="BD58" s="1119"/>
      <c r="BE58" s="1127"/>
      <c r="BF58" s="1127"/>
      <c r="BG58" s="1127"/>
      <c r="BH58" s="1127"/>
      <c r="BI58" s="1128"/>
      <c r="BJ58" s="254"/>
      <c r="BK58" s="254"/>
      <c r="BL58" s="254"/>
      <c r="BM58" s="254"/>
      <c r="BN58" s="254"/>
      <c r="BO58" s="267"/>
      <c r="BP58" s="267"/>
      <c r="BQ58" s="264">
        <v>52</v>
      </c>
      <c r="BR58" s="265"/>
      <c r="BS58" s="1109"/>
      <c r="BT58" s="1110"/>
      <c r="BU58" s="1110"/>
      <c r="BV58" s="1110"/>
      <c r="BW58" s="1110"/>
      <c r="BX58" s="1110"/>
      <c r="BY58" s="1110"/>
      <c r="BZ58" s="1110"/>
      <c r="CA58" s="1110"/>
      <c r="CB58" s="1110"/>
      <c r="CC58" s="1110"/>
      <c r="CD58" s="1110"/>
      <c r="CE58" s="1110"/>
      <c r="CF58" s="1110"/>
      <c r="CG58" s="1111"/>
      <c r="CH58" s="1084"/>
      <c r="CI58" s="1085"/>
      <c r="CJ58" s="1085"/>
      <c r="CK58" s="1085"/>
      <c r="CL58" s="1086"/>
      <c r="CM58" s="1084"/>
      <c r="CN58" s="1085"/>
      <c r="CO58" s="1085"/>
      <c r="CP58" s="1085"/>
      <c r="CQ58" s="1086"/>
      <c r="CR58" s="1084"/>
      <c r="CS58" s="1085"/>
      <c r="CT58" s="1085"/>
      <c r="CU58" s="1085"/>
      <c r="CV58" s="1086"/>
      <c r="CW58" s="1084"/>
      <c r="CX58" s="1085"/>
      <c r="CY58" s="1085"/>
      <c r="CZ58" s="1085"/>
      <c r="DA58" s="1086"/>
      <c r="DB58" s="1084"/>
      <c r="DC58" s="1085"/>
      <c r="DD58" s="1085"/>
      <c r="DE58" s="1085"/>
      <c r="DF58" s="1086"/>
      <c r="DG58" s="1084"/>
      <c r="DH58" s="1085"/>
      <c r="DI58" s="1085"/>
      <c r="DJ58" s="1085"/>
      <c r="DK58" s="1086"/>
      <c r="DL58" s="1084"/>
      <c r="DM58" s="1085"/>
      <c r="DN58" s="1085"/>
      <c r="DO58" s="1085"/>
      <c r="DP58" s="1086"/>
      <c r="DQ58" s="1084"/>
      <c r="DR58" s="1085"/>
      <c r="DS58" s="1085"/>
      <c r="DT58" s="1085"/>
      <c r="DU58" s="1086"/>
      <c r="DV58" s="1087"/>
      <c r="DW58" s="1088"/>
      <c r="DX58" s="1088"/>
      <c r="DY58" s="1088"/>
      <c r="DZ58" s="1089"/>
      <c r="EA58" s="248"/>
    </row>
    <row r="59" spans="1:131" s="249" customFormat="1" ht="26.25" customHeight="1" x14ac:dyDescent="0.15">
      <c r="A59" s="263">
        <v>32</v>
      </c>
      <c r="B59" s="1132"/>
      <c r="C59" s="1133"/>
      <c r="D59" s="1133"/>
      <c r="E59" s="1133"/>
      <c r="F59" s="1133"/>
      <c r="G59" s="1133"/>
      <c r="H59" s="1133"/>
      <c r="I59" s="1133"/>
      <c r="J59" s="1133"/>
      <c r="K59" s="1133"/>
      <c r="L59" s="1133"/>
      <c r="M59" s="1133"/>
      <c r="N59" s="1133"/>
      <c r="O59" s="1133"/>
      <c r="P59" s="1134"/>
      <c r="Q59" s="1135"/>
      <c r="R59" s="1118"/>
      <c r="S59" s="1118"/>
      <c r="T59" s="1118"/>
      <c r="U59" s="1118"/>
      <c r="V59" s="1118"/>
      <c r="W59" s="1118"/>
      <c r="X59" s="1118"/>
      <c r="Y59" s="1118"/>
      <c r="Z59" s="1118"/>
      <c r="AA59" s="1118"/>
      <c r="AB59" s="1118"/>
      <c r="AC59" s="1118"/>
      <c r="AD59" s="1118"/>
      <c r="AE59" s="1136"/>
      <c r="AF59" s="1114"/>
      <c r="AG59" s="1115"/>
      <c r="AH59" s="1115"/>
      <c r="AI59" s="1115"/>
      <c r="AJ59" s="1116"/>
      <c r="AK59" s="1117"/>
      <c r="AL59" s="1118"/>
      <c r="AM59" s="1118"/>
      <c r="AN59" s="1118"/>
      <c r="AO59" s="1118"/>
      <c r="AP59" s="1118"/>
      <c r="AQ59" s="1118"/>
      <c r="AR59" s="1118"/>
      <c r="AS59" s="1118"/>
      <c r="AT59" s="1118"/>
      <c r="AU59" s="1118"/>
      <c r="AV59" s="1118"/>
      <c r="AW59" s="1118"/>
      <c r="AX59" s="1118"/>
      <c r="AY59" s="1118"/>
      <c r="AZ59" s="1119"/>
      <c r="BA59" s="1119"/>
      <c r="BB59" s="1119"/>
      <c r="BC59" s="1119"/>
      <c r="BD59" s="1119"/>
      <c r="BE59" s="1127"/>
      <c r="BF59" s="1127"/>
      <c r="BG59" s="1127"/>
      <c r="BH59" s="1127"/>
      <c r="BI59" s="1128"/>
      <c r="BJ59" s="254"/>
      <c r="BK59" s="254"/>
      <c r="BL59" s="254"/>
      <c r="BM59" s="254"/>
      <c r="BN59" s="254"/>
      <c r="BO59" s="267"/>
      <c r="BP59" s="267"/>
      <c r="BQ59" s="264">
        <v>53</v>
      </c>
      <c r="BR59" s="265"/>
      <c r="BS59" s="1109"/>
      <c r="BT59" s="1110"/>
      <c r="BU59" s="1110"/>
      <c r="BV59" s="1110"/>
      <c r="BW59" s="1110"/>
      <c r="BX59" s="1110"/>
      <c r="BY59" s="1110"/>
      <c r="BZ59" s="1110"/>
      <c r="CA59" s="1110"/>
      <c r="CB59" s="1110"/>
      <c r="CC59" s="1110"/>
      <c r="CD59" s="1110"/>
      <c r="CE59" s="1110"/>
      <c r="CF59" s="1110"/>
      <c r="CG59" s="1111"/>
      <c r="CH59" s="1084"/>
      <c r="CI59" s="1085"/>
      <c r="CJ59" s="1085"/>
      <c r="CK59" s="1085"/>
      <c r="CL59" s="1086"/>
      <c r="CM59" s="1084"/>
      <c r="CN59" s="1085"/>
      <c r="CO59" s="1085"/>
      <c r="CP59" s="1085"/>
      <c r="CQ59" s="1086"/>
      <c r="CR59" s="1084"/>
      <c r="CS59" s="1085"/>
      <c r="CT59" s="1085"/>
      <c r="CU59" s="1085"/>
      <c r="CV59" s="1086"/>
      <c r="CW59" s="1084"/>
      <c r="CX59" s="1085"/>
      <c r="CY59" s="1085"/>
      <c r="CZ59" s="1085"/>
      <c r="DA59" s="1086"/>
      <c r="DB59" s="1084"/>
      <c r="DC59" s="1085"/>
      <c r="DD59" s="1085"/>
      <c r="DE59" s="1085"/>
      <c r="DF59" s="1086"/>
      <c r="DG59" s="1084"/>
      <c r="DH59" s="1085"/>
      <c r="DI59" s="1085"/>
      <c r="DJ59" s="1085"/>
      <c r="DK59" s="1086"/>
      <c r="DL59" s="1084"/>
      <c r="DM59" s="1085"/>
      <c r="DN59" s="1085"/>
      <c r="DO59" s="1085"/>
      <c r="DP59" s="1086"/>
      <c r="DQ59" s="1084"/>
      <c r="DR59" s="1085"/>
      <c r="DS59" s="1085"/>
      <c r="DT59" s="1085"/>
      <c r="DU59" s="1086"/>
      <c r="DV59" s="1087"/>
      <c r="DW59" s="1088"/>
      <c r="DX59" s="1088"/>
      <c r="DY59" s="1088"/>
      <c r="DZ59" s="1089"/>
      <c r="EA59" s="248"/>
    </row>
    <row r="60" spans="1:131" s="249" customFormat="1" ht="26.25" customHeight="1" x14ac:dyDescent="0.15">
      <c r="A60" s="263">
        <v>33</v>
      </c>
      <c r="B60" s="1132"/>
      <c r="C60" s="1133"/>
      <c r="D60" s="1133"/>
      <c r="E60" s="1133"/>
      <c r="F60" s="1133"/>
      <c r="G60" s="1133"/>
      <c r="H60" s="1133"/>
      <c r="I60" s="1133"/>
      <c r="J60" s="1133"/>
      <c r="K60" s="1133"/>
      <c r="L60" s="1133"/>
      <c r="M60" s="1133"/>
      <c r="N60" s="1133"/>
      <c r="O60" s="1133"/>
      <c r="P60" s="1134"/>
      <c r="Q60" s="1135"/>
      <c r="R60" s="1118"/>
      <c r="S60" s="1118"/>
      <c r="T60" s="1118"/>
      <c r="U60" s="1118"/>
      <c r="V60" s="1118"/>
      <c r="W60" s="1118"/>
      <c r="X60" s="1118"/>
      <c r="Y60" s="1118"/>
      <c r="Z60" s="1118"/>
      <c r="AA60" s="1118"/>
      <c r="AB60" s="1118"/>
      <c r="AC60" s="1118"/>
      <c r="AD60" s="1118"/>
      <c r="AE60" s="1136"/>
      <c r="AF60" s="1114"/>
      <c r="AG60" s="1115"/>
      <c r="AH60" s="1115"/>
      <c r="AI60" s="1115"/>
      <c r="AJ60" s="1116"/>
      <c r="AK60" s="1117"/>
      <c r="AL60" s="1118"/>
      <c r="AM60" s="1118"/>
      <c r="AN60" s="1118"/>
      <c r="AO60" s="1118"/>
      <c r="AP60" s="1118"/>
      <c r="AQ60" s="1118"/>
      <c r="AR60" s="1118"/>
      <c r="AS60" s="1118"/>
      <c r="AT60" s="1118"/>
      <c r="AU60" s="1118"/>
      <c r="AV60" s="1118"/>
      <c r="AW60" s="1118"/>
      <c r="AX60" s="1118"/>
      <c r="AY60" s="1118"/>
      <c r="AZ60" s="1119"/>
      <c r="BA60" s="1119"/>
      <c r="BB60" s="1119"/>
      <c r="BC60" s="1119"/>
      <c r="BD60" s="1119"/>
      <c r="BE60" s="1127"/>
      <c r="BF60" s="1127"/>
      <c r="BG60" s="1127"/>
      <c r="BH60" s="1127"/>
      <c r="BI60" s="1128"/>
      <c r="BJ60" s="254"/>
      <c r="BK60" s="254"/>
      <c r="BL60" s="254"/>
      <c r="BM60" s="254"/>
      <c r="BN60" s="254"/>
      <c r="BO60" s="267"/>
      <c r="BP60" s="267"/>
      <c r="BQ60" s="264">
        <v>54</v>
      </c>
      <c r="BR60" s="265"/>
      <c r="BS60" s="1109"/>
      <c r="BT60" s="1110"/>
      <c r="BU60" s="1110"/>
      <c r="BV60" s="1110"/>
      <c r="BW60" s="1110"/>
      <c r="BX60" s="1110"/>
      <c r="BY60" s="1110"/>
      <c r="BZ60" s="1110"/>
      <c r="CA60" s="1110"/>
      <c r="CB60" s="1110"/>
      <c r="CC60" s="1110"/>
      <c r="CD60" s="1110"/>
      <c r="CE60" s="1110"/>
      <c r="CF60" s="1110"/>
      <c r="CG60" s="1111"/>
      <c r="CH60" s="1084"/>
      <c r="CI60" s="1085"/>
      <c r="CJ60" s="1085"/>
      <c r="CK60" s="1085"/>
      <c r="CL60" s="1086"/>
      <c r="CM60" s="1084"/>
      <c r="CN60" s="1085"/>
      <c r="CO60" s="1085"/>
      <c r="CP60" s="1085"/>
      <c r="CQ60" s="1086"/>
      <c r="CR60" s="1084"/>
      <c r="CS60" s="1085"/>
      <c r="CT60" s="1085"/>
      <c r="CU60" s="1085"/>
      <c r="CV60" s="1086"/>
      <c r="CW60" s="1084"/>
      <c r="CX60" s="1085"/>
      <c r="CY60" s="1085"/>
      <c r="CZ60" s="1085"/>
      <c r="DA60" s="1086"/>
      <c r="DB60" s="1084"/>
      <c r="DC60" s="1085"/>
      <c r="DD60" s="1085"/>
      <c r="DE60" s="1085"/>
      <c r="DF60" s="1086"/>
      <c r="DG60" s="1084"/>
      <c r="DH60" s="1085"/>
      <c r="DI60" s="1085"/>
      <c r="DJ60" s="1085"/>
      <c r="DK60" s="1086"/>
      <c r="DL60" s="1084"/>
      <c r="DM60" s="1085"/>
      <c r="DN60" s="1085"/>
      <c r="DO60" s="1085"/>
      <c r="DP60" s="1086"/>
      <c r="DQ60" s="1084"/>
      <c r="DR60" s="1085"/>
      <c r="DS60" s="1085"/>
      <c r="DT60" s="1085"/>
      <c r="DU60" s="1086"/>
      <c r="DV60" s="1087"/>
      <c r="DW60" s="1088"/>
      <c r="DX60" s="1088"/>
      <c r="DY60" s="1088"/>
      <c r="DZ60" s="1089"/>
      <c r="EA60" s="248"/>
    </row>
    <row r="61" spans="1:131" s="249" customFormat="1" ht="26.25" customHeight="1" thickBot="1" x14ac:dyDescent="0.2">
      <c r="A61" s="263">
        <v>34</v>
      </c>
      <c r="B61" s="1132"/>
      <c r="C61" s="1133"/>
      <c r="D61" s="1133"/>
      <c r="E61" s="1133"/>
      <c r="F61" s="1133"/>
      <c r="G61" s="1133"/>
      <c r="H61" s="1133"/>
      <c r="I61" s="1133"/>
      <c r="J61" s="1133"/>
      <c r="K61" s="1133"/>
      <c r="L61" s="1133"/>
      <c r="M61" s="1133"/>
      <c r="N61" s="1133"/>
      <c r="O61" s="1133"/>
      <c r="P61" s="1134"/>
      <c r="Q61" s="1135"/>
      <c r="R61" s="1118"/>
      <c r="S61" s="1118"/>
      <c r="T61" s="1118"/>
      <c r="U61" s="1118"/>
      <c r="V61" s="1118"/>
      <c r="W61" s="1118"/>
      <c r="X61" s="1118"/>
      <c r="Y61" s="1118"/>
      <c r="Z61" s="1118"/>
      <c r="AA61" s="1118"/>
      <c r="AB61" s="1118"/>
      <c r="AC61" s="1118"/>
      <c r="AD61" s="1118"/>
      <c r="AE61" s="1136"/>
      <c r="AF61" s="1114"/>
      <c r="AG61" s="1115"/>
      <c r="AH61" s="1115"/>
      <c r="AI61" s="1115"/>
      <c r="AJ61" s="1116"/>
      <c r="AK61" s="1117"/>
      <c r="AL61" s="1118"/>
      <c r="AM61" s="1118"/>
      <c r="AN61" s="1118"/>
      <c r="AO61" s="1118"/>
      <c r="AP61" s="1118"/>
      <c r="AQ61" s="1118"/>
      <c r="AR61" s="1118"/>
      <c r="AS61" s="1118"/>
      <c r="AT61" s="1118"/>
      <c r="AU61" s="1118"/>
      <c r="AV61" s="1118"/>
      <c r="AW61" s="1118"/>
      <c r="AX61" s="1118"/>
      <c r="AY61" s="1118"/>
      <c r="AZ61" s="1119"/>
      <c r="BA61" s="1119"/>
      <c r="BB61" s="1119"/>
      <c r="BC61" s="1119"/>
      <c r="BD61" s="1119"/>
      <c r="BE61" s="1127"/>
      <c r="BF61" s="1127"/>
      <c r="BG61" s="1127"/>
      <c r="BH61" s="1127"/>
      <c r="BI61" s="1128"/>
      <c r="BJ61" s="254"/>
      <c r="BK61" s="254"/>
      <c r="BL61" s="254"/>
      <c r="BM61" s="254"/>
      <c r="BN61" s="254"/>
      <c r="BO61" s="267"/>
      <c r="BP61" s="267"/>
      <c r="BQ61" s="264">
        <v>55</v>
      </c>
      <c r="BR61" s="265"/>
      <c r="BS61" s="1109"/>
      <c r="BT61" s="1110"/>
      <c r="BU61" s="1110"/>
      <c r="BV61" s="1110"/>
      <c r="BW61" s="1110"/>
      <c r="BX61" s="1110"/>
      <c r="BY61" s="1110"/>
      <c r="BZ61" s="1110"/>
      <c r="CA61" s="1110"/>
      <c r="CB61" s="1110"/>
      <c r="CC61" s="1110"/>
      <c r="CD61" s="1110"/>
      <c r="CE61" s="1110"/>
      <c r="CF61" s="1110"/>
      <c r="CG61" s="1111"/>
      <c r="CH61" s="1084"/>
      <c r="CI61" s="1085"/>
      <c r="CJ61" s="1085"/>
      <c r="CK61" s="1085"/>
      <c r="CL61" s="1086"/>
      <c r="CM61" s="1084"/>
      <c r="CN61" s="1085"/>
      <c r="CO61" s="1085"/>
      <c r="CP61" s="1085"/>
      <c r="CQ61" s="1086"/>
      <c r="CR61" s="1084"/>
      <c r="CS61" s="1085"/>
      <c r="CT61" s="1085"/>
      <c r="CU61" s="1085"/>
      <c r="CV61" s="1086"/>
      <c r="CW61" s="1084"/>
      <c r="CX61" s="1085"/>
      <c r="CY61" s="1085"/>
      <c r="CZ61" s="1085"/>
      <c r="DA61" s="1086"/>
      <c r="DB61" s="1084"/>
      <c r="DC61" s="1085"/>
      <c r="DD61" s="1085"/>
      <c r="DE61" s="1085"/>
      <c r="DF61" s="1086"/>
      <c r="DG61" s="1084"/>
      <c r="DH61" s="1085"/>
      <c r="DI61" s="1085"/>
      <c r="DJ61" s="1085"/>
      <c r="DK61" s="1086"/>
      <c r="DL61" s="1084"/>
      <c r="DM61" s="1085"/>
      <c r="DN61" s="1085"/>
      <c r="DO61" s="1085"/>
      <c r="DP61" s="1086"/>
      <c r="DQ61" s="1084"/>
      <c r="DR61" s="1085"/>
      <c r="DS61" s="1085"/>
      <c r="DT61" s="1085"/>
      <c r="DU61" s="1086"/>
      <c r="DV61" s="1087"/>
      <c r="DW61" s="1088"/>
      <c r="DX61" s="1088"/>
      <c r="DY61" s="1088"/>
      <c r="DZ61" s="1089"/>
      <c r="EA61" s="248"/>
    </row>
    <row r="62" spans="1:131" s="249" customFormat="1" ht="26.25" customHeight="1" x14ac:dyDescent="0.15">
      <c r="A62" s="263">
        <v>35</v>
      </c>
      <c r="B62" s="1132"/>
      <c r="C62" s="1133"/>
      <c r="D62" s="1133"/>
      <c r="E62" s="1133"/>
      <c r="F62" s="1133"/>
      <c r="G62" s="1133"/>
      <c r="H62" s="1133"/>
      <c r="I62" s="1133"/>
      <c r="J62" s="1133"/>
      <c r="K62" s="1133"/>
      <c r="L62" s="1133"/>
      <c r="M62" s="1133"/>
      <c r="N62" s="1133"/>
      <c r="O62" s="1133"/>
      <c r="P62" s="1134"/>
      <c r="Q62" s="1135"/>
      <c r="R62" s="1118"/>
      <c r="S62" s="1118"/>
      <c r="T62" s="1118"/>
      <c r="U62" s="1118"/>
      <c r="V62" s="1118"/>
      <c r="W62" s="1118"/>
      <c r="X62" s="1118"/>
      <c r="Y62" s="1118"/>
      <c r="Z62" s="1118"/>
      <c r="AA62" s="1118"/>
      <c r="AB62" s="1118"/>
      <c r="AC62" s="1118"/>
      <c r="AD62" s="1118"/>
      <c r="AE62" s="1136"/>
      <c r="AF62" s="1114"/>
      <c r="AG62" s="1115"/>
      <c r="AH62" s="1115"/>
      <c r="AI62" s="1115"/>
      <c r="AJ62" s="1116"/>
      <c r="AK62" s="1117"/>
      <c r="AL62" s="1118"/>
      <c r="AM62" s="1118"/>
      <c r="AN62" s="1118"/>
      <c r="AO62" s="1118"/>
      <c r="AP62" s="1118"/>
      <c r="AQ62" s="1118"/>
      <c r="AR62" s="1118"/>
      <c r="AS62" s="1118"/>
      <c r="AT62" s="1118"/>
      <c r="AU62" s="1118"/>
      <c r="AV62" s="1118"/>
      <c r="AW62" s="1118"/>
      <c r="AX62" s="1118"/>
      <c r="AY62" s="1118"/>
      <c r="AZ62" s="1119"/>
      <c r="BA62" s="1119"/>
      <c r="BB62" s="1119"/>
      <c r="BC62" s="1119"/>
      <c r="BD62" s="1119"/>
      <c r="BE62" s="1127"/>
      <c r="BF62" s="1127"/>
      <c r="BG62" s="1127"/>
      <c r="BH62" s="1127"/>
      <c r="BI62" s="1128"/>
      <c r="BJ62" s="1129" t="s">
        <v>411</v>
      </c>
      <c r="BK62" s="1130"/>
      <c r="BL62" s="1130"/>
      <c r="BM62" s="1130"/>
      <c r="BN62" s="1131"/>
      <c r="BO62" s="267"/>
      <c r="BP62" s="267"/>
      <c r="BQ62" s="264">
        <v>56</v>
      </c>
      <c r="BR62" s="265"/>
      <c r="BS62" s="1109"/>
      <c r="BT62" s="1110"/>
      <c r="BU62" s="1110"/>
      <c r="BV62" s="1110"/>
      <c r="BW62" s="1110"/>
      <c r="BX62" s="1110"/>
      <c r="BY62" s="1110"/>
      <c r="BZ62" s="1110"/>
      <c r="CA62" s="1110"/>
      <c r="CB62" s="1110"/>
      <c r="CC62" s="1110"/>
      <c r="CD62" s="1110"/>
      <c r="CE62" s="1110"/>
      <c r="CF62" s="1110"/>
      <c r="CG62" s="1111"/>
      <c r="CH62" s="1084"/>
      <c r="CI62" s="1085"/>
      <c r="CJ62" s="1085"/>
      <c r="CK62" s="1085"/>
      <c r="CL62" s="1086"/>
      <c r="CM62" s="1084"/>
      <c r="CN62" s="1085"/>
      <c r="CO62" s="1085"/>
      <c r="CP62" s="1085"/>
      <c r="CQ62" s="1086"/>
      <c r="CR62" s="1084"/>
      <c r="CS62" s="1085"/>
      <c r="CT62" s="1085"/>
      <c r="CU62" s="1085"/>
      <c r="CV62" s="1086"/>
      <c r="CW62" s="1084"/>
      <c r="CX62" s="1085"/>
      <c r="CY62" s="1085"/>
      <c r="CZ62" s="1085"/>
      <c r="DA62" s="1086"/>
      <c r="DB62" s="1084"/>
      <c r="DC62" s="1085"/>
      <c r="DD62" s="1085"/>
      <c r="DE62" s="1085"/>
      <c r="DF62" s="1086"/>
      <c r="DG62" s="1084"/>
      <c r="DH62" s="1085"/>
      <c r="DI62" s="1085"/>
      <c r="DJ62" s="1085"/>
      <c r="DK62" s="1086"/>
      <c r="DL62" s="1084"/>
      <c r="DM62" s="1085"/>
      <c r="DN62" s="1085"/>
      <c r="DO62" s="1085"/>
      <c r="DP62" s="1086"/>
      <c r="DQ62" s="1084"/>
      <c r="DR62" s="1085"/>
      <c r="DS62" s="1085"/>
      <c r="DT62" s="1085"/>
      <c r="DU62" s="1086"/>
      <c r="DV62" s="1087"/>
      <c r="DW62" s="1088"/>
      <c r="DX62" s="1088"/>
      <c r="DY62" s="1088"/>
      <c r="DZ62" s="1089"/>
      <c r="EA62" s="248"/>
    </row>
    <row r="63" spans="1:131" s="249" customFormat="1" ht="26.25" customHeight="1" thickBot="1" x14ac:dyDescent="0.2">
      <c r="A63" s="266" t="s">
        <v>389</v>
      </c>
      <c r="B63" s="1039" t="s">
        <v>412</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3"/>
      <c r="AF63" s="1124">
        <f>SUM(AF28:AJ62)</f>
        <v>3810</v>
      </c>
      <c r="AG63" s="1054"/>
      <c r="AH63" s="1054"/>
      <c r="AI63" s="1054"/>
      <c r="AJ63" s="1125"/>
      <c r="AK63" s="1126"/>
      <c r="AL63" s="1058"/>
      <c r="AM63" s="1058"/>
      <c r="AN63" s="1058"/>
      <c r="AO63" s="1058"/>
      <c r="AP63" s="1054">
        <f>SUM(AP28:AT62)</f>
        <v>11546</v>
      </c>
      <c r="AQ63" s="1054"/>
      <c r="AR63" s="1054"/>
      <c r="AS63" s="1054"/>
      <c r="AT63" s="1054"/>
      <c r="AU63" s="1054">
        <f>SUM(AU28:AY62)</f>
        <v>7636</v>
      </c>
      <c r="AV63" s="1054"/>
      <c r="AW63" s="1054"/>
      <c r="AX63" s="1054"/>
      <c r="AY63" s="1054"/>
      <c r="AZ63" s="1120"/>
      <c r="BA63" s="1120"/>
      <c r="BB63" s="1120"/>
      <c r="BC63" s="1120"/>
      <c r="BD63" s="1120"/>
      <c r="BE63" s="1055"/>
      <c r="BF63" s="1055"/>
      <c r="BG63" s="1055"/>
      <c r="BH63" s="1055"/>
      <c r="BI63" s="1056"/>
      <c r="BJ63" s="1121" t="s">
        <v>137</v>
      </c>
      <c r="BK63" s="1046"/>
      <c r="BL63" s="1046"/>
      <c r="BM63" s="1046"/>
      <c r="BN63" s="1122"/>
      <c r="BO63" s="267"/>
      <c r="BP63" s="267"/>
      <c r="BQ63" s="264">
        <v>57</v>
      </c>
      <c r="BR63" s="265"/>
      <c r="BS63" s="1109"/>
      <c r="BT63" s="1110"/>
      <c r="BU63" s="1110"/>
      <c r="BV63" s="1110"/>
      <c r="BW63" s="1110"/>
      <c r="BX63" s="1110"/>
      <c r="BY63" s="1110"/>
      <c r="BZ63" s="1110"/>
      <c r="CA63" s="1110"/>
      <c r="CB63" s="1110"/>
      <c r="CC63" s="1110"/>
      <c r="CD63" s="1110"/>
      <c r="CE63" s="1110"/>
      <c r="CF63" s="1110"/>
      <c r="CG63" s="1111"/>
      <c r="CH63" s="1084"/>
      <c r="CI63" s="1085"/>
      <c r="CJ63" s="1085"/>
      <c r="CK63" s="1085"/>
      <c r="CL63" s="1086"/>
      <c r="CM63" s="1084"/>
      <c r="CN63" s="1085"/>
      <c r="CO63" s="1085"/>
      <c r="CP63" s="1085"/>
      <c r="CQ63" s="1086"/>
      <c r="CR63" s="1084"/>
      <c r="CS63" s="1085"/>
      <c r="CT63" s="1085"/>
      <c r="CU63" s="1085"/>
      <c r="CV63" s="1086"/>
      <c r="CW63" s="1084"/>
      <c r="CX63" s="1085"/>
      <c r="CY63" s="1085"/>
      <c r="CZ63" s="1085"/>
      <c r="DA63" s="1086"/>
      <c r="DB63" s="1084"/>
      <c r="DC63" s="1085"/>
      <c r="DD63" s="1085"/>
      <c r="DE63" s="1085"/>
      <c r="DF63" s="1086"/>
      <c r="DG63" s="1084"/>
      <c r="DH63" s="1085"/>
      <c r="DI63" s="1085"/>
      <c r="DJ63" s="1085"/>
      <c r="DK63" s="1086"/>
      <c r="DL63" s="1084"/>
      <c r="DM63" s="1085"/>
      <c r="DN63" s="1085"/>
      <c r="DO63" s="1085"/>
      <c r="DP63" s="1086"/>
      <c r="DQ63" s="1084"/>
      <c r="DR63" s="1085"/>
      <c r="DS63" s="1085"/>
      <c r="DT63" s="1085"/>
      <c r="DU63" s="1086"/>
      <c r="DV63" s="1087"/>
      <c r="DW63" s="1088"/>
      <c r="DX63" s="1088"/>
      <c r="DY63" s="1088"/>
      <c r="DZ63" s="1089"/>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9"/>
      <c r="BT64" s="1110"/>
      <c r="BU64" s="1110"/>
      <c r="BV64" s="1110"/>
      <c r="BW64" s="1110"/>
      <c r="BX64" s="1110"/>
      <c r="BY64" s="1110"/>
      <c r="BZ64" s="1110"/>
      <c r="CA64" s="1110"/>
      <c r="CB64" s="1110"/>
      <c r="CC64" s="1110"/>
      <c r="CD64" s="1110"/>
      <c r="CE64" s="1110"/>
      <c r="CF64" s="1110"/>
      <c r="CG64" s="1111"/>
      <c r="CH64" s="1084"/>
      <c r="CI64" s="1085"/>
      <c r="CJ64" s="1085"/>
      <c r="CK64" s="1085"/>
      <c r="CL64" s="1086"/>
      <c r="CM64" s="1084"/>
      <c r="CN64" s="1085"/>
      <c r="CO64" s="1085"/>
      <c r="CP64" s="1085"/>
      <c r="CQ64" s="1086"/>
      <c r="CR64" s="1084"/>
      <c r="CS64" s="1085"/>
      <c r="CT64" s="1085"/>
      <c r="CU64" s="1085"/>
      <c r="CV64" s="1086"/>
      <c r="CW64" s="1084"/>
      <c r="CX64" s="1085"/>
      <c r="CY64" s="1085"/>
      <c r="CZ64" s="1085"/>
      <c r="DA64" s="1086"/>
      <c r="DB64" s="1084"/>
      <c r="DC64" s="1085"/>
      <c r="DD64" s="1085"/>
      <c r="DE64" s="1085"/>
      <c r="DF64" s="1086"/>
      <c r="DG64" s="1084"/>
      <c r="DH64" s="1085"/>
      <c r="DI64" s="1085"/>
      <c r="DJ64" s="1085"/>
      <c r="DK64" s="1086"/>
      <c r="DL64" s="1084"/>
      <c r="DM64" s="1085"/>
      <c r="DN64" s="1085"/>
      <c r="DO64" s="1085"/>
      <c r="DP64" s="1086"/>
      <c r="DQ64" s="1084"/>
      <c r="DR64" s="1085"/>
      <c r="DS64" s="1085"/>
      <c r="DT64" s="1085"/>
      <c r="DU64" s="1086"/>
      <c r="DV64" s="1087"/>
      <c r="DW64" s="1088"/>
      <c r="DX64" s="1088"/>
      <c r="DY64" s="1088"/>
      <c r="DZ64" s="1089"/>
      <c r="EA64" s="248"/>
    </row>
    <row r="65" spans="1:131" s="249" customFormat="1" ht="26.25" customHeight="1" thickBot="1" x14ac:dyDescent="0.2">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9"/>
      <c r="BT65" s="1110"/>
      <c r="BU65" s="1110"/>
      <c r="BV65" s="1110"/>
      <c r="BW65" s="1110"/>
      <c r="BX65" s="1110"/>
      <c r="BY65" s="1110"/>
      <c r="BZ65" s="1110"/>
      <c r="CA65" s="1110"/>
      <c r="CB65" s="1110"/>
      <c r="CC65" s="1110"/>
      <c r="CD65" s="1110"/>
      <c r="CE65" s="1110"/>
      <c r="CF65" s="1110"/>
      <c r="CG65" s="1111"/>
      <c r="CH65" s="1084"/>
      <c r="CI65" s="1085"/>
      <c r="CJ65" s="1085"/>
      <c r="CK65" s="1085"/>
      <c r="CL65" s="1086"/>
      <c r="CM65" s="1084"/>
      <c r="CN65" s="1085"/>
      <c r="CO65" s="1085"/>
      <c r="CP65" s="1085"/>
      <c r="CQ65" s="1086"/>
      <c r="CR65" s="1084"/>
      <c r="CS65" s="1085"/>
      <c r="CT65" s="1085"/>
      <c r="CU65" s="1085"/>
      <c r="CV65" s="1086"/>
      <c r="CW65" s="1084"/>
      <c r="CX65" s="1085"/>
      <c r="CY65" s="1085"/>
      <c r="CZ65" s="1085"/>
      <c r="DA65" s="1086"/>
      <c r="DB65" s="1084"/>
      <c r="DC65" s="1085"/>
      <c r="DD65" s="1085"/>
      <c r="DE65" s="1085"/>
      <c r="DF65" s="1086"/>
      <c r="DG65" s="1084"/>
      <c r="DH65" s="1085"/>
      <c r="DI65" s="1085"/>
      <c r="DJ65" s="1085"/>
      <c r="DK65" s="1086"/>
      <c r="DL65" s="1084"/>
      <c r="DM65" s="1085"/>
      <c r="DN65" s="1085"/>
      <c r="DO65" s="1085"/>
      <c r="DP65" s="1086"/>
      <c r="DQ65" s="1084"/>
      <c r="DR65" s="1085"/>
      <c r="DS65" s="1085"/>
      <c r="DT65" s="1085"/>
      <c r="DU65" s="1086"/>
      <c r="DV65" s="1087"/>
      <c r="DW65" s="1088"/>
      <c r="DX65" s="1088"/>
      <c r="DY65" s="1088"/>
      <c r="DZ65" s="1089"/>
      <c r="EA65" s="248"/>
    </row>
    <row r="66" spans="1:131" s="249" customFormat="1" ht="26.25" customHeight="1" x14ac:dyDescent="0.15">
      <c r="A66" s="1090" t="s">
        <v>414</v>
      </c>
      <c r="B66" s="1091"/>
      <c r="C66" s="1091"/>
      <c r="D66" s="1091"/>
      <c r="E66" s="1091"/>
      <c r="F66" s="1091"/>
      <c r="G66" s="1091"/>
      <c r="H66" s="1091"/>
      <c r="I66" s="1091"/>
      <c r="J66" s="1091"/>
      <c r="K66" s="1091"/>
      <c r="L66" s="1091"/>
      <c r="M66" s="1091"/>
      <c r="N66" s="1091"/>
      <c r="O66" s="1091"/>
      <c r="P66" s="1092"/>
      <c r="Q66" s="1096" t="s">
        <v>415</v>
      </c>
      <c r="R66" s="1097"/>
      <c r="S66" s="1097"/>
      <c r="T66" s="1097"/>
      <c r="U66" s="1098"/>
      <c r="V66" s="1096" t="s">
        <v>416</v>
      </c>
      <c r="W66" s="1097"/>
      <c r="X66" s="1097"/>
      <c r="Y66" s="1097"/>
      <c r="Z66" s="1098"/>
      <c r="AA66" s="1096" t="s">
        <v>417</v>
      </c>
      <c r="AB66" s="1097"/>
      <c r="AC66" s="1097"/>
      <c r="AD66" s="1097"/>
      <c r="AE66" s="1098"/>
      <c r="AF66" s="1102" t="s">
        <v>418</v>
      </c>
      <c r="AG66" s="1103"/>
      <c r="AH66" s="1103"/>
      <c r="AI66" s="1103"/>
      <c r="AJ66" s="1104"/>
      <c r="AK66" s="1096" t="s">
        <v>419</v>
      </c>
      <c r="AL66" s="1091"/>
      <c r="AM66" s="1091"/>
      <c r="AN66" s="1091"/>
      <c r="AO66" s="1092"/>
      <c r="AP66" s="1096" t="s">
        <v>420</v>
      </c>
      <c r="AQ66" s="1097"/>
      <c r="AR66" s="1097"/>
      <c r="AS66" s="1097"/>
      <c r="AT66" s="1098"/>
      <c r="AU66" s="1096" t="s">
        <v>421</v>
      </c>
      <c r="AV66" s="1097"/>
      <c r="AW66" s="1097"/>
      <c r="AX66" s="1097"/>
      <c r="AY66" s="1098"/>
      <c r="AZ66" s="1096" t="s">
        <v>378</v>
      </c>
      <c r="BA66" s="1097"/>
      <c r="BB66" s="1097"/>
      <c r="BC66" s="1097"/>
      <c r="BD66" s="1112"/>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x14ac:dyDescent="0.2">
      <c r="A67" s="1093"/>
      <c r="B67" s="1094"/>
      <c r="C67" s="1094"/>
      <c r="D67" s="1094"/>
      <c r="E67" s="1094"/>
      <c r="F67" s="1094"/>
      <c r="G67" s="1094"/>
      <c r="H67" s="1094"/>
      <c r="I67" s="1094"/>
      <c r="J67" s="1094"/>
      <c r="K67" s="1094"/>
      <c r="L67" s="1094"/>
      <c r="M67" s="1094"/>
      <c r="N67" s="1094"/>
      <c r="O67" s="1094"/>
      <c r="P67" s="1095"/>
      <c r="Q67" s="1099"/>
      <c r="R67" s="1100"/>
      <c r="S67" s="1100"/>
      <c r="T67" s="1100"/>
      <c r="U67" s="1101"/>
      <c r="V67" s="1099"/>
      <c r="W67" s="1100"/>
      <c r="X67" s="1100"/>
      <c r="Y67" s="1100"/>
      <c r="Z67" s="1101"/>
      <c r="AA67" s="1099"/>
      <c r="AB67" s="1100"/>
      <c r="AC67" s="1100"/>
      <c r="AD67" s="1100"/>
      <c r="AE67" s="1101"/>
      <c r="AF67" s="1105"/>
      <c r="AG67" s="1106"/>
      <c r="AH67" s="1106"/>
      <c r="AI67" s="1106"/>
      <c r="AJ67" s="1107"/>
      <c r="AK67" s="1108"/>
      <c r="AL67" s="1094"/>
      <c r="AM67" s="1094"/>
      <c r="AN67" s="1094"/>
      <c r="AO67" s="1095"/>
      <c r="AP67" s="1099"/>
      <c r="AQ67" s="1100"/>
      <c r="AR67" s="1100"/>
      <c r="AS67" s="1100"/>
      <c r="AT67" s="1101"/>
      <c r="AU67" s="1099"/>
      <c r="AV67" s="1100"/>
      <c r="AW67" s="1100"/>
      <c r="AX67" s="1100"/>
      <c r="AY67" s="1101"/>
      <c r="AZ67" s="1099"/>
      <c r="BA67" s="1100"/>
      <c r="BB67" s="1100"/>
      <c r="BC67" s="1100"/>
      <c r="BD67" s="1113"/>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x14ac:dyDescent="0.15">
      <c r="A68" s="260">
        <v>1</v>
      </c>
      <c r="B68" s="1080" t="s">
        <v>590</v>
      </c>
      <c r="C68" s="1081"/>
      <c r="D68" s="1081"/>
      <c r="E68" s="1081"/>
      <c r="F68" s="1081"/>
      <c r="G68" s="1081"/>
      <c r="H68" s="1081"/>
      <c r="I68" s="1081"/>
      <c r="J68" s="1081"/>
      <c r="K68" s="1081"/>
      <c r="L68" s="1081"/>
      <c r="M68" s="1081"/>
      <c r="N68" s="1081"/>
      <c r="O68" s="1081"/>
      <c r="P68" s="1082"/>
      <c r="Q68" s="1083">
        <v>323</v>
      </c>
      <c r="R68" s="1077"/>
      <c r="S68" s="1077"/>
      <c r="T68" s="1077"/>
      <c r="U68" s="1077"/>
      <c r="V68" s="1077">
        <v>308</v>
      </c>
      <c r="W68" s="1077"/>
      <c r="X68" s="1077"/>
      <c r="Y68" s="1077"/>
      <c r="Z68" s="1077"/>
      <c r="AA68" s="1077">
        <f>Q68-V68</f>
        <v>15</v>
      </c>
      <c r="AB68" s="1077"/>
      <c r="AC68" s="1077"/>
      <c r="AD68" s="1077"/>
      <c r="AE68" s="1077"/>
      <c r="AF68" s="1077">
        <f>AA68</f>
        <v>15</v>
      </c>
      <c r="AG68" s="1077"/>
      <c r="AH68" s="1077"/>
      <c r="AI68" s="1077"/>
      <c r="AJ68" s="1077"/>
      <c r="AK68" s="1077" t="s">
        <v>522</v>
      </c>
      <c r="AL68" s="1077"/>
      <c r="AM68" s="1077"/>
      <c r="AN68" s="1077"/>
      <c r="AO68" s="1077"/>
      <c r="AP68" s="1077">
        <v>115</v>
      </c>
      <c r="AQ68" s="1077"/>
      <c r="AR68" s="1077"/>
      <c r="AS68" s="1077"/>
      <c r="AT68" s="1077"/>
      <c r="AU68" s="1077">
        <v>81</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x14ac:dyDescent="0.15">
      <c r="A69" s="263">
        <v>2</v>
      </c>
      <c r="B69" s="1069" t="s">
        <v>591</v>
      </c>
      <c r="C69" s="1070"/>
      <c r="D69" s="1070"/>
      <c r="E69" s="1070"/>
      <c r="F69" s="1070"/>
      <c r="G69" s="1070"/>
      <c r="H69" s="1070"/>
      <c r="I69" s="1070"/>
      <c r="J69" s="1070"/>
      <c r="K69" s="1070"/>
      <c r="L69" s="1070"/>
      <c r="M69" s="1070"/>
      <c r="N69" s="1070"/>
      <c r="O69" s="1070"/>
      <c r="P69" s="1071"/>
      <c r="Q69" s="1072">
        <v>148</v>
      </c>
      <c r="R69" s="1066"/>
      <c r="S69" s="1066"/>
      <c r="T69" s="1066"/>
      <c r="U69" s="1066"/>
      <c r="V69" s="1066">
        <v>142</v>
      </c>
      <c r="W69" s="1066"/>
      <c r="X69" s="1066"/>
      <c r="Y69" s="1066"/>
      <c r="Z69" s="1066"/>
      <c r="AA69" s="1073">
        <f>Q69-V69</f>
        <v>6</v>
      </c>
      <c r="AB69" s="1074"/>
      <c r="AC69" s="1074"/>
      <c r="AD69" s="1074"/>
      <c r="AE69" s="1075"/>
      <c r="AF69" s="1066">
        <f t="shared" ref="AF69:AF72" si="2">AA69</f>
        <v>6</v>
      </c>
      <c r="AG69" s="1066"/>
      <c r="AH69" s="1066"/>
      <c r="AI69" s="1066"/>
      <c r="AJ69" s="1066"/>
      <c r="AK69" s="1066" t="s">
        <v>522</v>
      </c>
      <c r="AL69" s="1066"/>
      <c r="AM69" s="1066"/>
      <c r="AN69" s="1066"/>
      <c r="AO69" s="1066"/>
      <c r="AP69" s="1066" t="s">
        <v>522</v>
      </c>
      <c r="AQ69" s="1066"/>
      <c r="AR69" s="1066"/>
      <c r="AS69" s="1066"/>
      <c r="AT69" s="1066"/>
      <c r="AU69" s="1066" t="s">
        <v>522</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x14ac:dyDescent="0.15">
      <c r="A70" s="263">
        <v>3</v>
      </c>
      <c r="B70" s="1069" t="s">
        <v>592</v>
      </c>
      <c r="C70" s="1070"/>
      <c r="D70" s="1070"/>
      <c r="E70" s="1070"/>
      <c r="F70" s="1070"/>
      <c r="G70" s="1070"/>
      <c r="H70" s="1070"/>
      <c r="I70" s="1070"/>
      <c r="J70" s="1070"/>
      <c r="K70" s="1070"/>
      <c r="L70" s="1070"/>
      <c r="M70" s="1070"/>
      <c r="N70" s="1070"/>
      <c r="O70" s="1070"/>
      <c r="P70" s="1071"/>
      <c r="Q70" s="1072">
        <v>113</v>
      </c>
      <c r="R70" s="1066"/>
      <c r="S70" s="1066"/>
      <c r="T70" s="1066"/>
      <c r="U70" s="1066"/>
      <c r="V70" s="1066">
        <v>104</v>
      </c>
      <c r="W70" s="1066"/>
      <c r="X70" s="1066"/>
      <c r="Y70" s="1066"/>
      <c r="Z70" s="1066"/>
      <c r="AA70" s="1073">
        <f t="shared" ref="AA70:AA78" si="3">Q70-V70</f>
        <v>9</v>
      </c>
      <c r="AB70" s="1074"/>
      <c r="AC70" s="1074"/>
      <c r="AD70" s="1074"/>
      <c r="AE70" s="1075"/>
      <c r="AF70" s="1066">
        <f t="shared" si="2"/>
        <v>9</v>
      </c>
      <c r="AG70" s="1066"/>
      <c r="AH70" s="1066"/>
      <c r="AI70" s="1066"/>
      <c r="AJ70" s="1066"/>
      <c r="AK70" s="1066" t="s">
        <v>522</v>
      </c>
      <c r="AL70" s="1066"/>
      <c r="AM70" s="1066"/>
      <c r="AN70" s="1066"/>
      <c r="AO70" s="1066"/>
      <c r="AP70" s="1066" t="s">
        <v>522</v>
      </c>
      <c r="AQ70" s="1066"/>
      <c r="AR70" s="1066"/>
      <c r="AS70" s="1066"/>
      <c r="AT70" s="1066"/>
      <c r="AU70" s="1066" t="s">
        <v>522</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x14ac:dyDescent="0.15">
      <c r="A71" s="263">
        <v>4</v>
      </c>
      <c r="B71" s="1069" t="s">
        <v>593</v>
      </c>
      <c r="C71" s="1070"/>
      <c r="D71" s="1070"/>
      <c r="E71" s="1070"/>
      <c r="F71" s="1070"/>
      <c r="G71" s="1070"/>
      <c r="H71" s="1070"/>
      <c r="I71" s="1070"/>
      <c r="J71" s="1070"/>
      <c r="K71" s="1070"/>
      <c r="L71" s="1070"/>
      <c r="M71" s="1070"/>
      <c r="N71" s="1070"/>
      <c r="O71" s="1070"/>
      <c r="P71" s="1071"/>
      <c r="Q71" s="1072">
        <v>656</v>
      </c>
      <c r="R71" s="1066"/>
      <c r="S71" s="1066"/>
      <c r="T71" s="1066"/>
      <c r="U71" s="1066"/>
      <c r="V71" s="1066">
        <v>633</v>
      </c>
      <c r="W71" s="1066"/>
      <c r="X71" s="1066"/>
      <c r="Y71" s="1066"/>
      <c r="Z71" s="1066"/>
      <c r="AA71" s="1073">
        <f t="shared" si="3"/>
        <v>23</v>
      </c>
      <c r="AB71" s="1074"/>
      <c r="AC71" s="1074"/>
      <c r="AD71" s="1074"/>
      <c r="AE71" s="1075"/>
      <c r="AF71" s="1066">
        <f t="shared" si="2"/>
        <v>23</v>
      </c>
      <c r="AG71" s="1066"/>
      <c r="AH71" s="1066"/>
      <c r="AI71" s="1066"/>
      <c r="AJ71" s="1066"/>
      <c r="AK71" s="1066" t="s">
        <v>522</v>
      </c>
      <c r="AL71" s="1066"/>
      <c r="AM71" s="1066"/>
      <c r="AN71" s="1066"/>
      <c r="AO71" s="1066"/>
      <c r="AP71" s="1066" t="s">
        <v>522</v>
      </c>
      <c r="AQ71" s="1066"/>
      <c r="AR71" s="1066"/>
      <c r="AS71" s="1066"/>
      <c r="AT71" s="1066"/>
      <c r="AU71" s="1066"/>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x14ac:dyDescent="0.15">
      <c r="A72" s="263">
        <v>5</v>
      </c>
      <c r="B72" s="1069" t="s">
        <v>594</v>
      </c>
      <c r="C72" s="1070"/>
      <c r="D72" s="1070"/>
      <c r="E72" s="1070"/>
      <c r="F72" s="1070"/>
      <c r="G72" s="1070"/>
      <c r="H72" s="1070"/>
      <c r="I72" s="1070"/>
      <c r="J72" s="1070"/>
      <c r="K72" s="1070"/>
      <c r="L72" s="1070"/>
      <c r="M72" s="1070"/>
      <c r="N72" s="1070"/>
      <c r="O72" s="1070"/>
      <c r="P72" s="1071"/>
      <c r="Q72" s="1072">
        <v>216</v>
      </c>
      <c r="R72" s="1066"/>
      <c r="S72" s="1066"/>
      <c r="T72" s="1066"/>
      <c r="U72" s="1066"/>
      <c r="V72" s="1066">
        <v>203</v>
      </c>
      <c r="W72" s="1066"/>
      <c r="X72" s="1066"/>
      <c r="Y72" s="1066"/>
      <c r="Z72" s="1066"/>
      <c r="AA72" s="1073">
        <f t="shared" si="3"/>
        <v>13</v>
      </c>
      <c r="AB72" s="1074"/>
      <c r="AC72" s="1074"/>
      <c r="AD72" s="1074"/>
      <c r="AE72" s="1075"/>
      <c r="AF72" s="1066">
        <f t="shared" si="2"/>
        <v>13</v>
      </c>
      <c r="AG72" s="1066"/>
      <c r="AH72" s="1066"/>
      <c r="AI72" s="1066"/>
      <c r="AJ72" s="1066"/>
      <c r="AK72" s="1066" t="s">
        <v>522</v>
      </c>
      <c r="AL72" s="1066"/>
      <c r="AM72" s="1066"/>
      <c r="AN72" s="1066"/>
      <c r="AO72" s="1066"/>
      <c r="AP72" s="1066">
        <v>16</v>
      </c>
      <c r="AQ72" s="1066"/>
      <c r="AR72" s="1066"/>
      <c r="AS72" s="1066"/>
      <c r="AT72" s="1066"/>
      <c r="AU72" s="1066">
        <v>7</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x14ac:dyDescent="0.15">
      <c r="A73" s="263">
        <v>6</v>
      </c>
      <c r="B73" s="1069" t="s">
        <v>595</v>
      </c>
      <c r="C73" s="1070"/>
      <c r="D73" s="1070"/>
      <c r="E73" s="1070"/>
      <c r="F73" s="1070"/>
      <c r="G73" s="1070"/>
      <c r="H73" s="1070"/>
      <c r="I73" s="1070"/>
      <c r="J73" s="1070"/>
      <c r="K73" s="1070"/>
      <c r="L73" s="1070"/>
      <c r="M73" s="1070"/>
      <c r="N73" s="1070"/>
      <c r="O73" s="1070"/>
      <c r="P73" s="1071"/>
      <c r="Q73" s="1072">
        <v>2477</v>
      </c>
      <c r="R73" s="1066"/>
      <c r="S73" s="1066"/>
      <c r="T73" s="1066"/>
      <c r="U73" s="1066"/>
      <c r="V73" s="1066">
        <v>2448</v>
      </c>
      <c r="W73" s="1066"/>
      <c r="X73" s="1066"/>
      <c r="Y73" s="1066"/>
      <c r="Z73" s="1066"/>
      <c r="AA73" s="1073">
        <f t="shared" si="3"/>
        <v>29</v>
      </c>
      <c r="AB73" s="1074"/>
      <c r="AC73" s="1074"/>
      <c r="AD73" s="1074"/>
      <c r="AE73" s="1075"/>
      <c r="AF73" s="1066">
        <f>AA73</f>
        <v>29</v>
      </c>
      <c r="AG73" s="1066"/>
      <c r="AH73" s="1066"/>
      <c r="AI73" s="1066"/>
      <c r="AJ73" s="1066"/>
      <c r="AK73" s="1066" t="s">
        <v>522</v>
      </c>
      <c r="AL73" s="1066"/>
      <c r="AM73" s="1066"/>
      <c r="AN73" s="1066"/>
      <c r="AO73" s="1066"/>
      <c r="AP73" s="1066">
        <v>666</v>
      </c>
      <c r="AQ73" s="1066"/>
      <c r="AR73" s="1066"/>
      <c r="AS73" s="1066"/>
      <c r="AT73" s="1066"/>
      <c r="AU73" s="1066">
        <v>61</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x14ac:dyDescent="0.15">
      <c r="A74" s="263">
        <v>7</v>
      </c>
      <c r="B74" s="1069" t="s">
        <v>596</v>
      </c>
      <c r="C74" s="1070"/>
      <c r="D74" s="1070"/>
      <c r="E74" s="1070"/>
      <c r="F74" s="1070"/>
      <c r="G74" s="1070"/>
      <c r="H74" s="1070"/>
      <c r="I74" s="1070"/>
      <c r="J74" s="1070"/>
      <c r="K74" s="1070"/>
      <c r="L74" s="1070"/>
      <c r="M74" s="1070"/>
      <c r="N74" s="1070"/>
      <c r="O74" s="1070"/>
      <c r="P74" s="1071"/>
      <c r="Q74" s="1072">
        <v>11860</v>
      </c>
      <c r="R74" s="1066"/>
      <c r="S74" s="1066"/>
      <c r="T74" s="1066"/>
      <c r="U74" s="1066"/>
      <c r="V74" s="1066">
        <v>9385</v>
      </c>
      <c r="W74" s="1066"/>
      <c r="X74" s="1066"/>
      <c r="Y74" s="1066"/>
      <c r="Z74" s="1066"/>
      <c r="AA74" s="1073">
        <f t="shared" si="3"/>
        <v>2475</v>
      </c>
      <c r="AB74" s="1074"/>
      <c r="AC74" s="1074"/>
      <c r="AD74" s="1074"/>
      <c r="AE74" s="1075"/>
      <c r="AF74" s="1066">
        <v>2475</v>
      </c>
      <c r="AG74" s="1066"/>
      <c r="AH74" s="1066"/>
      <c r="AI74" s="1066"/>
      <c r="AJ74" s="1066"/>
      <c r="AK74" s="1066" t="s">
        <v>522</v>
      </c>
      <c r="AL74" s="1066"/>
      <c r="AM74" s="1066"/>
      <c r="AN74" s="1066"/>
      <c r="AO74" s="1066"/>
      <c r="AP74" s="1066" t="s">
        <v>522</v>
      </c>
      <c r="AQ74" s="1066"/>
      <c r="AR74" s="1066"/>
      <c r="AS74" s="1066"/>
      <c r="AT74" s="1066"/>
      <c r="AU74" s="1066" t="s">
        <v>522</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x14ac:dyDescent="0.15">
      <c r="A75" s="263">
        <v>8</v>
      </c>
      <c r="B75" s="1069" t="s">
        <v>597</v>
      </c>
      <c r="C75" s="1070"/>
      <c r="D75" s="1070"/>
      <c r="E75" s="1070"/>
      <c r="F75" s="1070"/>
      <c r="G75" s="1070"/>
      <c r="H75" s="1070"/>
      <c r="I75" s="1070"/>
      <c r="J75" s="1070"/>
      <c r="K75" s="1070"/>
      <c r="L75" s="1070"/>
      <c r="M75" s="1070"/>
      <c r="N75" s="1070"/>
      <c r="O75" s="1070"/>
      <c r="P75" s="1071"/>
      <c r="Q75" s="1076">
        <v>43</v>
      </c>
      <c r="R75" s="1074"/>
      <c r="S75" s="1074"/>
      <c r="T75" s="1074"/>
      <c r="U75" s="1075"/>
      <c r="V75" s="1073">
        <v>42</v>
      </c>
      <c r="W75" s="1074"/>
      <c r="X75" s="1074"/>
      <c r="Y75" s="1074"/>
      <c r="Z75" s="1075"/>
      <c r="AA75" s="1073">
        <f t="shared" si="3"/>
        <v>1</v>
      </c>
      <c r="AB75" s="1074"/>
      <c r="AC75" s="1074"/>
      <c r="AD75" s="1074"/>
      <c r="AE75" s="1075"/>
      <c r="AF75" s="1073">
        <v>1</v>
      </c>
      <c r="AG75" s="1074"/>
      <c r="AH75" s="1074"/>
      <c r="AI75" s="1074"/>
      <c r="AJ75" s="1075"/>
      <c r="AK75" s="1073" t="s">
        <v>522</v>
      </c>
      <c r="AL75" s="1074"/>
      <c r="AM75" s="1074"/>
      <c r="AN75" s="1074"/>
      <c r="AO75" s="1075"/>
      <c r="AP75" s="1073" t="s">
        <v>522</v>
      </c>
      <c r="AQ75" s="1074"/>
      <c r="AR75" s="1074"/>
      <c r="AS75" s="1074"/>
      <c r="AT75" s="1075"/>
      <c r="AU75" s="1073" t="s">
        <v>522</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x14ac:dyDescent="0.15">
      <c r="A76" s="263">
        <v>9</v>
      </c>
      <c r="B76" s="1069" t="s">
        <v>598</v>
      </c>
      <c r="C76" s="1070"/>
      <c r="D76" s="1070"/>
      <c r="E76" s="1070"/>
      <c r="F76" s="1070"/>
      <c r="G76" s="1070"/>
      <c r="H76" s="1070"/>
      <c r="I76" s="1070"/>
      <c r="J76" s="1070"/>
      <c r="K76" s="1070"/>
      <c r="L76" s="1070"/>
      <c r="M76" s="1070"/>
      <c r="N76" s="1070"/>
      <c r="O76" s="1070"/>
      <c r="P76" s="1071"/>
      <c r="Q76" s="1076">
        <v>12</v>
      </c>
      <c r="R76" s="1074"/>
      <c r="S76" s="1074"/>
      <c r="T76" s="1074"/>
      <c r="U76" s="1075"/>
      <c r="V76" s="1073">
        <v>11</v>
      </c>
      <c r="W76" s="1074"/>
      <c r="X76" s="1074"/>
      <c r="Y76" s="1074"/>
      <c r="Z76" s="1075"/>
      <c r="AA76" s="1073">
        <f t="shared" si="3"/>
        <v>1</v>
      </c>
      <c r="AB76" s="1074"/>
      <c r="AC76" s="1074"/>
      <c r="AD76" s="1074"/>
      <c r="AE76" s="1075"/>
      <c r="AF76" s="1073">
        <v>1</v>
      </c>
      <c r="AG76" s="1074"/>
      <c r="AH76" s="1074"/>
      <c r="AI76" s="1074"/>
      <c r="AJ76" s="1075"/>
      <c r="AK76" s="1073" t="s">
        <v>522</v>
      </c>
      <c r="AL76" s="1074"/>
      <c r="AM76" s="1074"/>
      <c r="AN76" s="1074"/>
      <c r="AO76" s="1075"/>
      <c r="AP76" s="1073" t="s">
        <v>522</v>
      </c>
      <c r="AQ76" s="1074"/>
      <c r="AR76" s="1074"/>
      <c r="AS76" s="1074"/>
      <c r="AT76" s="1075"/>
      <c r="AU76" s="1073" t="s">
        <v>522</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x14ac:dyDescent="0.15">
      <c r="A77" s="263">
        <v>10</v>
      </c>
      <c r="B77" s="1069" t="s">
        <v>599</v>
      </c>
      <c r="C77" s="1070"/>
      <c r="D77" s="1070"/>
      <c r="E77" s="1070"/>
      <c r="F77" s="1070"/>
      <c r="G77" s="1070"/>
      <c r="H77" s="1070"/>
      <c r="I77" s="1070"/>
      <c r="J77" s="1070"/>
      <c r="K77" s="1070"/>
      <c r="L77" s="1070"/>
      <c r="M77" s="1070"/>
      <c r="N77" s="1070"/>
      <c r="O77" s="1070"/>
      <c r="P77" s="1071"/>
      <c r="Q77" s="1076">
        <v>545</v>
      </c>
      <c r="R77" s="1074"/>
      <c r="S77" s="1074"/>
      <c r="T77" s="1074"/>
      <c r="U77" s="1075"/>
      <c r="V77" s="1073">
        <v>172</v>
      </c>
      <c r="W77" s="1074"/>
      <c r="X77" s="1074"/>
      <c r="Y77" s="1074"/>
      <c r="Z77" s="1075"/>
      <c r="AA77" s="1073">
        <f t="shared" si="3"/>
        <v>373</v>
      </c>
      <c r="AB77" s="1074"/>
      <c r="AC77" s="1074"/>
      <c r="AD77" s="1074"/>
      <c r="AE77" s="1075"/>
      <c r="AF77" s="1073">
        <v>373</v>
      </c>
      <c r="AG77" s="1074"/>
      <c r="AH77" s="1074"/>
      <c r="AI77" s="1074"/>
      <c r="AJ77" s="1075"/>
      <c r="AK77" s="1073" t="s">
        <v>522</v>
      </c>
      <c r="AL77" s="1074"/>
      <c r="AM77" s="1074"/>
      <c r="AN77" s="1074"/>
      <c r="AO77" s="1075"/>
      <c r="AP77" s="1073" t="s">
        <v>522</v>
      </c>
      <c r="AQ77" s="1074"/>
      <c r="AR77" s="1074"/>
      <c r="AS77" s="1074"/>
      <c r="AT77" s="1075"/>
      <c r="AU77" s="1073" t="s">
        <v>522</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x14ac:dyDescent="0.15">
      <c r="A78" s="263">
        <v>11</v>
      </c>
      <c r="B78" s="1069" t="s">
        <v>600</v>
      </c>
      <c r="C78" s="1070"/>
      <c r="D78" s="1070"/>
      <c r="E78" s="1070"/>
      <c r="F78" s="1070"/>
      <c r="G78" s="1070"/>
      <c r="H78" s="1070"/>
      <c r="I78" s="1070"/>
      <c r="J78" s="1070"/>
      <c r="K78" s="1070"/>
      <c r="L78" s="1070"/>
      <c r="M78" s="1070"/>
      <c r="N78" s="1070"/>
      <c r="O78" s="1070"/>
      <c r="P78" s="1071"/>
      <c r="Q78" s="1072">
        <v>800628</v>
      </c>
      <c r="R78" s="1066"/>
      <c r="S78" s="1066"/>
      <c r="T78" s="1066"/>
      <c r="U78" s="1066"/>
      <c r="V78" s="1066">
        <v>751836</v>
      </c>
      <c r="W78" s="1066"/>
      <c r="X78" s="1066"/>
      <c r="Y78" s="1066"/>
      <c r="Z78" s="1066"/>
      <c r="AA78" s="1073">
        <f t="shared" si="3"/>
        <v>48792</v>
      </c>
      <c r="AB78" s="1074"/>
      <c r="AC78" s="1074"/>
      <c r="AD78" s="1074"/>
      <c r="AE78" s="1075"/>
      <c r="AF78" s="1066">
        <v>48792</v>
      </c>
      <c r="AG78" s="1066"/>
      <c r="AH78" s="1066"/>
      <c r="AI78" s="1066"/>
      <c r="AJ78" s="1066"/>
      <c r="AK78" s="1066" t="s">
        <v>522</v>
      </c>
      <c r="AL78" s="1066"/>
      <c r="AM78" s="1066"/>
      <c r="AN78" s="1066"/>
      <c r="AO78" s="1066"/>
      <c r="AP78" s="1066" t="s">
        <v>522</v>
      </c>
      <c r="AQ78" s="1066"/>
      <c r="AR78" s="1066"/>
      <c r="AS78" s="1066"/>
      <c r="AT78" s="1066"/>
      <c r="AU78" s="1066" t="s">
        <v>522</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x14ac:dyDescent="0.15">
      <c r="A79" s="263">
        <v>12</v>
      </c>
      <c r="B79" s="1069"/>
      <c r="C79" s="1070"/>
      <c r="D79" s="1070"/>
      <c r="E79" s="1070"/>
      <c r="F79" s="1070"/>
      <c r="G79" s="1070"/>
      <c r="H79" s="1070"/>
      <c r="I79" s="1070"/>
      <c r="J79" s="1070"/>
      <c r="K79" s="1070"/>
      <c r="L79" s="1070"/>
      <c r="M79" s="1070"/>
      <c r="N79" s="1070"/>
      <c r="O79" s="1070"/>
      <c r="P79" s="1071"/>
      <c r="Q79" s="1072"/>
      <c r="R79" s="1066"/>
      <c r="S79" s="1066"/>
      <c r="T79" s="1066"/>
      <c r="U79" s="1066"/>
      <c r="V79" s="1066"/>
      <c r="W79" s="1066"/>
      <c r="X79" s="1066"/>
      <c r="Y79" s="1066"/>
      <c r="Z79" s="1066"/>
      <c r="AA79" s="1066"/>
      <c r="AB79" s="1066"/>
      <c r="AC79" s="1066"/>
      <c r="AD79" s="1066"/>
      <c r="AE79" s="1066"/>
      <c r="AF79" s="1066"/>
      <c r="AG79" s="1066"/>
      <c r="AH79" s="1066"/>
      <c r="AI79" s="1066"/>
      <c r="AJ79" s="1066"/>
      <c r="AK79" s="1066"/>
      <c r="AL79" s="1066"/>
      <c r="AM79" s="1066"/>
      <c r="AN79" s="1066"/>
      <c r="AO79" s="1066"/>
      <c r="AP79" s="1066"/>
      <c r="AQ79" s="1066"/>
      <c r="AR79" s="1066"/>
      <c r="AS79" s="1066"/>
      <c r="AT79" s="1066"/>
      <c r="AU79" s="1066"/>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x14ac:dyDescent="0.15">
      <c r="A80" s="263">
        <v>13</v>
      </c>
      <c r="B80" s="1069"/>
      <c r="C80" s="1070"/>
      <c r="D80" s="1070"/>
      <c r="E80" s="1070"/>
      <c r="F80" s="1070"/>
      <c r="G80" s="1070"/>
      <c r="H80" s="1070"/>
      <c r="I80" s="1070"/>
      <c r="J80" s="1070"/>
      <c r="K80" s="1070"/>
      <c r="L80" s="1070"/>
      <c r="M80" s="1070"/>
      <c r="N80" s="1070"/>
      <c r="O80" s="1070"/>
      <c r="P80" s="1071"/>
      <c r="Q80" s="1072"/>
      <c r="R80" s="1066"/>
      <c r="S80" s="1066"/>
      <c r="T80" s="1066"/>
      <c r="U80" s="1066"/>
      <c r="V80" s="1066"/>
      <c r="W80" s="1066"/>
      <c r="X80" s="1066"/>
      <c r="Y80" s="1066"/>
      <c r="Z80" s="1066"/>
      <c r="AA80" s="1066"/>
      <c r="AB80" s="1066"/>
      <c r="AC80" s="1066"/>
      <c r="AD80" s="1066"/>
      <c r="AE80" s="1066"/>
      <c r="AF80" s="1066"/>
      <c r="AG80" s="1066"/>
      <c r="AH80" s="1066"/>
      <c r="AI80" s="1066"/>
      <c r="AJ80" s="1066"/>
      <c r="AK80" s="1066"/>
      <c r="AL80" s="1066"/>
      <c r="AM80" s="1066"/>
      <c r="AN80" s="1066"/>
      <c r="AO80" s="1066"/>
      <c r="AP80" s="1066"/>
      <c r="AQ80" s="1066"/>
      <c r="AR80" s="1066"/>
      <c r="AS80" s="1066"/>
      <c r="AT80" s="1066"/>
      <c r="AU80" s="1066"/>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x14ac:dyDescent="0.15">
      <c r="A81" s="263">
        <v>14</v>
      </c>
      <c r="B81" s="1069"/>
      <c r="C81" s="1070"/>
      <c r="D81" s="1070"/>
      <c r="E81" s="1070"/>
      <c r="F81" s="1070"/>
      <c r="G81" s="1070"/>
      <c r="H81" s="1070"/>
      <c r="I81" s="1070"/>
      <c r="J81" s="1070"/>
      <c r="K81" s="1070"/>
      <c r="L81" s="1070"/>
      <c r="M81" s="1070"/>
      <c r="N81" s="1070"/>
      <c r="O81" s="1070"/>
      <c r="P81" s="1071"/>
      <c r="Q81" s="1072"/>
      <c r="R81" s="1066"/>
      <c r="S81" s="1066"/>
      <c r="T81" s="1066"/>
      <c r="U81" s="1066"/>
      <c r="V81" s="1066"/>
      <c r="W81" s="1066"/>
      <c r="X81" s="1066"/>
      <c r="Y81" s="1066"/>
      <c r="Z81" s="1066"/>
      <c r="AA81" s="1066"/>
      <c r="AB81" s="1066"/>
      <c r="AC81" s="1066"/>
      <c r="AD81" s="1066"/>
      <c r="AE81" s="1066"/>
      <c r="AF81" s="1066"/>
      <c r="AG81" s="1066"/>
      <c r="AH81" s="1066"/>
      <c r="AI81" s="1066"/>
      <c r="AJ81" s="1066"/>
      <c r="AK81" s="1066"/>
      <c r="AL81" s="1066"/>
      <c r="AM81" s="1066"/>
      <c r="AN81" s="1066"/>
      <c r="AO81" s="1066"/>
      <c r="AP81" s="1066"/>
      <c r="AQ81" s="1066"/>
      <c r="AR81" s="1066"/>
      <c r="AS81" s="1066"/>
      <c r="AT81" s="1066"/>
      <c r="AU81" s="1066"/>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x14ac:dyDescent="0.15">
      <c r="A82" s="263">
        <v>15</v>
      </c>
      <c r="B82" s="1069"/>
      <c r="C82" s="1070"/>
      <c r="D82" s="1070"/>
      <c r="E82" s="1070"/>
      <c r="F82" s="1070"/>
      <c r="G82" s="1070"/>
      <c r="H82" s="1070"/>
      <c r="I82" s="1070"/>
      <c r="J82" s="1070"/>
      <c r="K82" s="1070"/>
      <c r="L82" s="1070"/>
      <c r="M82" s="1070"/>
      <c r="N82" s="1070"/>
      <c r="O82" s="1070"/>
      <c r="P82" s="1071"/>
      <c r="Q82" s="1072"/>
      <c r="R82" s="1066"/>
      <c r="S82" s="1066"/>
      <c r="T82" s="1066"/>
      <c r="U82" s="1066"/>
      <c r="V82" s="1066"/>
      <c r="W82" s="1066"/>
      <c r="X82" s="1066"/>
      <c r="Y82" s="1066"/>
      <c r="Z82" s="1066"/>
      <c r="AA82" s="1066"/>
      <c r="AB82" s="1066"/>
      <c r="AC82" s="1066"/>
      <c r="AD82" s="1066"/>
      <c r="AE82" s="1066"/>
      <c r="AF82" s="1066"/>
      <c r="AG82" s="1066"/>
      <c r="AH82" s="1066"/>
      <c r="AI82" s="1066"/>
      <c r="AJ82" s="1066"/>
      <c r="AK82" s="1066"/>
      <c r="AL82" s="1066"/>
      <c r="AM82" s="1066"/>
      <c r="AN82" s="1066"/>
      <c r="AO82" s="1066"/>
      <c r="AP82" s="1066"/>
      <c r="AQ82" s="1066"/>
      <c r="AR82" s="1066"/>
      <c r="AS82" s="1066"/>
      <c r="AT82" s="1066"/>
      <c r="AU82" s="1066"/>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x14ac:dyDescent="0.15">
      <c r="A83" s="263">
        <v>16</v>
      </c>
      <c r="B83" s="1069"/>
      <c r="C83" s="1070"/>
      <c r="D83" s="1070"/>
      <c r="E83" s="1070"/>
      <c r="F83" s="1070"/>
      <c r="G83" s="1070"/>
      <c r="H83" s="1070"/>
      <c r="I83" s="1070"/>
      <c r="J83" s="1070"/>
      <c r="K83" s="1070"/>
      <c r="L83" s="1070"/>
      <c r="M83" s="1070"/>
      <c r="N83" s="1070"/>
      <c r="O83" s="1070"/>
      <c r="P83" s="1071"/>
      <c r="Q83" s="1072"/>
      <c r="R83" s="1066"/>
      <c r="S83" s="1066"/>
      <c r="T83" s="1066"/>
      <c r="U83" s="1066"/>
      <c r="V83" s="1066"/>
      <c r="W83" s="1066"/>
      <c r="X83" s="1066"/>
      <c r="Y83" s="1066"/>
      <c r="Z83" s="1066"/>
      <c r="AA83" s="1066"/>
      <c r="AB83" s="1066"/>
      <c r="AC83" s="1066"/>
      <c r="AD83" s="1066"/>
      <c r="AE83" s="1066"/>
      <c r="AF83" s="1066"/>
      <c r="AG83" s="1066"/>
      <c r="AH83" s="1066"/>
      <c r="AI83" s="1066"/>
      <c r="AJ83" s="1066"/>
      <c r="AK83" s="1066"/>
      <c r="AL83" s="1066"/>
      <c r="AM83" s="1066"/>
      <c r="AN83" s="1066"/>
      <c r="AO83" s="1066"/>
      <c r="AP83" s="1066"/>
      <c r="AQ83" s="1066"/>
      <c r="AR83" s="1066"/>
      <c r="AS83" s="1066"/>
      <c r="AT83" s="1066"/>
      <c r="AU83" s="1066"/>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x14ac:dyDescent="0.15">
      <c r="A84" s="263">
        <v>17</v>
      </c>
      <c r="B84" s="1069"/>
      <c r="C84" s="1070"/>
      <c r="D84" s="1070"/>
      <c r="E84" s="1070"/>
      <c r="F84" s="1070"/>
      <c r="G84" s="1070"/>
      <c r="H84" s="1070"/>
      <c r="I84" s="1070"/>
      <c r="J84" s="1070"/>
      <c r="K84" s="1070"/>
      <c r="L84" s="1070"/>
      <c r="M84" s="1070"/>
      <c r="N84" s="1070"/>
      <c r="O84" s="1070"/>
      <c r="P84" s="1071"/>
      <c r="Q84" s="1072"/>
      <c r="R84" s="1066"/>
      <c r="S84" s="1066"/>
      <c r="T84" s="1066"/>
      <c r="U84" s="1066"/>
      <c r="V84" s="1066"/>
      <c r="W84" s="1066"/>
      <c r="X84" s="1066"/>
      <c r="Y84" s="1066"/>
      <c r="Z84" s="1066"/>
      <c r="AA84" s="1066"/>
      <c r="AB84" s="1066"/>
      <c r="AC84" s="1066"/>
      <c r="AD84" s="1066"/>
      <c r="AE84" s="1066"/>
      <c r="AF84" s="1066"/>
      <c r="AG84" s="1066"/>
      <c r="AH84" s="1066"/>
      <c r="AI84" s="1066"/>
      <c r="AJ84" s="1066"/>
      <c r="AK84" s="1066"/>
      <c r="AL84" s="1066"/>
      <c r="AM84" s="1066"/>
      <c r="AN84" s="1066"/>
      <c r="AO84" s="1066"/>
      <c r="AP84" s="1066"/>
      <c r="AQ84" s="1066"/>
      <c r="AR84" s="1066"/>
      <c r="AS84" s="1066"/>
      <c r="AT84" s="1066"/>
      <c r="AU84" s="1066"/>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x14ac:dyDescent="0.15">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x14ac:dyDescent="0.15">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x14ac:dyDescent="0.15">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x14ac:dyDescent="0.2">
      <c r="A88" s="266" t="s">
        <v>389</v>
      </c>
      <c r="B88" s="1039" t="s">
        <v>422</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f>SUM(AF68:AJ87)</f>
        <v>51737</v>
      </c>
      <c r="AG88" s="1054"/>
      <c r="AH88" s="1054"/>
      <c r="AI88" s="1054"/>
      <c r="AJ88" s="1054"/>
      <c r="AK88" s="1058"/>
      <c r="AL88" s="1058"/>
      <c r="AM88" s="1058"/>
      <c r="AN88" s="1058"/>
      <c r="AO88" s="1058"/>
      <c r="AP88" s="1054">
        <f t="shared" ref="AP88" si="4">SUM(AP68:AT87)</f>
        <v>797</v>
      </c>
      <c r="AQ88" s="1054"/>
      <c r="AR88" s="1054"/>
      <c r="AS88" s="1054"/>
      <c r="AT88" s="1054"/>
      <c r="AU88" s="1054">
        <f t="shared" ref="AU88" si="5">SUM(AU68:AY87)</f>
        <v>149</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1039" t="s">
        <v>423</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f>SUM(CR7:CV88)</f>
        <v>355</v>
      </c>
      <c r="CS102" s="1046"/>
      <c r="CT102" s="1046"/>
      <c r="CU102" s="1046"/>
      <c r="CV102" s="1047"/>
      <c r="CW102" s="1045">
        <f t="shared" ref="CW102" si="6">SUM(CW7:DA88)</f>
        <v>0</v>
      </c>
      <c r="CX102" s="1046"/>
      <c r="CY102" s="1046"/>
      <c r="CZ102" s="1046"/>
      <c r="DA102" s="1047"/>
      <c r="DB102" s="1045">
        <f t="shared" ref="DB102" si="7">SUM(DB7:DF88)</f>
        <v>0</v>
      </c>
      <c r="DC102" s="1046"/>
      <c r="DD102" s="1046"/>
      <c r="DE102" s="1046"/>
      <c r="DF102" s="1047"/>
      <c r="DG102" s="1045">
        <f t="shared" ref="DG102" si="8">SUM(DG7:DK88)</f>
        <v>0</v>
      </c>
      <c r="DH102" s="1046"/>
      <c r="DI102" s="1046"/>
      <c r="DJ102" s="1046"/>
      <c r="DK102" s="1047"/>
      <c r="DL102" s="1045">
        <f t="shared" ref="DL102" si="9">SUM(DL7:DP88)</f>
        <v>0</v>
      </c>
      <c r="DM102" s="1046"/>
      <c r="DN102" s="1046"/>
      <c r="DO102" s="1046"/>
      <c r="DP102" s="1047"/>
      <c r="DQ102" s="1045">
        <f t="shared" ref="DQ102" si="10">SUM(DQ7:DU88)</f>
        <v>0</v>
      </c>
      <c r="DR102" s="1046"/>
      <c r="DS102" s="1046"/>
      <c r="DT102" s="1046"/>
      <c r="DU102" s="1047"/>
      <c r="DV102" s="1028"/>
      <c r="DW102" s="1029"/>
      <c r="DX102" s="1029"/>
      <c r="DY102" s="1029"/>
      <c r="DZ102" s="1030"/>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424</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425</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1033" t="s">
        <v>428</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429</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x14ac:dyDescent="0.15">
      <c r="A109" s="988" t="s">
        <v>430</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431</v>
      </c>
      <c r="AB109" s="989"/>
      <c r="AC109" s="989"/>
      <c r="AD109" s="989"/>
      <c r="AE109" s="990"/>
      <c r="AF109" s="991" t="s">
        <v>432</v>
      </c>
      <c r="AG109" s="989"/>
      <c r="AH109" s="989"/>
      <c r="AI109" s="989"/>
      <c r="AJ109" s="990"/>
      <c r="AK109" s="991" t="s">
        <v>306</v>
      </c>
      <c r="AL109" s="989"/>
      <c r="AM109" s="989"/>
      <c r="AN109" s="989"/>
      <c r="AO109" s="990"/>
      <c r="AP109" s="991" t="s">
        <v>433</v>
      </c>
      <c r="AQ109" s="989"/>
      <c r="AR109" s="989"/>
      <c r="AS109" s="989"/>
      <c r="AT109" s="1020"/>
      <c r="AU109" s="988" t="s">
        <v>430</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431</v>
      </c>
      <c r="BR109" s="989"/>
      <c r="BS109" s="989"/>
      <c r="BT109" s="989"/>
      <c r="BU109" s="990"/>
      <c r="BV109" s="991" t="s">
        <v>432</v>
      </c>
      <c r="BW109" s="989"/>
      <c r="BX109" s="989"/>
      <c r="BY109" s="989"/>
      <c r="BZ109" s="990"/>
      <c r="CA109" s="991" t="s">
        <v>306</v>
      </c>
      <c r="CB109" s="989"/>
      <c r="CC109" s="989"/>
      <c r="CD109" s="989"/>
      <c r="CE109" s="990"/>
      <c r="CF109" s="1027" t="s">
        <v>433</v>
      </c>
      <c r="CG109" s="1027"/>
      <c r="CH109" s="1027"/>
      <c r="CI109" s="1027"/>
      <c r="CJ109" s="1027"/>
      <c r="CK109" s="991" t="s">
        <v>434</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431</v>
      </c>
      <c r="DH109" s="989"/>
      <c r="DI109" s="989"/>
      <c r="DJ109" s="989"/>
      <c r="DK109" s="990"/>
      <c r="DL109" s="991" t="s">
        <v>432</v>
      </c>
      <c r="DM109" s="989"/>
      <c r="DN109" s="989"/>
      <c r="DO109" s="989"/>
      <c r="DP109" s="990"/>
      <c r="DQ109" s="991" t="s">
        <v>306</v>
      </c>
      <c r="DR109" s="989"/>
      <c r="DS109" s="989"/>
      <c r="DT109" s="989"/>
      <c r="DU109" s="990"/>
      <c r="DV109" s="991" t="s">
        <v>433</v>
      </c>
      <c r="DW109" s="989"/>
      <c r="DX109" s="989"/>
      <c r="DY109" s="989"/>
      <c r="DZ109" s="1020"/>
    </row>
    <row r="110" spans="1:131" s="248" customFormat="1" ht="26.25" customHeight="1" x14ac:dyDescent="0.15">
      <c r="A110" s="891" t="s">
        <v>435</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1914173</v>
      </c>
      <c r="AB110" s="982"/>
      <c r="AC110" s="982"/>
      <c r="AD110" s="982"/>
      <c r="AE110" s="983"/>
      <c r="AF110" s="984">
        <v>1986985</v>
      </c>
      <c r="AG110" s="982"/>
      <c r="AH110" s="982"/>
      <c r="AI110" s="982"/>
      <c r="AJ110" s="983"/>
      <c r="AK110" s="984">
        <v>2162439</v>
      </c>
      <c r="AL110" s="982"/>
      <c r="AM110" s="982"/>
      <c r="AN110" s="982"/>
      <c r="AO110" s="983"/>
      <c r="AP110" s="985">
        <v>22.5</v>
      </c>
      <c r="AQ110" s="986"/>
      <c r="AR110" s="986"/>
      <c r="AS110" s="986"/>
      <c r="AT110" s="987"/>
      <c r="AU110" s="1021" t="s">
        <v>73</v>
      </c>
      <c r="AV110" s="1022"/>
      <c r="AW110" s="1022"/>
      <c r="AX110" s="1022"/>
      <c r="AY110" s="1022"/>
      <c r="AZ110" s="947" t="s">
        <v>436</v>
      </c>
      <c r="BA110" s="892"/>
      <c r="BB110" s="892"/>
      <c r="BC110" s="892"/>
      <c r="BD110" s="892"/>
      <c r="BE110" s="892"/>
      <c r="BF110" s="892"/>
      <c r="BG110" s="892"/>
      <c r="BH110" s="892"/>
      <c r="BI110" s="892"/>
      <c r="BJ110" s="892"/>
      <c r="BK110" s="892"/>
      <c r="BL110" s="892"/>
      <c r="BM110" s="892"/>
      <c r="BN110" s="892"/>
      <c r="BO110" s="892"/>
      <c r="BP110" s="893"/>
      <c r="BQ110" s="948">
        <v>22600988</v>
      </c>
      <c r="BR110" s="929"/>
      <c r="BS110" s="929"/>
      <c r="BT110" s="929"/>
      <c r="BU110" s="929"/>
      <c r="BV110" s="929">
        <v>22243633</v>
      </c>
      <c r="BW110" s="929"/>
      <c r="BX110" s="929"/>
      <c r="BY110" s="929"/>
      <c r="BZ110" s="929"/>
      <c r="CA110" s="929">
        <v>21781445</v>
      </c>
      <c r="CB110" s="929"/>
      <c r="CC110" s="929"/>
      <c r="CD110" s="929"/>
      <c r="CE110" s="929"/>
      <c r="CF110" s="953">
        <v>227.1</v>
      </c>
      <c r="CG110" s="954"/>
      <c r="CH110" s="954"/>
      <c r="CI110" s="954"/>
      <c r="CJ110" s="954"/>
      <c r="CK110" s="1017" t="s">
        <v>437</v>
      </c>
      <c r="CL110" s="903"/>
      <c r="CM110" s="978" t="s">
        <v>438</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439</v>
      </c>
      <c r="DH110" s="929"/>
      <c r="DI110" s="929"/>
      <c r="DJ110" s="929"/>
      <c r="DK110" s="929"/>
      <c r="DL110" s="929" t="s">
        <v>440</v>
      </c>
      <c r="DM110" s="929"/>
      <c r="DN110" s="929"/>
      <c r="DO110" s="929"/>
      <c r="DP110" s="929"/>
      <c r="DQ110" s="929" t="s">
        <v>439</v>
      </c>
      <c r="DR110" s="929"/>
      <c r="DS110" s="929"/>
      <c r="DT110" s="929"/>
      <c r="DU110" s="929"/>
      <c r="DV110" s="930" t="s">
        <v>439</v>
      </c>
      <c r="DW110" s="930"/>
      <c r="DX110" s="930"/>
      <c r="DY110" s="930"/>
      <c r="DZ110" s="931"/>
    </row>
    <row r="111" spans="1:131" s="248" customFormat="1" ht="26.25" customHeight="1" x14ac:dyDescent="0.15">
      <c r="A111" s="858" t="s">
        <v>441</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442</v>
      </c>
      <c r="AB111" s="1010"/>
      <c r="AC111" s="1010"/>
      <c r="AD111" s="1010"/>
      <c r="AE111" s="1011"/>
      <c r="AF111" s="1012" t="s">
        <v>439</v>
      </c>
      <c r="AG111" s="1010"/>
      <c r="AH111" s="1010"/>
      <c r="AI111" s="1010"/>
      <c r="AJ111" s="1011"/>
      <c r="AK111" s="1012" t="s">
        <v>443</v>
      </c>
      <c r="AL111" s="1010"/>
      <c r="AM111" s="1010"/>
      <c r="AN111" s="1010"/>
      <c r="AO111" s="1011"/>
      <c r="AP111" s="1013" t="s">
        <v>439</v>
      </c>
      <c r="AQ111" s="1014"/>
      <c r="AR111" s="1014"/>
      <c r="AS111" s="1014"/>
      <c r="AT111" s="1015"/>
      <c r="AU111" s="1023"/>
      <c r="AV111" s="1024"/>
      <c r="AW111" s="1024"/>
      <c r="AX111" s="1024"/>
      <c r="AY111" s="1024"/>
      <c r="AZ111" s="899" t="s">
        <v>444</v>
      </c>
      <c r="BA111" s="834"/>
      <c r="BB111" s="834"/>
      <c r="BC111" s="834"/>
      <c r="BD111" s="834"/>
      <c r="BE111" s="834"/>
      <c r="BF111" s="834"/>
      <c r="BG111" s="834"/>
      <c r="BH111" s="834"/>
      <c r="BI111" s="834"/>
      <c r="BJ111" s="834"/>
      <c r="BK111" s="834"/>
      <c r="BL111" s="834"/>
      <c r="BM111" s="834"/>
      <c r="BN111" s="834"/>
      <c r="BO111" s="834"/>
      <c r="BP111" s="835"/>
      <c r="BQ111" s="900" t="s">
        <v>442</v>
      </c>
      <c r="BR111" s="901"/>
      <c r="BS111" s="901"/>
      <c r="BT111" s="901"/>
      <c r="BU111" s="901"/>
      <c r="BV111" s="901" t="s">
        <v>445</v>
      </c>
      <c r="BW111" s="901"/>
      <c r="BX111" s="901"/>
      <c r="BY111" s="901"/>
      <c r="BZ111" s="901"/>
      <c r="CA111" s="901" t="s">
        <v>443</v>
      </c>
      <c r="CB111" s="901"/>
      <c r="CC111" s="901"/>
      <c r="CD111" s="901"/>
      <c r="CE111" s="901"/>
      <c r="CF111" s="962" t="s">
        <v>137</v>
      </c>
      <c r="CG111" s="963"/>
      <c r="CH111" s="963"/>
      <c r="CI111" s="963"/>
      <c r="CJ111" s="963"/>
      <c r="CK111" s="1018"/>
      <c r="CL111" s="905"/>
      <c r="CM111" s="908" t="s">
        <v>446</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439</v>
      </c>
      <c r="DH111" s="901"/>
      <c r="DI111" s="901"/>
      <c r="DJ111" s="901"/>
      <c r="DK111" s="901"/>
      <c r="DL111" s="901" t="s">
        <v>445</v>
      </c>
      <c r="DM111" s="901"/>
      <c r="DN111" s="901"/>
      <c r="DO111" s="901"/>
      <c r="DP111" s="901"/>
      <c r="DQ111" s="901" t="s">
        <v>443</v>
      </c>
      <c r="DR111" s="901"/>
      <c r="DS111" s="901"/>
      <c r="DT111" s="901"/>
      <c r="DU111" s="901"/>
      <c r="DV111" s="878" t="s">
        <v>439</v>
      </c>
      <c r="DW111" s="878"/>
      <c r="DX111" s="878"/>
      <c r="DY111" s="878"/>
      <c r="DZ111" s="879"/>
    </row>
    <row r="112" spans="1:131" s="248" customFormat="1" ht="26.25" customHeight="1" x14ac:dyDescent="0.15">
      <c r="A112" s="1003" t="s">
        <v>447</v>
      </c>
      <c r="B112" s="1004"/>
      <c r="C112" s="834" t="s">
        <v>448</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439</v>
      </c>
      <c r="AB112" s="864"/>
      <c r="AC112" s="864"/>
      <c r="AD112" s="864"/>
      <c r="AE112" s="865"/>
      <c r="AF112" s="866" t="s">
        <v>439</v>
      </c>
      <c r="AG112" s="864"/>
      <c r="AH112" s="864"/>
      <c r="AI112" s="864"/>
      <c r="AJ112" s="865"/>
      <c r="AK112" s="866" t="s">
        <v>439</v>
      </c>
      <c r="AL112" s="864"/>
      <c r="AM112" s="864"/>
      <c r="AN112" s="864"/>
      <c r="AO112" s="865"/>
      <c r="AP112" s="911" t="s">
        <v>439</v>
      </c>
      <c r="AQ112" s="912"/>
      <c r="AR112" s="912"/>
      <c r="AS112" s="912"/>
      <c r="AT112" s="913"/>
      <c r="AU112" s="1023"/>
      <c r="AV112" s="1024"/>
      <c r="AW112" s="1024"/>
      <c r="AX112" s="1024"/>
      <c r="AY112" s="1024"/>
      <c r="AZ112" s="899" t="s">
        <v>449</v>
      </c>
      <c r="BA112" s="834"/>
      <c r="BB112" s="834"/>
      <c r="BC112" s="834"/>
      <c r="BD112" s="834"/>
      <c r="BE112" s="834"/>
      <c r="BF112" s="834"/>
      <c r="BG112" s="834"/>
      <c r="BH112" s="834"/>
      <c r="BI112" s="834"/>
      <c r="BJ112" s="834"/>
      <c r="BK112" s="834"/>
      <c r="BL112" s="834"/>
      <c r="BM112" s="834"/>
      <c r="BN112" s="834"/>
      <c r="BO112" s="834"/>
      <c r="BP112" s="835"/>
      <c r="BQ112" s="900">
        <v>9023365</v>
      </c>
      <c r="BR112" s="901"/>
      <c r="BS112" s="901"/>
      <c r="BT112" s="901"/>
      <c r="BU112" s="901"/>
      <c r="BV112" s="901">
        <v>8374194</v>
      </c>
      <c r="BW112" s="901"/>
      <c r="BX112" s="901"/>
      <c r="BY112" s="901"/>
      <c r="BZ112" s="901"/>
      <c r="CA112" s="901">
        <v>7638222</v>
      </c>
      <c r="CB112" s="901"/>
      <c r="CC112" s="901"/>
      <c r="CD112" s="901"/>
      <c r="CE112" s="901"/>
      <c r="CF112" s="962">
        <v>79.599999999999994</v>
      </c>
      <c r="CG112" s="963"/>
      <c r="CH112" s="963"/>
      <c r="CI112" s="963"/>
      <c r="CJ112" s="963"/>
      <c r="CK112" s="1018"/>
      <c r="CL112" s="905"/>
      <c r="CM112" s="908" t="s">
        <v>450</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439</v>
      </c>
      <c r="DM112" s="901"/>
      <c r="DN112" s="901"/>
      <c r="DO112" s="901"/>
      <c r="DP112" s="901"/>
      <c r="DQ112" s="901" t="s">
        <v>439</v>
      </c>
      <c r="DR112" s="901"/>
      <c r="DS112" s="901"/>
      <c r="DT112" s="901"/>
      <c r="DU112" s="901"/>
      <c r="DV112" s="878" t="s">
        <v>451</v>
      </c>
      <c r="DW112" s="878"/>
      <c r="DX112" s="878"/>
      <c r="DY112" s="878"/>
      <c r="DZ112" s="879"/>
    </row>
    <row r="113" spans="1:130" s="248" customFormat="1" ht="26.25" customHeight="1" x14ac:dyDescent="0.15">
      <c r="A113" s="1005"/>
      <c r="B113" s="1006"/>
      <c r="C113" s="834" t="s">
        <v>452</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1128687</v>
      </c>
      <c r="AB113" s="1010"/>
      <c r="AC113" s="1010"/>
      <c r="AD113" s="1010"/>
      <c r="AE113" s="1011"/>
      <c r="AF113" s="1012">
        <v>1041962</v>
      </c>
      <c r="AG113" s="1010"/>
      <c r="AH113" s="1010"/>
      <c r="AI113" s="1010"/>
      <c r="AJ113" s="1011"/>
      <c r="AK113" s="1012">
        <v>1005109</v>
      </c>
      <c r="AL113" s="1010"/>
      <c r="AM113" s="1010"/>
      <c r="AN113" s="1010"/>
      <c r="AO113" s="1011"/>
      <c r="AP113" s="1013">
        <v>10.5</v>
      </c>
      <c r="AQ113" s="1014"/>
      <c r="AR113" s="1014"/>
      <c r="AS113" s="1014"/>
      <c r="AT113" s="1015"/>
      <c r="AU113" s="1023"/>
      <c r="AV113" s="1024"/>
      <c r="AW113" s="1024"/>
      <c r="AX113" s="1024"/>
      <c r="AY113" s="1024"/>
      <c r="AZ113" s="899" t="s">
        <v>453</v>
      </c>
      <c r="BA113" s="834"/>
      <c r="BB113" s="834"/>
      <c r="BC113" s="834"/>
      <c r="BD113" s="834"/>
      <c r="BE113" s="834"/>
      <c r="BF113" s="834"/>
      <c r="BG113" s="834"/>
      <c r="BH113" s="834"/>
      <c r="BI113" s="834"/>
      <c r="BJ113" s="834"/>
      <c r="BK113" s="834"/>
      <c r="BL113" s="834"/>
      <c r="BM113" s="834"/>
      <c r="BN113" s="834"/>
      <c r="BO113" s="834"/>
      <c r="BP113" s="835"/>
      <c r="BQ113" s="900">
        <v>169437</v>
      </c>
      <c r="BR113" s="901"/>
      <c r="BS113" s="901"/>
      <c r="BT113" s="901"/>
      <c r="BU113" s="901"/>
      <c r="BV113" s="901">
        <v>95126</v>
      </c>
      <c r="BW113" s="901"/>
      <c r="BX113" s="901"/>
      <c r="BY113" s="901"/>
      <c r="BZ113" s="901"/>
      <c r="CA113" s="901">
        <v>149658</v>
      </c>
      <c r="CB113" s="901"/>
      <c r="CC113" s="901"/>
      <c r="CD113" s="901"/>
      <c r="CE113" s="901"/>
      <c r="CF113" s="962">
        <v>1.6</v>
      </c>
      <c r="CG113" s="963"/>
      <c r="CH113" s="963"/>
      <c r="CI113" s="963"/>
      <c r="CJ113" s="963"/>
      <c r="CK113" s="1018"/>
      <c r="CL113" s="905"/>
      <c r="CM113" s="908" t="s">
        <v>454</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439</v>
      </c>
      <c r="DH113" s="864"/>
      <c r="DI113" s="864"/>
      <c r="DJ113" s="864"/>
      <c r="DK113" s="865"/>
      <c r="DL113" s="866" t="s">
        <v>445</v>
      </c>
      <c r="DM113" s="864"/>
      <c r="DN113" s="864"/>
      <c r="DO113" s="864"/>
      <c r="DP113" s="865"/>
      <c r="DQ113" s="866" t="s">
        <v>451</v>
      </c>
      <c r="DR113" s="864"/>
      <c r="DS113" s="864"/>
      <c r="DT113" s="864"/>
      <c r="DU113" s="865"/>
      <c r="DV113" s="911" t="s">
        <v>451</v>
      </c>
      <c r="DW113" s="912"/>
      <c r="DX113" s="912"/>
      <c r="DY113" s="912"/>
      <c r="DZ113" s="913"/>
    </row>
    <row r="114" spans="1:130" s="248" customFormat="1" ht="26.25" customHeight="1" x14ac:dyDescent="0.15">
      <c r="A114" s="1005"/>
      <c r="B114" s="1006"/>
      <c r="C114" s="834" t="s">
        <v>455</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83466</v>
      </c>
      <c r="AB114" s="864"/>
      <c r="AC114" s="864"/>
      <c r="AD114" s="864"/>
      <c r="AE114" s="865"/>
      <c r="AF114" s="866">
        <v>55184</v>
      </c>
      <c r="AG114" s="864"/>
      <c r="AH114" s="864"/>
      <c r="AI114" s="864"/>
      <c r="AJ114" s="865"/>
      <c r="AK114" s="866">
        <v>55584</v>
      </c>
      <c r="AL114" s="864"/>
      <c r="AM114" s="864"/>
      <c r="AN114" s="864"/>
      <c r="AO114" s="865"/>
      <c r="AP114" s="911">
        <v>0.6</v>
      </c>
      <c r="AQ114" s="912"/>
      <c r="AR114" s="912"/>
      <c r="AS114" s="912"/>
      <c r="AT114" s="913"/>
      <c r="AU114" s="1023"/>
      <c r="AV114" s="1024"/>
      <c r="AW114" s="1024"/>
      <c r="AX114" s="1024"/>
      <c r="AY114" s="1024"/>
      <c r="AZ114" s="899" t="s">
        <v>456</v>
      </c>
      <c r="BA114" s="834"/>
      <c r="BB114" s="834"/>
      <c r="BC114" s="834"/>
      <c r="BD114" s="834"/>
      <c r="BE114" s="834"/>
      <c r="BF114" s="834"/>
      <c r="BG114" s="834"/>
      <c r="BH114" s="834"/>
      <c r="BI114" s="834"/>
      <c r="BJ114" s="834"/>
      <c r="BK114" s="834"/>
      <c r="BL114" s="834"/>
      <c r="BM114" s="834"/>
      <c r="BN114" s="834"/>
      <c r="BO114" s="834"/>
      <c r="BP114" s="835"/>
      <c r="BQ114" s="900">
        <v>832460</v>
      </c>
      <c r="BR114" s="901"/>
      <c r="BS114" s="901"/>
      <c r="BT114" s="901"/>
      <c r="BU114" s="901"/>
      <c r="BV114" s="901">
        <v>1124496</v>
      </c>
      <c r="BW114" s="901"/>
      <c r="BX114" s="901"/>
      <c r="BY114" s="901"/>
      <c r="BZ114" s="901"/>
      <c r="CA114" s="901">
        <v>1081889</v>
      </c>
      <c r="CB114" s="901"/>
      <c r="CC114" s="901"/>
      <c r="CD114" s="901"/>
      <c r="CE114" s="901"/>
      <c r="CF114" s="962">
        <v>11.3</v>
      </c>
      <c r="CG114" s="963"/>
      <c r="CH114" s="963"/>
      <c r="CI114" s="963"/>
      <c r="CJ114" s="963"/>
      <c r="CK114" s="1018"/>
      <c r="CL114" s="905"/>
      <c r="CM114" s="908" t="s">
        <v>457</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439</v>
      </c>
      <c r="DH114" s="864"/>
      <c r="DI114" s="864"/>
      <c r="DJ114" s="864"/>
      <c r="DK114" s="865"/>
      <c r="DL114" s="866" t="s">
        <v>439</v>
      </c>
      <c r="DM114" s="864"/>
      <c r="DN114" s="864"/>
      <c r="DO114" s="864"/>
      <c r="DP114" s="865"/>
      <c r="DQ114" s="866" t="s">
        <v>439</v>
      </c>
      <c r="DR114" s="864"/>
      <c r="DS114" s="864"/>
      <c r="DT114" s="864"/>
      <c r="DU114" s="865"/>
      <c r="DV114" s="911" t="s">
        <v>137</v>
      </c>
      <c r="DW114" s="912"/>
      <c r="DX114" s="912"/>
      <c r="DY114" s="912"/>
      <c r="DZ114" s="913"/>
    </row>
    <row r="115" spans="1:130" s="248" customFormat="1" ht="26.25" customHeight="1" x14ac:dyDescent="0.15">
      <c r="A115" s="1005"/>
      <c r="B115" s="1006"/>
      <c r="C115" s="834" t="s">
        <v>458</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t="s">
        <v>137</v>
      </c>
      <c r="AB115" s="1010"/>
      <c r="AC115" s="1010"/>
      <c r="AD115" s="1010"/>
      <c r="AE115" s="1011"/>
      <c r="AF115" s="1012" t="s">
        <v>445</v>
      </c>
      <c r="AG115" s="1010"/>
      <c r="AH115" s="1010"/>
      <c r="AI115" s="1010"/>
      <c r="AJ115" s="1011"/>
      <c r="AK115" s="1012" t="s">
        <v>445</v>
      </c>
      <c r="AL115" s="1010"/>
      <c r="AM115" s="1010"/>
      <c r="AN115" s="1010"/>
      <c r="AO115" s="1011"/>
      <c r="AP115" s="1013" t="s">
        <v>442</v>
      </c>
      <c r="AQ115" s="1014"/>
      <c r="AR115" s="1014"/>
      <c r="AS115" s="1014"/>
      <c r="AT115" s="1015"/>
      <c r="AU115" s="1023"/>
      <c r="AV115" s="1024"/>
      <c r="AW115" s="1024"/>
      <c r="AX115" s="1024"/>
      <c r="AY115" s="1024"/>
      <c r="AZ115" s="899" t="s">
        <v>459</v>
      </c>
      <c r="BA115" s="834"/>
      <c r="BB115" s="834"/>
      <c r="BC115" s="834"/>
      <c r="BD115" s="834"/>
      <c r="BE115" s="834"/>
      <c r="BF115" s="834"/>
      <c r="BG115" s="834"/>
      <c r="BH115" s="834"/>
      <c r="BI115" s="834"/>
      <c r="BJ115" s="834"/>
      <c r="BK115" s="834"/>
      <c r="BL115" s="834"/>
      <c r="BM115" s="834"/>
      <c r="BN115" s="834"/>
      <c r="BO115" s="834"/>
      <c r="BP115" s="835"/>
      <c r="BQ115" s="900" t="s">
        <v>443</v>
      </c>
      <c r="BR115" s="901"/>
      <c r="BS115" s="901"/>
      <c r="BT115" s="901"/>
      <c r="BU115" s="901"/>
      <c r="BV115" s="901" t="s">
        <v>439</v>
      </c>
      <c r="BW115" s="901"/>
      <c r="BX115" s="901"/>
      <c r="BY115" s="901"/>
      <c r="BZ115" s="901"/>
      <c r="CA115" s="901" t="s">
        <v>439</v>
      </c>
      <c r="CB115" s="901"/>
      <c r="CC115" s="901"/>
      <c r="CD115" s="901"/>
      <c r="CE115" s="901"/>
      <c r="CF115" s="962" t="s">
        <v>451</v>
      </c>
      <c r="CG115" s="963"/>
      <c r="CH115" s="963"/>
      <c r="CI115" s="963"/>
      <c r="CJ115" s="963"/>
      <c r="CK115" s="1018"/>
      <c r="CL115" s="905"/>
      <c r="CM115" s="899" t="s">
        <v>460</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443</v>
      </c>
      <c r="DH115" s="864"/>
      <c r="DI115" s="864"/>
      <c r="DJ115" s="864"/>
      <c r="DK115" s="865"/>
      <c r="DL115" s="866" t="s">
        <v>439</v>
      </c>
      <c r="DM115" s="864"/>
      <c r="DN115" s="864"/>
      <c r="DO115" s="864"/>
      <c r="DP115" s="865"/>
      <c r="DQ115" s="866" t="s">
        <v>451</v>
      </c>
      <c r="DR115" s="864"/>
      <c r="DS115" s="864"/>
      <c r="DT115" s="864"/>
      <c r="DU115" s="865"/>
      <c r="DV115" s="911" t="s">
        <v>451</v>
      </c>
      <c r="DW115" s="912"/>
      <c r="DX115" s="912"/>
      <c r="DY115" s="912"/>
      <c r="DZ115" s="913"/>
    </row>
    <row r="116" spans="1:130" s="248" customFormat="1" ht="26.25" customHeight="1" x14ac:dyDescent="0.15">
      <c r="A116" s="1007"/>
      <c r="B116" s="1008"/>
      <c r="C116" s="967" t="s">
        <v>461</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v>66</v>
      </c>
      <c r="AB116" s="864"/>
      <c r="AC116" s="864"/>
      <c r="AD116" s="864"/>
      <c r="AE116" s="865"/>
      <c r="AF116" s="866">
        <v>349</v>
      </c>
      <c r="AG116" s="864"/>
      <c r="AH116" s="864"/>
      <c r="AI116" s="864"/>
      <c r="AJ116" s="865"/>
      <c r="AK116" s="866">
        <v>208</v>
      </c>
      <c r="AL116" s="864"/>
      <c r="AM116" s="864"/>
      <c r="AN116" s="864"/>
      <c r="AO116" s="865"/>
      <c r="AP116" s="911">
        <v>0</v>
      </c>
      <c r="AQ116" s="912"/>
      <c r="AR116" s="912"/>
      <c r="AS116" s="912"/>
      <c r="AT116" s="913"/>
      <c r="AU116" s="1023"/>
      <c r="AV116" s="1024"/>
      <c r="AW116" s="1024"/>
      <c r="AX116" s="1024"/>
      <c r="AY116" s="1024"/>
      <c r="AZ116" s="950" t="s">
        <v>462</v>
      </c>
      <c r="BA116" s="951"/>
      <c r="BB116" s="951"/>
      <c r="BC116" s="951"/>
      <c r="BD116" s="951"/>
      <c r="BE116" s="951"/>
      <c r="BF116" s="951"/>
      <c r="BG116" s="951"/>
      <c r="BH116" s="951"/>
      <c r="BI116" s="951"/>
      <c r="BJ116" s="951"/>
      <c r="BK116" s="951"/>
      <c r="BL116" s="951"/>
      <c r="BM116" s="951"/>
      <c r="BN116" s="951"/>
      <c r="BO116" s="951"/>
      <c r="BP116" s="952"/>
      <c r="BQ116" s="900" t="s">
        <v>439</v>
      </c>
      <c r="BR116" s="901"/>
      <c r="BS116" s="901"/>
      <c r="BT116" s="901"/>
      <c r="BU116" s="901"/>
      <c r="BV116" s="901" t="s">
        <v>137</v>
      </c>
      <c r="BW116" s="901"/>
      <c r="BX116" s="901"/>
      <c r="BY116" s="901"/>
      <c r="BZ116" s="901"/>
      <c r="CA116" s="901" t="s">
        <v>451</v>
      </c>
      <c r="CB116" s="901"/>
      <c r="CC116" s="901"/>
      <c r="CD116" s="901"/>
      <c r="CE116" s="901"/>
      <c r="CF116" s="962" t="s">
        <v>439</v>
      </c>
      <c r="CG116" s="963"/>
      <c r="CH116" s="963"/>
      <c r="CI116" s="963"/>
      <c r="CJ116" s="963"/>
      <c r="CK116" s="1018"/>
      <c r="CL116" s="905"/>
      <c r="CM116" s="908" t="s">
        <v>463</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439</v>
      </c>
      <c r="DH116" s="864"/>
      <c r="DI116" s="864"/>
      <c r="DJ116" s="864"/>
      <c r="DK116" s="865"/>
      <c r="DL116" s="866" t="s">
        <v>439</v>
      </c>
      <c r="DM116" s="864"/>
      <c r="DN116" s="864"/>
      <c r="DO116" s="864"/>
      <c r="DP116" s="865"/>
      <c r="DQ116" s="866" t="s">
        <v>445</v>
      </c>
      <c r="DR116" s="864"/>
      <c r="DS116" s="864"/>
      <c r="DT116" s="864"/>
      <c r="DU116" s="865"/>
      <c r="DV116" s="911" t="s">
        <v>443</v>
      </c>
      <c r="DW116" s="912"/>
      <c r="DX116" s="912"/>
      <c r="DY116" s="912"/>
      <c r="DZ116" s="913"/>
    </row>
    <row r="117" spans="1:130" s="248" customFormat="1" ht="26.25" customHeight="1" x14ac:dyDescent="0.15">
      <c r="A117" s="988" t="s">
        <v>187</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464</v>
      </c>
      <c r="Z117" s="990"/>
      <c r="AA117" s="995">
        <v>3126392</v>
      </c>
      <c r="AB117" s="996"/>
      <c r="AC117" s="996"/>
      <c r="AD117" s="996"/>
      <c r="AE117" s="997"/>
      <c r="AF117" s="998">
        <v>3084480</v>
      </c>
      <c r="AG117" s="996"/>
      <c r="AH117" s="996"/>
      <c r="AI117" s="996"/>
      <c r="AJ117" s="997"/>
      <c r="AK117" s="998">
        <v>3223340</v>
      </c>
      <c r="AL117" s="996"/>
      <c r="AM117" s="996"/>
      <c r="AN117" s="996"/>
      <c r="AO117" s="997"/>
      <c r="AP117" s="999"/>
      <c r="AQ117" s="1000"/>
      <c r="AR117" s="1000"/>
      <c r="AS117" s="1000"/>
      <c r="AT117" s="1001"/>
      <c r="AU117" s="1023"/>
      <c r="AV117" s="1024"/>
      <c r="AW117" s="1024"/>
      <c r="AX117" s="1024"/>
      <c r="AY117" s="1024"/>
      <c r="AZ117" s="950" t="s">
        <v>465</v>
      </c>
      <c r="BA117" s="951"/>
      <c r="BB117" s="951"/>
      <c r="BC117" s="951"/>
      <c r="BD117" s="951"/>
      <c r="BE117" s="951"/>
      <c r="BF117" s="951"/>
      <c r="BG117" s="951"/>
      <c r="BH117" s="951"/>
      <c r="BI117" s="951"/>
      <c r="BJ117" s="951"/>
      <c r="BK117" s="951"/>
      <c r="BL117" s="951"/>
      <c r="BM117" s="951"/>
      <c r="BN117" s="951"/>
      <c r="BO117" s="951"/>
      <c r="BP117" s="952"/>
      <c r="BQ117" s="900" t="s">
        <v>137</v>
      </c>
      <c r="BR117" s="901"/>
      <c r="BS117" s="901"/>
      <c r="BT117" s="901"/>
      <c r="BU117" s="901"/>
      <c r="BV117" s="901" t="s">
        <v>439</v>
      </c>
      <c r="BW117" s="901"/>
      <c r="BX117" s="901"/>
      <c r="BY117" s="901"/>
      <c r="BZ117" s="901"/>
      <c r="CA117" s="901" t="s">
        <v>439</v>
      </c>
      <c r="CB117" s="901"/>
      <c r="CC117" s="901"/>
      <c r="CD117" s="901"/>
      <c r="CE117" s="901"/>
      <c r="CF117" s="962" t="s">
        <v>443</v>
      </c>
      <c r="CG117" s="963"/>
      <c r="CH117" s="963"/>
      <c r="CI117" s="963"/>
      <c r="CJ117" s="963"/>
      <c r="CK117" s="1018"/>
      <c r="CL117" s="905"/>
      <c r="CM117" s="908" t="s">
        <v>466</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443</v>
      </c>
      <c r="DH117" s="864"/>
      <c r="DI117" s="864"/>
      <c r="DJ117" s="864"/>
      <c r="DK117" s="865"/>
      <c r="DL117" s="866" t="s">
        <v>439</v>
      </c>
      <c r="DM117" s="864"/>
      <c r="DN117" s="864"/>
      <c r="DO117" s="864"/>
      <c r="DP117" s="865"/>
      <c r="DQ117" s="866" t="s">
        <v>439</v>
      </c>
      <c r="DR117" s="864"/>
      <c r="DS117" s="864"/>
      <c r="DT117" s="864"/>
      <c r="DU117" s="865"/>
      <c r="DV117" s="911" t="s">
        <v>439</v>
      </c>
      <c r="DW117" s="912"/>
      <c r="DX117" s="912"/>
      <c r="DY117" s="912"/>
      <c r="DZ117" s="913"/>
    </row>
    <row r="118" spans="1:130" s="248" customFormat="1" ht="26.25" customHeight="1" x14ac:dyDescent="0.15">
      <c r="A118" s="988" t="s">
        <v>434</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431</v>
      </c>
      <c r="AB118" s="989"/>
      <c r="AC118" s="989"/>
      <c r="AD118" s="989"/>
      <c r="AE118" s="990"/>
      <c r="AF118" s="991" t="s">
        <v>432</v>
      </c>
      <c r="AG118" s="989"/>
      <c r="AH118" s="989"/>
      <c r="AI118" s="989"/>
      <c r="AJ118" s="990"/>
      <c r="AK118" s="991" t="s">
        <v>306</v>
      </c>
      <c r="AL118" s="989"/>
      <c r="AM118" s="989"/>
      <c r="AN118" s="989"/>
      <c r="AO118" s="990"/>
      <c r="AP118" s="992" t="s">
        <v>433</v>
      </c>
      <c r="AQ118" s="993"/>
      <c r="AR118" s="993"/>
      <c r="AS118" s="993"/>
      <c r="AT118" s="994"/>
      <c r="AU118" s="1023"/>
      <c r="AV118" s="1024"/>
      <c r="AW118" s="1024"/>
      <c r="AX118" s="1024"/>
      <c r="AY118" s="1024"/>
      <c r="AZ118" s="966" t="s">
        <v>467</v>
      </c>
      <c r="BA118" s="967"/>
      <c r="BB118" s="967"/>
      <c r="BC118" s="967"/>
      <c r="BD118" s="967"/>
      <c r="BE118" s="967"/>
      <c r="BF118" s="967"/>
      <c r="BG118" s="967"/>
      <c r="BH118" s="967"/>
      <c r="BI118" s="967"/>
      <c r="BJ118" s="967"/>
      <c r="BK118" s="967"/>
      <c r="BL118" s="967"/>
      <c r="BM118" s="967"/>
      <c r="BN118" s="967"/>
      <c r="BO118" s="967"/>
      <c r="BP118" s="968"/>
      <c r="BQ118" s="969" t="s">
        <v>439</v>
      </c>
      <c r="BR118" s="932"/>
      <c r="BS118" s="932"/>
      <c r="BT118" s="932"/>
      <c r="BU118" s="932"/>
      <c r="BV118" s="932" t="s">
        <v>443</v>
      </c>
      <c r="BW118" s="932"/>
      <c r="BX118" s="932"/>
      <c r="BY118" s="932"/>
      <c r="BZ118" s="932"/>
      <c r="CA118" s="932" t="s">
        <v>137</v>
      </c>
      <c r="CB118" s="932"/>
      <c r="CC118" s="932"/>
      <c r="CD118" s="932"/>
      <c r="CE118" s="932"/>
      <c r="CF118" s="962" t="s">
        <v>439</v>
      </c>
      <c r="CG118" s="963"/>
      <c r="CH118" s="963"/>
      <c r="CI118" s="963"/>
      <c r="CJ118" s="963"/>
      <c r="CK118" s="1018"/>
      <c r="CL118" s="905"/>
      <c r="CM118" s="908" t="s">
        <v>468</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439</v>
      </c>
      <c r="DH118" s="864"/>
      <c r="DI118" s="864"/>
      <c r="DJ118" s="864"/>
      <c r="DK118" s="865"/>
      <c r="DL118" s="866" t="s">
        <v>439</v>
      </c>
      <c r="DM118" s="864"/>
      <c r="DN118" s="864"/>
      <c r="DO118" s="864"/>
      <c r="DP118" s="865"/>
      <c r="DQ118" s="866" t="s">
        <v>443</v>
      </c>
      <c r="DR118" s="864"/>
      <c r="DS118" s="864"/>
      <c r="DT118" s="864"/>
      <c r="DU118" s="865"/>
      <c r="DV118" s="911" t="s">
        <v>443</v>
      </c>
      <c r="DW118" s="912"/>
      <c r="DX118" s="912"/>
      <c r="DY118" s="912"/>
      <c r="DZ118" s="913"/>
    </row>
    <row r="119" spans="1:130" s="248" customFormat="1" ht="26.25" customHeight="1" x14ac:dyDescent="0.15">
      <c r="A119" s="902" t="s">
        <v>437</v>
      </c>
      <c r="B119" s="903"/>
      <c r="C119" s="978" t="s">
        <v>438</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443</v>
      </c>
      <c r="AB119" s="982"/>
      <c r="AC119" s="982"/>
      <c r="AD119" s="982"/>
      <c r="AE119" s="983"/>
      <c r="AF119" s="984" t="s">
        <v>443</v>
      </c>
      <c r="AG119" s="982"/>
      <c r="AH119" s="982"/>
      <c r="AI119" s="982"/>
      <c r="AJ119" s="983"/>
      <c r="AK119" s="984" t="s">
        <v>137</v>
      </c>
      <c r="AL119" s="982"/>
      <c r="AM119" s="982"/>
      <c r="AN119" s="982"/>
      <c r="AO119" s="983"/>
      <c r="AP119" s="985" t="s">
        <v>443</v>
      </c>
      <c r="AQ119" s="986"/>
      <c r="AR119" s="986"/>
      <c r="AS119" s="986"/>
      <c r="AT119" s="987"/>
      <c r="AU119" s="1025"/>
      <c r="AV119" s="1026"/>
      <c r="AW119" s="1026"/>
      <c r="AX119" s="1026"/>
      <c r="AY119" s="1026"/>
      <c r="AZ119" s="279" t="s">
        <v>187</v>
      </c>
      <c r="BA119" s="279"/>
      <c r="BB119" s="279"/>
      <c r="BC119" s="279"/>
      <c r="BD119" s="279"/>
      <c r="BE119" s="279"/>
      <c r="BF119" s="279"/>
      <c r="BG119" s="279"/>
      <c r="BH119" s="279"/>
      <c r="BI119" s="279"/>
      <c r="BJ119" s="279"/>
      <c r="BK119" s="279"/>
      <c r="BL119" s="279"/>
      <c r="BM119" s="279"/>
      <c r="BN119" s="279"/>
      <c r="BO119" s="964" t="s">
        <v>469</v>
      </c>
      <c r="BP119" s="965"/>
      <c r="BQ119" s="969">
        <v>32626250</v>
      </c>
      <c r="BR119" s="932"/>
      <c r="BS119" s="932"/>
      <c r="BT119" s="932"/>
      <c r="BU119" s="932"/>
      <c r="BV119" s="932">
        <v>31837449</v>
      </c>
      <c r="BW119" s="932"/>
      <c r="BX119" s="932"/>
      <c r="BY119" s="932"/>
      <c r="BZ119" s="932"/>
      <c r="CA119" s="932">
        <v>30651214</v>
      </c>
      <c r="CB119" s="932"/>
      <c r="CC119" s="932"/>
      <c r="CD119" s="932"/>
      <c r="CE119" s="932"/>
      <c r="CF119" s="830"/>
      <c r="CG119" s="831"/>
      <c r="CH119" s="831"/>
      <c r="CI119" s="831"/>
      <c r="CJ119" s="921"/>
      <c r="CK119" s="1019"/>
      <c r="CL119" s="907"/>
      <c r="CM119" s="925" t="s">
        <v>470</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439</v>
      </c>
      <c r="DH119" s="847"/>
      <c r="DI119" s="847"/>
      <c r="DJ119" s="847"/>
      <c r="DK119" s="848"/>
      <c r="DL119" s="849" t="s">
        <v>443</v>
      </c>
      <c r="DM119" s="847"/>
      <c r="DN119" s="847"/>
      <c r="DO119" s="847"/>
      <c r="DP119" s="848"/>
      <c r="DQ119" s="849" t="s">
        <v>439</v>
      </c>
      <c r="DR119" s="847"/>
      <c r="DS119" s="847"/>
      <c r="DT119" s="847"/>
      <c r="DU119" s="848"/>
      <c r="DV119" s="935" t="s">
        <v>443</v>
      </c>
      <c r="DW119" s="936"/>
      <c r="DX119" s="936"/>
      <c r="DY119" s="936"/>
      <c r="DZ119" s="937"/>
    </row>
    <row r="120" spans="1:130" s="248" customFormat="1" ht="26.25" customHeight="1" x14ac:dyDescent="0.15">
      <c r="A120" s="904"/>
      <c r="B120" s="905"/>
      <c r="C120" s="908" t="s">
        <v>446</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439</v>
      </c>
      <c r="AB120" s="864"/>
      <c r="AC120" s="864"/>
      <c r="AD120" s="864"/>
      <c r="AE120" s="865"/>
      <c r="AF120" s="866" t="s">
        <v>439</v>
      </c>
      <c r="AG120" s="864"/>
      <c r="AH120" s="864"/>
      <c r="AI120" s="864"/>
      <c r="AJ120" s="865"/>
      <c r="AK120" s="866" t="s">
        <v>439</v>
      </c>
      <c r="AL120" s="864"/>
      <c r="AM120" s="864"/>
      <c r="AN120" s="864"/>
      <c r="AO120" s="865"/>
      <c r="AP120" s="911" t="s">
        <v>439</v>
      </c>
      <c r="AQ120" s="912"/>
      <c r="AR120" s="912"/>
      <c r="AS120" s="912"/>
      <c r="AT120" s="913"/>
      <c r="AU120" s="970" t="s">
        <v>471</v>
      </c>
      <c r="AV120" s="971"/>
      <c r="AW120" s="971"/>
      <c r="AX120" s="971"/>
      <c r="AY120" s="972"/>
      <c r="AZ120" s="947" t="s">
        <v>472</v>
      </c>
      <c r="BA120" s="892"/>
      <c r="BB120" s="892"/>
      <c r="BC120" s="892"/>
      <c r="BD120" s="892"/>
      <c r="BE120" s="892"/>
      <c r="BF120" s="892"/>
      <c r="BG120" s="892"/>
      <c r="BH120" s="892"/>
      <c r="BI120" s="892"/>
      <c r="BJ120" s="892"/>
      <c r="BK120" s="892"/>
      <c r="BL120" s="892"/>
      <c r="BM120" s="892"/>
      <c r="BN120" s="892"/>
      <c r="BO120" s="892"/>
      <c r="BP120" s="893"/>
      <c r="BQ120" s="948">
        <v>12483630</v>
      </c>
      <c r="BR120" s="929"/>
      <c r="BS120" s="929"/>
      <c r="BT120" s="929"/>
      <c r="BU120" s="929"/>
      <c r="BV120" s="929">
        <v>12471428</v>
      </c>
      <c r="BW120" s="929"/>
      <c r="BX120" s="929"/>
      <c r="BY120" s="929"/>
      <c r="BZ120" s="929"/>
      <c r="CA120" s="929">
        <v>13009391</v>
      </c>
      <c r="CB120" s="929"/>
      <c r="CC120" s="929"/>
      <c r="CD120" s="929"/>
      <c r="CE120" s="929"/>
      <c r="CF120" s="953">
        <v>135.69999999999999</v>
      </c>
      <c r="CG120" s="954"/>
      <c r="CH120" s="954"/>
      <c r="CI120" s="954"/>
      <c r="CJ120" s="954"/>
      <c r="CK120" s="955" t="s">
        <v>473</v>
      </c>
      <c r="CL120" s="939"/>
      <c r="CM120" s="939"/>
      <c r="CN120" s="939"/>
      <c r="CO120" s="940"/>
      <c r="CP120" s="959" t="s">
        <v>474</v>
      </c>
      <c r="CQ120" s="960"/>
      <c r="CR120" s="960"/>
      <c r="CS120" s="960"/>
      <c r="CT120" s="960"/>
      <c r="CU120" s="960"/>
      <c r="CV120" s="960"/>
      <c r="CW120" s="960"/>
      <c r="CX120" s="960"/>
      <c r="CY120" s="960"/>
      <c r="CZ120" s="960"/>
      <c r="DA120" s="960"/>
      <c r="DB120" s="960"/>
      <c r="DC120" s="960"/>
      <c r="DD120" s="960"/>
      <c r="DE120" s="960"/>
      <c r="DF120" s="961"/>
      <c r="DG120" s="948">
        <v>8661919</v>
      </c>
      <c r="DH120" s="929"/>
      <c r="DI120" s="929"/>
      <c r="DJ120" s="929"/>
      <c r="DK120" s="929"/>
      <c r="DL120" s="929">
        <v>8014691</v>
      </c>
      <c r="DM120" s="929"/>
      <c r="DN120" s="929"/>
      <c r="DO120" s="929"/>
      <c r="DP120" s="929"/>
      <c r="DQ120" s="929">
        <v>7282700</v>
      </c>
      <c r="DR120" s="929"/>
      <c r="DS120" s="929"/>
      <c r="DT120" s="929"/>
      <c r="DU120" s="929"/>
      <c r="DV120" s="930">
        <v>75.900000000000006</v>
      </c>
      <c r="DW120" s="930"/>
      <c r="DX120" s="930"/>
      <c r="DY120" s="930"/>
      <c r="DZ120" s="931"/>
    </row>
    <row r="121" spans="1:130" s="248" customFormat="1" ht="26.25" customHeight="1" x14ac:dyDescent="0.15">
      <c r="A121" s="904"/>
      <c r="B121" s="905"/>
      <c r="C121" s="950" t="s">
        <v>475</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439</v>
      </c>
      <c r="AB121" s="864"/>
      <c r="AC121" s="864"/>
      <c r="AD121" s="864"/>
      <c r="AE121" s="865"/>
      <c r="AF121" s="866" t="s">
        <v>439</v>
      </c>
      <c r="AG121" s="864"/>
      <c r="AH121" s="864"/>
      <c r="AI121" s="864"/>
      <c r="AJ121" s="865"/>
      <c r="AK121" s="866" t="s">
        <v>443</v>
      </c>
      <c r="AL121" s="864"/>
      <c r="AM121" s="864"/>
      <c r="AN121" s="864"/>
      <c r="AO121" s="865"/>
      <c r="AP121" s="911" t="s">
        <v>137</v>
      </c>
      <c r="AQ121" s="912"/>
      <c r="AR121" s="912"/>
      <c r="AS121" s="912"/>
      <c r="AT121" s="913"/>
      <c r="AU121" s="973"/>
      <c r="AV121" s="974"/>
      <c r="AW121" s="974"/>
      <c r="AX121" s="974"/>
      <c r="AY121" s="975"/>
      <c r="AZ121" s="899" t="s">
        <v>476</v>
      </c>
      <c r="BA121" s="834"/>
      <c r="BB121" s="834"/>
      <c r="BC121" s="834"/>
      <c r="BD121" s="834"/>
      <c r="BE121" s="834"/>
      <c r="BF121" s="834"/>
      <c r="BG121" s="834"/>
      <c r="BH121" s="834"/>
      <c r="BI121" s="834"/>
      <c r="BJ121" s="834"/>
      <c r="BK121" s="834"/>
      <c r="BL121" s="834"/>
      <c r="BM121" s="834"/>
      <c r="BN121" s="834"/>
      <c r="BO121" s="834"/>
      <c r="BP121" s="835"/>
      <c r="BQ121" s="900">
        <v>1885721</v>
      </c>
      <c r="BR121" s="901"/>
      <c r="BS121" s="901"/>
      <c r="BT121" s="901"/>
      <c r="BU121" s="901"/>
      <c r="BV121" s="901">
        <v>1937308</v>
      </c>
      <c r="BW121" s="901"/>
      <c r="BX121" s="901"/>
      <c r="BY121" s="901"/>
      <c r="BZ121" s="901"/>
      <c r="CA121" s="901">
        <v>1857839</v>
      </c>
      <c r="CB121" s="901"/>
      <c r="CC121" s="901"/>
      <c r="CD121" s="901"/>
      <c r="CE121" s="901"/>
      <c r="CF121" s="962">
        <v>19.399999999999999</v>
      </c>
      <c r="CG121" s="963"/>
      <c r="CH121" s="963"/>
      <c r="CI121" s="963"/>
      <c r="CJ121" s="963"/>
      <c r="CK121" s="956"/>
      <c r="CL121" s="942"/>
      <c r="CM121" s="942"/>
      <c r="CN121" s="942"/>
      <c r="CO121" s="943"/>
      <c r="CP121" s="922" t="s">
        <v>477</v>
      </c>
      <c r="CQ121" s="923"/>
      <c r="CR121" s="923"/>
      <c r="CS121" s="923"/>
      <c r="CT121" s="923"/>
      <c r="CU121" s="923"/>
      <c r="CV121" s="923"/>
      <c r="CW121" s="923"/>
      <c r="CX121" s="923"/>
      <c r="CY121" s="923"/>
      <c r="CZ121" s="923"/>
      <c r="DA121" s="923"/>
      <c r="DB121" s="923"/>
      <c r="DC121" s="923"/>
      <c r="DD121" s="923"/>
      <c r="DE121" s="923"/>
      <c r="DF121" s="924"/>
      <c r="DG121" s="900">
        <v>360639</v>
      </c>
      <c r="DH121" s="901"/>
      <c r="DI121" s="901"/>
      <c r="DJ121" s="901"/>
      <c r="DK121" s="901"/>
      <c r="DL121" s="901">
        <v>358283</v>
      </c>
      <c r="DM121" s="901"/>
      <c r="DN121" s="901"/>
      <c r="DO121" s="901"/>
      <c r="DP121" s="901"/>
      <c r="DQ121" s="901">
        <v>353767</v>
      </c>
      <c r="DR121" s="901"/>
      <c r="DS121" s="901"/>
      <c r="DT121" s="901"/>
      <c r="DU121" s="901"/>
      <c r="DV121" s="878">
        <v>3.7</v>
      </c>
      <c r="DW121" s="878"/>
      <c r="DX121" s="878"/>
      <c r="DY121" s="878"/>
      <c r="DZ121" s="879"/>
    </row>
    <row r="122" spans="1:130" s="248" customFormat="1" ht="26.25" customHeight="1" x14ac:dyDescent="0.15">
      <c r="A122" s="904"/>
      <c r="B122" s="905"/>
      <c r="C122" s="908" t="s">
        <v>457</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439</v>
      </c>
      <c r="AG122" s="864"/>
      <c r="AH122" s="864"/>
      <c r="AI122" s="864"/>
      <c r="AJ122" s="865"/>
      <c r="AK122" s="866" t="s">
        <v>137</v>
      </c>
      <c r="AL122" s="864"/>
      <c r="AM122" s="864"/>
      <c r="AN122" s="864"/>
      <c r="AO122" s="865"/>
      <c r="AP122" s="911" t="s">
        <v>443</v>
      </c>
      <c r="AQ122" s="912"/>
      <c r="AR122" s="912"/>
      <c r="AS122" s="912"/>
      <c r="AT122" s="913"/>
      <c r="AU122" s="973"/>
      <c r="AV122" s="974"/>
      <c r="AW122" s="974"/>
      <c r="AX122" s="974"/>
      <c r="AY122" s="975"/>
      <c r="AZ122" s="966" t="s">
        <v>478</v>
      </c>
      <c r="BA122" s="967"/>
      <c r="BB122" s="967"/>
      <c r="BC122" s="967"/>
      <c r="BD122" s="967"/>
      <c r="BE122" s="967"/>
      <c r="BF122" s="967"/>
      <c r="BG122" s="967"/>
      <c r="BH122" s="967"/>
      <c r="BI122" s="967"/>
      <c r="BJ122" s="967"/>
      <c r="BK122" s="967"/>
      <c r="BL122" s="967"/>
      <c r="BM122" s="967"/>
      <c r="BN122" s="967"/>
      <c r="BO122" s="967"/>
      <c r="BP122" s="968"/>
      <c r="BQ122" s="969">
        <v>26290686</v>
      </c>
      <c r="BR122" s="932"/>
      <c r="BS122" s="932"/>
      <c r="BT122" s="932"/>
      <c r="BU122" s="932"/>
      <c r="BV122" s="932">
        <v>25370148</v>
      </c>
      <c r="BW122" s="932"/>
      <c r="BX122" s="932"/>
      <c r="BY122" s="932"/>
      <c r="BZ122" s="932"/>
      <c r="CA122" s="932">
        <v>24697587</v>
      </c>
      <c r="CB122" s="932"/>
      <c r="CC122" s="932"/>
      <c r="CD122" s="932"/>
      <c r="CE122" s="932"/>
      <c r="CF122" s="933">
        <v>257.5</v>
      </c>
      <c r="CG122" s="934"/>
      <c r="CH122" s="934"/>
      <c r="CI122" s="934"/>
      <c r="CJ122" s="934"/>
      <c r="CK122" s="956"/>
      <c r="CL122" s="942"/>
      <c r="CM122" s="942"/>
      <c r="CN122" s="942"/>
      <c r="CO122" s="943"/>
      <c r="CP122" s="922" t="s">
        <v>407</v>
      </c>
      <c r="CQ122" s="923"/>
      <c r="CR122" s="923"/>
      <c r="CS122" s="923"/>
      <c r="CT122" s="923"/>
      <c r="CU122" s="923"/>
      <c r="CV122" s="923"/>
      <c r="CW122" s="923"/>
      <c r="CX122" s="923"/>
      <c r="CY122" s="923"/>
      <c r="CZ122" s="923"/>
      <c r="DA122" s="923"/>
      <c r="DB122" s="923"/>
      <c r="DC122" s="923"/>
      <c r="DD122" s="923"/>
      <c r="DE122" s="923"/>
      <c r="DF122" s="924"/>
      <c r="DG122" s="900">
        <v>807</v>
      </c>
      <c r="DH122" s="901"/>
      <c r="DI122" s="901"/>
      <c r="DJ122" s="901"/>
      <c r="DK122" s="901"/>
      <c r="DL122" s="901">
        <v>1220</v>
      </c>
      <c r="DM122" s="901"/>
      <c r="DN122" s="901"/>
      <c r="DO122" s="901"/>
      <c r="DP122" s="901"/>
      <c r="DQ122" s="901">
        <v>1755</v>
      </c>
      <c r="DR122" s="901"/>
      <c r="DS122" s="901"/>
      <c r="DT122" s="901"/>
      <c r="DU122" s="901"/>
      <c r="DV122" s="878">
        <v>0</v>
      </c>
      <c r="DW122" s="878"/>
      <c r="DX122" s="878"/>
      <c r="DY122" s="878"/>
      <c r="DZ122" s="879"/>
    </row>
    <row r="123" spans="1:130" s="248" customFormat="1" ht="26.25" customHeight="1" x14ac:dyDescent="0.15">
      <c r="A123" s="904"/>
      <c r="B123" s="905"/>
      <c r="C123" s="908" t="s">
        <v>463</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137</v>
      </c>
      <c r="AB123" s="864"/>
      <c r="AC123" s="864"/>
      <c r="AD123" s="864"/>
      <c r="AE123" s="865"/>
      <c r="AF123" s="866" t="s">
        <v>443</v>
      </c>
      <c r="AG123" s="864"/>
      <c r="AH123" s="864"/>
      <c r="AI123" s="864"/>
      <c r="AJ123" s="865"/>
      <c r="AK123" s="866" t="s">
        <v>439</v>
      </c>
      <c r="AL123" s="864"/>
      <c r="AM123" s="864"/>
      <c r="AN123" s="864"/>
      <c r="AO123" s="865"/>
      <c r="AP123" s="911" t="s">
        <v>439</v>
      </c>
      <c r="AQ123" s="912"/>
      <c r="AR123" s="912"/>
      <c r="AS123" s="912"/>
      <c r="AT123" s="913"/>
      <c r="AU123" s="976"/>
      <c r="AV123" s="977"/>
      <c r="AW123" s="977"/>
      <c r="AX123" s="977"/>
      <c r="AY123" s="977"/>
      <c r="AZ123" s="279" t="s">
        <v>187</v>
      </c>
      <c r="BA123" s="279"/>
      <c r="BB123" s="279"/>
      <c r="BC123" s="279"/>
      <c r="BD123" s="279"/>
      <c r="BE123" s="279"/>
      <c r="BF123" s="279"/>
      <c r="BG123" s="279"/>
      <c r="BH123" s="279"/>
      <c r="BI123" s="279"/>
      <c r="BJ123" s="279"/>
      <c r="BK123" s="279"/>
      <c r="BL123" s="279"/>
      <c r="BM123" s="279"/>
      <c r="BN123" s="279"/>
      <c r="BO123" s="964" t="s">
        <v>479</v>
      </c>
      <c r="BP123" s="965"/>
      <c r="BQ123" s="919">
        <v>40660037</v>
      </c>
      <c r="BR123" s="920"/>
      <c r="BS123" s="920"/>
      <c r="BT123" s="920"/>
      <c r="BU123" s="920"/>
      <c r="BV123" s="920">
        <v>39778884</v>
      </c>
      <c r="BW123" s="920"/>
      <c r="BX123" s="920"/>
      <c r="BY123" s="920"/>
      <c r="BZ123" s="920"/>
      <c r="CA123" s="920">
        <v>39564817</v>
      </c>
      <c r="CB123" s="920"/>
      <c r="CC123" s="920"/>
      <c r="CD123" s="920"/>
      <c r="CE123" s="920"/>
      <c r="CF123" s="830"/>
      <c r="CG123" s="831"/>
      <c r="CH123" s="831"/>
      <c r="CI123" s="831"/>
      <c r="CJ123" s="921"/>
      <c r="CK123" s="956"/>
      <c r="CL123" s="942"/>
      <c r="CM123" s="942"/>
      <c r="CN123" s="942"/>
      <c r="CO123" s="943"/>
      <c r="CP123" s="922"/>
      <c r="CQ123" s="923"/>
      <c r="CR123" s="923"/>
      <c r="CS123" s="923"/>
      <c r="CT123" s="923"/>
      <c r="CU123" s="923"/>
      <c r="CV123" s="923"/>
      <c r="CW123" s="923"/>
      <c r="CX123" s="923"/>
      <c r="CY123" s="923"/>
      <c r="CZ123" s="923"/>
      <c r="DA123" s="923"/>
      <c r="DB123" s="923"/>
      <c r="DC123" s="923"/>
      <c r="DD123" s="923"/>
      <c r="DE123" s="923"/>
      <c r="DF123" s="924"/>
      <c r="DG123" s="863"/>
      <c r="DH123" s="864"/>
      <c r="DI123" s="864"/>
      <c r="DJ123" s="864"/>
      <c r="DK123" s="865"/>
      <c r="DL123" s="866"/>
      <c r="DM123" s="864"/>
      <c r="DN123" s="864"/>
      <c r="DO123" s="864"/>
      <c r="DP123" s="865"/>
      <c r="DQ123" s="866"/>
      <c r="DR123" s="864"/>
      <c r="DS123" s="864"/>
      <c r="DT123" s="864"/>
      <c r="DU123" s="865"/>
      <c r="DV123" s="911"/>
      <c r="DW123" s="912"/>
      <c r="DX123" s="912"/>
      <c r="DY123" s="912"/>
      <c r="DZ123" s="913"/>
    </row>
    <row r="124" spans="1:130" s="248" customFormat="1" ht="26.25" customHeight="1" thickBot="1" x14ac:dyDescent="0.2">
      <c r="A124" s="904"/>
      <c r="B124" s="905"/>
      <c r="C124" s="908" t="s">
        <v>466</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137</v>
      </c>
      <c r="AB124" s="864"/>
      <c r="AC124" s="864"/>
      <c r="AD124" s="864"/>
      <c r="AE124" s="865"/>
      <c r="AF124" s="866" t="s">
        <v>439</v>
      </c>
      <c r="AG124" s="864"/>
      <c r="AH124" s="864"/>
      <c r="AI124" s="864"/>
      <c r="AJ124" s="865"/>
      <c r="AK124" s="866" t="s">
        <v>439</v>
      </c>
      <c r="AL124" s="864"/>
      <c r="AM124" s="864"/>
      <c r="AN124" s="864"/>
      <c r="AO124" s="865"/>
      <c r="AP124" s="911" t="s">
        <v>439</v>
      </c>
      <c r="AQ124" s="912"/>
      <c r="AR124" s="912"/>
      <c r="AS124" s="912"/>
      <c r="AT124" s="913"/>
      <c r="AU124" s="914" t="s">
        <v>480</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t="s">
        <v>439</v>
      </c>
      <c r="BR124" s="918"/>
      <c r="BS124" s="918"/>
      <c r="BT124" s="918"/>
      <c r="BU124" s="918"/>
      <c r="BV124" s="918" t="s">
        <v>439</v>
      </c>
      <c r="BW124" s="918"/>
      <c r="BX124" s="918"/>
      <c r="BY124" s="918"/>
      <c r="BZ124" s="918"/>
      <c r="CA124" s="918" t="s">
        <v>439</v>
      </c>
      <c r="CB124" s="918"/>
      <c r="CC124" s="918"/>
      <c r="CD124" s="918"/>
      <c r="CE124" s="918"/>
      <c r="CF124" s="808"/>
      <c r="CG124" s="809"/>
      <c r="CH124" s="809"/>
      <c r="CI124" s="809"/>
      <c r="CJ124" s="949"/>
      <c r="CK124" s="957"/>
      <c r="CL124" s="957"/>
      <c r="CM124" s="957"/>
      <c r="CN124" s="957"/>
      <c r="CO124" s="958"/>
      <c r="CP124" s="922" t="s">
        <v>481</v>
      </c>
      <c r="CQ124" s="923"/>
      <c r="CR124" s="923"/>
      <c r="CS124" s="923"/>
      <c r="CT124" s="923"/>
      <c r="CU124" s="923"/>
      <c r="CV124" s="923"/>
      <c r="CW124" s="923"/>
      <c r="CX124" s="923"/>
      <c r="CY124" s="923"/>
      <c r="CZ124" s="923"/>
      <c r="DA124" s="923"/>
      <c r="DB124" s="923"/>
      <c r="DC124" s="923"/>
      <c r="DD124" s="923"/>
      <c r="DE124" s="923"/>
      <c r="DF124" s="924"/>
      <c r="DG124" s="846" t="s">
        <v>482</v>
      </c>
      <c r="DH124" s="847"/>
      <c r="DI124" s="847"/>
      <c r="DJ124" s="847"/>
      <c r="DK124" s="848"/>
      <c r="DL124" s="849" t="s">
        <v>137</v>
      </c>
      <c r="DM124" s="847"/>
      <c r="DN124" s="847"/>
      <c r="DO124" s="847"/>
      <c r="DP124" s="848"/>
      <c r="DQ124" s="849" t="s">
        <v>483</v>
      </c>
      <c r="DR124" s="847"/>
      <c r="DS124" s="847"/>
      <c r="DT124" s="847"/>
      <c r="DU124" s="848"/>
      <c r="DV124" s="935" t="s">
        <v>137</v>
      </c>
      <c r="DW124" s="936"/>
      <c r="DX124" s="936"/>
      <c r="DY124" s="936"/>
      <c r="DZ124" s="937"/>
    </row>
    <row r="125" spans="1:130" s="248" customFormat="1" ht="26.25" customHeight="1" x14ac:dyDescent="0.15">
      <c r="A125" s="904"/>
      <c r="B125" s="905"/>
      <c r="C125" s="908" t="s">
        <v>468</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137</v>
      </c>
      <c r="AB125" s="864"/>
      <c r="AC125" s="864"/>
      <c r="AD125" s="864"/>
      <c r="AE125" s="865"/>
      <c r="AF125" s="866" t="s">
        <v>483</v>
      </c>
      <c r="AG125" s="864"/>
      <c r="AH125" s="864"/>
      <c r="AI125" s="864"/>
      <c r="AJ125" s="865"/>
      <c r="AK125" s="866" t="s">
        <v>484</v>
      </c>
      <c r="AL125" s="864"/>
      <c r="AM125" s="864"/>
      <c r="AN125" s="864"/>
      <c r="AO125" s="865"/>
      <c r="AP125" s="911" t="s">
        <v>137</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485</v>
      </c>
      <c r="CL125" s="939"/>
      <c r="CM125" s="939"/>
      <c r="CN125" s="939"/>
      <c r="CO125" s="940"/>
      <c r="CP125" s="947" t="s">
        <v>486</v>
      </c>
      <c r="CQ125" s="892"/>
      <c r="CR125" s="892"/>
      <c r="CS125" s="892"/>
      <c r="CT125" s="892"/>
      <c r="CU125" s="892"/>
      <c r="CV125" s="892"/>
      <c r="CW125" s="892"/>
      <c r="CX125" s="892"/>
      <c r="CY125" s="892"/>
      <c r="CZ125" s="892"/>
      <c r="DA125" s="892"/>
      <c r="DB125" s="892"/>
      <c r="DC125" s="892"/>
      <c r="DD125" s="892"/>
      <c r="DE125" s="892"/>
      <c r="DF125" s="893"/>
      <c r="DG125" s="948" t="s">
        <v>137</v>
      </c>
      <c r="DH125" s="929"/>
      <c r="DI125" s="929"/>
      <c r="DJ125" s="929"/>
      <c r="DK125" s="929"/>
      <c r="DL125" s="929" t="s">
        <v>137</v>
      </c>
      <c r="DM125" s="929"/>
      <c r="DN125" s="929"/>
      <c r="DO125" s="929"/>
      <c r="DP125" s="929"/>
      <c r="DQ125" s="929" t="s">
        <v>137</v>
      </c>
      <c r="DR125" s="929"/>
      <c r="DS125" s="929"/>
      <c r="DT125" s="929"/>
      <c r="DU125" s="929"/>
      <c r="DV125" s="930" t="s">
        <v>137</v>
      </c>
      <c r="DW125" s="930"/>
      <c r="DX125" s="930"/>
      <c r="DY125" s="930"/>
      <c r="DZ125" s="931"/>
    </row>
    <row r="126" spans="1:130" s="248" customFormat="1" ht="26.25" customHeight="1" thickBot="1" x14ac:dyDescent="0.2">
      <c r="A126" s="904"/>
      <c r="B126" s="905"/>
      <c r="C126" s="908" t="s">
        <v>470</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483</v>
      </c>
      <c r="AB126" s="864"/>
      <c r="AC126" s="864"/>
      <c r="AD126" s="864"/>
      <c r="AE126" s="865"/>
      <c r="AF126" s="866" t="s">
        <v>137</v>
      </c>
      <c r="AG126" s="864"/>
      <c r="AH126" s="864"/>
      <c r="AI126" s="864"/>
      <c r="AJ126" s="865"/>
      <c r="AK126" s="866" t="s">
        <v>483</v>
      </c>
      <c r="AL126" s="864"/>
      <c r="AM126" s="864"/>
      <c r="AN126" s="864"/>
      <c r="AO126" s="865"/>
      <c r="AP126" s="911" t="s">
        <v>137</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487</v>
      </c>
      <c r="CQ126" s="834"/>
      <c r="CR126" s="834"/>
      <c r="CS126" s="834"/>
      <c r="CT126" s="834"/>
      <c r="CU126" s="834"/>
      <c r="CV126" s="834"/>
      <c r="CW126" s="834"/>
      <c r="CX126" s="834"/>
      <c r="CY126" s="834"/>
      <c r="CZ126" s="834"/>
      <c r="DA126" s="834"/>
      <c r="DB126" s="834"/>
      <c r="DC126" s="834"/>
      <c r="DD126" s="834"/>
      <c r="DE126" s="834"/>
      <c r="DF126" s="835"/>
      <c r="DG126" s="900" t="s">
        <v>137</v>
      </c>
      <c r="DH126" s="901"/>
      <c r="DI126" s="901"/>
      <c r="DJ126" s="901"/>
      <c r="DK126" s="901"/>
      <c r="DL126" s="901" t="s">
        <v>488</v>
      </c>
      <c r="DM126" s="901"/>
      <c r="DN126" s="901"/>
      <c r="DO126" s="901"/>
      <c r="DP126" s="901"/>
      <c r="DQ126" s="901" t="s">
        <v>482</v>
      </c>
      <c r="DR126" s="901"/>
      <c r="DS126" s="901"/>
      <c r="DT126" s="901"/>
      <c r="DU126" s="901"/>
      <c r="DV126" s="878" t="s">
        <v>489</v>
      </c>
      <c r="DW126" s="878"/>
      <c r="DX126" s="878"/>
      <c r="DY126" s="878"/>
      <c r="DZ126" s="879"/>
    </row>
    <row r="127" spans="1:130" s="248" customFormat="1" ht="26.25" customHeight="1" x14ac:dyDescent="0.15">
      <c r="A127" s="906"/>
      <c r="B127" s="907"/>
      <c r="C127" s="925" t="s">
        <v>490</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t="s">
        <v>137</v>
      </c>
      <c r="AB127" s="864"/>
      <c r="AC127" s="864"/>
      <c r="AD127" s="864"/>
      <c r="AE127" s="865"/>
      <c r="AF127" s="866" t="s">
        <v>137</v>
      </c>
      <c r="AG127" s="864"/>
      <c r="AH127" s="864"/>
      <c r="AI127" s="864"/>
      <c r="AJ127" s="865"/>
      <c r="AK127" s="866" t="s">
        <v>483</v>
      </c>
      <c r="AL127" s="864"/>
      <c r="AM127" s="864"/>
      <c r="AN127" s="864"/>
      <c r="AO127" s="865"/>
      <c r="AP127" s="911" t="s">
        <v>483</v>
      </c>
      <c r="AQ127" s="912"/>
      <c r="AR127" s="912"/>
      <c r="AS127" s="912"/>
      <c r="AT127" s="913"/>
      <c r="AU127" s="284"/>
      <c r="AV127" s="284"/>
      <c r="AW127" s="284"/>
      <c r="AX127" s="928" t="s">
        <v>491</v>
      </c>
      <c r="AY127" s="896"/>
      <c r="AZ127" s="896"/>
      <c r="BA127" s="896"/>
      <c r="BB127" s="896"/>
      <c r="BC127" s="896"/>
      <c r="BD127" s="896"/>
      <c r="BE127" s="897"/>
      <c r="BF127" s="895" t="s">
        <v>492</v>
      </c>
      <c r="BG127" s="896"/>
      <c r="BH127" s="896"/>
      <c r="BI127" s="896"/>
      <c r="BJ127" s="896"/>
      <c r="BK127" s="896"/>
      <c r="BL127" s="897"/>
      <c r="BM127" s="895" t="s">
        <v>493</v>
      </c>
      <c r="BN127" s="896"/>
      <c r="BO127" s="896"/>
      <c r="BP127" s="896"/>
      <c r="BQ127" s="896"/>
      <c r="BR127" s="896"/>
      <c r="BS127" s="897"/>
      <c r="BT127" s="895" t="s">
        <v>494</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495</v>
      </c>
      <c r="CQ127" s="834"/>
      <c r="CR127" s="834"/>
      <c r="CS127" s="834"/>
      <c r="CT127" s="834"/>
      <c r="CU127" s="834"/>
      <c r="CV127" s="834"/>
      <c r="CW127" s="834"/>
      <c r="CX127" s="834"/>
      <c r="CY127" s="834"/>
      <c r="CZ127" s="834"/>
      <c r="DA127" s="834"/>
      <c r="DB127" s="834"/>
      <c r="DC127" s="834"/>
      <c r="DD127" s="834"/>
      <c r="DE127" s="834"/>
      <c r="DF127" s="835"/>
      <c r="DG127" s="900" t="s">
        <v>489</v>
      </c>
      <c r="DH127" s="901"/>
      <c r="DI127" s="901"/>
      <c r="DJ127" s="901"/>
      <c r="DK127" s="901"/>
      <c r="DL127" s="901" t="s">
        <v>137</v>
      </c>
      <c r="DM127" s="901"/>
      <c r="DN127" s="901"/>
      <c r="DO127" s="901"/>
      <c r="DP127" s="901"/>
      <c r="DQ127" s="901" t="s">
        <v>137</v>
      </c>
      <c r="DR127" s="901"/>
      <c r="DS127" s="901"/>
      <c r="DT127" s="901"/>
      <c r="DU127" s="901"/>
      <c r="DV127" s="878" t="s">
        <v>489</v>
      </c>
      <c r="DW127" s="878"/>
      <c r="DX127" s="878"/>
      <c r="DY127" s="878"/>
      <c r="DZ127" s="879"/>
    </row>
    <row r="128" spans="1:130" s="248" customFormat="1" ht="26.25" customHeight="1" thickBot="1" x14ac:dyDescent="0.2">
      <c r="A128" s="880" t="s">
        <v>496</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497</v>
      </c>
      <c r="X128" s="882"/>
      <c r="Y128" s="882"/>
      <c r="Z128" s="883"/>
      <c r="AA128" s="884">
        <v>263574</v>
      </c>
      <c r="AB128" s="885"/>
      <c r="AC128" s="885"/>
      <c r="AD128" s="885"/>
      <c r="AE128" s="886"/>
      <c r="AF128" s="887">
        <v>259695</v>
      </c>
      <c r="AG128" s="885"/>
      <c r="AH128" s="885"/>
      <c r="AI128" s="885"/>
      <c r="AJ128" s="886"/>
      <c r="AK128" s="887">
        <v>267790</v>
      </c>
      <c r="AL128" s="885"/>
      <c r="AM128" s="885"/>
      <c r="AN128" s="885"/>
      <c r="AO128" s="886"/>
      <c r="AP128" s="888"/>
      <c r="AQ128" s="889"/>
      <c r="AR128" s="889"/>
      <c r="AS128" s="889"/>
      <c r="AT128" s="890"/>
      <c r="AU128" s="284"/>
      <c r="AV128" s="284"/>
      <c r="AW128" s="284"/>
      <c r="AX128" s="891" t="s">
        <v>498</v>
      </c>
      <c r="AY128" s="892"/>
      <c r="AZ128" s="892"/>
      <c r="BA128" s="892"/>
      <c r="BB128" s="892"/>
      <c r="BC128" s="892"/>
      <c r="BD128" s="892"/>
      <c r="BE128" s="893"/>
      <c r="BF128" s="870" t="s">
        <v>489</v>
      </c>
      <c r="BG128" s="871"/>
      <c r="BH128" s="871"/>
      <c r="BI128" s="871"/>
      <c r="BJ128" s="871"/>
      <c r="BK128" s="871"/>
      <c r="BL128" s="894"/>
      <c r="BM128" s="870">
        <v>13.05</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499</v>
      </c>
      <c r="CQ128" s="812"/>
      <c r="CR128" s="812"/>
      <c r="CS128" s="812"/>
      <c r="CT128" s="812"/>
      <c r="CU128" s="812"/>
      <c r="CV128" s="812"/>
      <c r="CW128" s="812"/>
      <c r="CX128" s="812"/>
      <c r="CY128" s="812"/>
      <c r="CZ128" s="812"/>
      <c r="DA128" s="812"/>
      <c r="DB128" s="812"/>
      <c r="DC128" s="812"/>
      <c r="DD128" s="812"/>
      <c r="DE128" s="812"/>
      <c r="DF128" s="813"/>
      <c r="DG128" s="874" t="s">
        <v>137</v>
      </c>
      <c r="DH128" s="875"/>
      <c r="DI128" s="875"/>
      <c r="DJ128" s="875"/>
      <c r="DK128" s="875"/>
      <c r="DL128" s="875" t="s">
        <v>137</v>
      </c>
      <c r="DM128" s="875"/>
      <c r="DN128" s="875"/>
      <c r="DO128" s="875"/>
      <c r="DP128" s="875"/>
      <c r="DQ128" s="875" t="s">
        <v>482</v>
      </c>
      <c r="DR128" s="875"/>
      <c r="DS128" s="875"/>
      <c r="DT128" s="875"/>
      <c r="DU128" s="875"/>
      <c r="DV128" s="876" t="s">
        <v>137</v>
      </c>
      <c r="DW128" s="876"/>
      <c r="DX128" s="876"/>
      <c r="DY128" s="876"/>
      <c r="DZ128" s="877"/>
    </row>
    <row r="129" spans="1:131" s="248" customFormat="1" ht="26.25" customHeight="1" x14ac:dyDescent="0.15">
      <c r="A129" s="858" t="s">
        <v>108</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500</v>
      </c>
      <c r="X129" s="861"/>
      <c r="Y129" s="861"/>
      <c r="Z129" s="862"/>
      <c r="AA129" s="863">
        <v>11838704</v>
      </c>
      <c r="AB129" s="864"/>
      <c r="AC129" s="864"/>
      <c r="AD129" s="864"/>
      <c r="AE129" s="865"/>
      <c r="AF129" s="866">
        <v>11934561</v>
      </c>
      <c r="AG129" s="864"/>
      <c r="AH129" s="864"/>
      <c r="AI129" s="864"/>
      <c r="AJ129" s="865"/>
      <c r="AK129" s="866">
        <v>12043003</v>
      </c>
      <c r="AL129" s="864"/>
      <c r="AM129" s="864"/>
      <c r="AN129" s="864"/>
      <c r="AO129" s="865"/>
      <c r="AP129" s="867"/>
      <c r="AQ129" s="868"/>
      <c r="AR129" s="868"/>
      <c r="AS129" s="868"/>
      <c r="AT129" s="869"/>
      <c r="AU129" s="286"/>
      <c r="AV129" s="286"/>
      <c r="AW129" s="286"/>
      <c r="AX129" s="833" t="s">
        <v>501</v>
      </c>
      <c r="AY129" s="834"/>
      <c r="AZ129" s="834"/>
      <c r="BA129" s="834"/>
      <c r="BB129" s="834"/>
      <c r="BC129" s="834"/>
      <c r="BD129" s="834"/>
      <c r="BE129" s="835"/>
      <c r="BF129" s="853" t="s">
        <v>137</v>
      </c>
      <c r="BG129" s="854"/>
      <c r="BH129" s="854"/>
      <c r="BI129" s="854"/>
      <c r="BJ129" s="854"/>
      <c r="BK129" s="854"/>
      <c r="BL129" s="855"/>
      <c r="BM129" s="853">
        <v>18.05</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58" t="s">
        <v>502</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503</v>
      </c>
      <c r="X130" s="861"/>
      <c r="Y130" s="861"/>
      <c r="Z130" s="862"/>
      <c r="AA130" s="863">
        <v>2336907</v>
      </c>
      <c r="AB130" s="864"/>
      <c r="AC130" s="864"/>
      <c r="AD130" s="864"/>
      <c r="AE130" s="865"/>
      <c r="AF130" s="866">
        <v>2373154</v>
      </c>
      <c r="AG130" s="864"/>
      <c r="AH130" s="864"/>
      <c r="AI130" s="864"/>
      <c r="AJ130" s="865"/>
      <c r="AK130" s="866">
        <v>2452836</v>
      </c>
      <c r="AL130" s="864"/>
      <c r="AM130" s="864"/>
      <c r="AN130" s="864"/>
      <c r="AO130" s="865"/>
      <c r="AP130" s="867"/>
      <c r="AQ130" s="868"/>
      <c r="AR130" s="868"/>
      <c r="AS130" s="868"/>
      <c r="AT130" s="869"/>
      <c r="AU130" s="286"/>
      <c r="AV130" s="286"/>
      <c r="AW130" s="286"/>
      <c r="AX130" s="833" t="s">
        <v>504</v>
      </c>
      <c r="AY130" s="834"/>
      <c r="AZ130" s="834"/>
      <c r="BA130" s="834"/>
      <c r="BB130" s="834"/>
      <c r="BC130" s="834"/>
      <c r="BD130" s="834"/>
      <c r="BE130" s="835"/>
      <c r="BF130" s="836">
        <v>5.0999999999999996</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505</v>
      </c>
      <c r="X131" s="844"/>
      <c r="Y131" s="844"/>
      <c r="Z131" s="845"/>
      <c r="AA131" s="846">
        <v>9501797</v>
      </c>
      <c r="AB131" s="847"/>
      <c r="AC131" s="847"/>
      <c r="AD131" s="847"/>
      <c r="AE131" s="848"/>
      <c r="AF131" s="849">
        <v>9561407</v>
      </c>
      <c r="AG131" s="847"/>
      <c r="AH131" s="847"/>
      <c r="AI131" s="847"/>
      <c r="AJ131" s="848"/>
      <c r="AK131" s="849">
        <v>9590167</v>
      </c>
      <c r="AL131" s="847"/>
      <c r="AM131" s="847"/>
      <c r="AN131" s="847"/>
      <c r="AO131" s="848"/>
      <c r="AP131" s="850"/>
      <c r="AQ131" s="851"/>
      <c r="AR131" s="851"/>
      <c r="AS131" s="851"/>
      <c r="AT131" s="852"/>
      <c r="AU131" s="286"/>
      <c r="AV131" s="286"/>
      <c r="AW131" s="286"/>
      <c r="AX131" s="811" t="s">
        <v>506</v>
      </c>
      <c r="AY131" s="812"/>
      <c r="AZ131" s="812"/>
      <c r="BA131" s="812"/>
      <c r="BB131" s="812"/>
      <c r="BC131" s="812"/>
      <c r="BD131" s="812"/>
      <c r="BE131" s="813"/>
      <c r="BF131" s="814" t="s">
        <v>137</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820" t="s">
        <v>507</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508</v>
      </c>
      <c r="W132" s="824"/>
      <c r="X132" s="824"/>
      <c r="Y132" s="824"/>
      <c r="Z132" s="825"/>
      <c r="AA132" s="826">
        <v>5.5348583009999999</v>
      </c>
      <c r="AB132" s="827"/>
      <c r="AC132" s="827"/>
      <c r="AD132" s="827"/>
      <c r="AE132" s="828"/>
      <c r="AF132" s="829">
        <v>4.7234784589999999</v>
      </c>
      <c r="AG132" s="827"/>
      <c r="AH132" s="827"/>
      <c r="AI132" s="827"/>
      <c r="AJ132" s="828"/>
      <c r="AK132" s="829">
        <v>5.2419733669999999</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509</v>
      </c>
      <c r="W133" s="803"/>
      <c r="X133" s="803"/>
      <c r="Y133" s="803"/>
      <c r="Z133" s="804"/>
      <c r="AA133" s="805">
        <v>4.7</v>
      </c>
      <c r="AB133" s="806"/>
      <c r="AC133" s="806"/>
      <c r="AD133" s="806"/>
      <c r="AE133" s="807"/>
      <c r="AF133" s="805">
        <v>4.7</v>
      </c>
      <c r="AG133" s="806"/>
      <c r="AH133" s="806"/>
      <c r="AI133" s="806"/>
      <c r="AJ133" s="807"/>
      <c r="AK133" s="805">
        <v>5.0999999999999996</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zNvh3XS3uBCFO7NS7G6+jtcggaifhAG0J81swMFHjBiPoLxyraaTEmNhyHH9h+kcuJMx6rj9IpPXr+cWqLoovw==" saltValue="NpoDXlfhMF32VNEkY5/cl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URJuLlqsfp1rE+QZr/697cGDxT/tedZw6bemrizJlgT0QvKAlph2xgnLxns3YZ6EnYdOKLzpWVhgSowU7MCRJQ==" saltValue="Ww0wYPUkmQpWiBUto6jP6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qFt543mtMjvQblnHCCBIpLedzia/e7c3cUVMcXHxFjUxpHeLQDiGH6XbTPjF012OcywaPRu3a2ZtFjW16JbSBA==" saltValue="uu/HC28U8JwRnlXndNv0m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513</v>
      </c>
      <c r="AP7" s="305"/>
      <c r="AQ7" s="306" t="s">
        <v>514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515</v>
      </c>
      <c r="AQ8" s="312" t="s">
        <v>516</v>
      </c>
      <c r="AR8" s="313" t="s">
        <v>517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518</v>
      </c>
      <c r="AL9" s="1228"/>
      <c r="AM9" s="1228"/>
      <c r="AN9" s="1229"/>
      <c r="AO9" s="314">
        <v>2975148</v>
      </c>
      <c r="AP9" s="314">
        <v>73889</v>
      </c>
      <c r="AQ9" s="315">
        <v>83474</v>
      </c>
      <c r="AR9" s="316">
        <v>-11.5</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519</v>
      </c>
      <c r="AL10" s="1228"/>
      <c r="AM10" s="1228"/>
      <c r="AN10" s="1229"/>
      <c r="AO10" s="317">
        <v>528949</v>
      </c>
      <c r="AP10" s="317">
        <v>13137</v>
      </c>
      <c r="AQ10" s="318">
        <v>8278</v>
      </c>
      <c r="AR10" s="319">
        <v>58.7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520</v>
      </c>
      <c r="AL11" s="1228"/>
      <c r="AM11" s="1228"/>
      <c r="AN11" s="1229"/>
      <c r="AO11" s="317">
        <v>488935</v>
      </c>
      <c r="AP11" s="317">
        <v>12143</v>
      </c>
      <c r="AQ11" s="318">
        <v>1520</v>
      </c>
      <c r="AR11" s="319">
        <v>698.9</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521</v>
      </c>
      <c r="AL12" s="1228"/>
      <c r="AM12" s="1228"/>
      <c r="AN12" s="1229"/>
      <c r="AO12" s="317" t="s">
        <v>522</v>
      </c>
      <c r="AP12" s="317" t="s">
        <v>522</v>
      </c>
      <c r="AQ12" s="318">
        <v>13</v>
      </c>
      <c r="AR12" s="319" t="s">
        <v>522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523</v>
      </c>
      <c r="AL13" s="1228"/>
      <c r="AM13" s="1228"/>
      <c r="AN13" s="1229"/>
      <c r="AO13" s="317">
        <v>130183</v>
      </c>
      <c r="AP13" s="317">
        <v>3233</v>
      </c>
      <c r="AQ13" s="318">
        <v>2948</v>
      </c>
      <c r="AR13" s="319">
        <v>9.6999999999999993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524</v>
      </c>
      <c r="AL14" s="1228"/>
      <c r="AM14" s="1228"/>
      <c r="AN14" s="1229"/>
      <c r="AO14" s="317">
        <v>33996</v>
      </c>
      <c r="AP14" s="317">
        <v>844</v>
      </c>
      <c r="AQ14" s="318">
        <v>1798</v>
      </c>
      <c r="AR14" s="319">
        <v>-53.1</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525</v>
      </c>
      <c r="AL15" s="1231"/>
      <c r="AM15" s="1231"/>
      <c r="AN15" s="1232"/>
      <c r="AO15" s="317">
        <v>-191221</v>
      </c>
      <c r="AP15" s="317">
        <v>-4749</v>
      </c>
      <c r="AQ15" s="318">
        <v>-6111</v>
      </c>
      <c r="AR15" s="319">
        <v>-22.3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187</v>
      </c>
      <c r="AL16" s="1231"/>
      <c r="AM16" s="1231"/>
      <c r="AN16" s="1232"/>
      <c r="AO16" s="317">
        <v>3965990</v>
      </c>
      <c r="AP16" s="317">
        <v>98497</v>
      </c>
      <c r="AQ16" s="318">
        <v>91920</v>
      </c>
      <c r="AR16" s="319">
        <v>7.2</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527</v>
      </c>
      <c r="AP20" s="326" t="s">
        <v>528</v>
      </c>
      <c r="AQ20" s="327" t="s">
        <v>529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530</v>
      </c>
      <c r="AL21" s="1234"/>
      <c r="AM21" s="1234"/>
      <c r="AN21" s="1235"/>
      <c r="AO21" s="330">
        <v>6.78</v>
      </c>
      <c r="AP21" s="331">
        <v>8.52</v>
      </c>
      <c r="AQ21" s="332">
        <v>-1.74</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531</v>
      </c>
      <c r="AL22" s="1234"/>
      <c r="AM22" s="1234"/>
      <c r="AN22" s="1235"/>
      <c r="AO22" s="335">
        <v>99</v>
      </c>
      <c r="AP22" s="336">
        <v>97.5</v>
      </c>
      <c r="AQ22" s="337">
        <v>1.5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513</v>
      </c>
      <c r="AP30" s="305"/>
      <c r="AQ30" s="306" t="s">
        <v>514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515</v>
      </c>
      <c r="AQ31" s="312" t="s">
        <v>516</v>
      </c>
      <c r="AR31" s="313" t="s">
        <v>517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535</v>
      </c>
      <c r="AL32" s="1217"/>
      <c r="AM32" s="1217"/>
      <c r="AN32" s="1218"/>
      <c r="AO32" s="345">
        <v>2162439</v>
      </c>
      <c r="AP32" s="345">
        <v>53705</v>
      </c>
      <c r="AQ32" s="346">
        <v>52518</v>
      </c>
      <c r="AR32" s="347">
        <v>2.2999999999999998</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536</v>
      </c>
      <c r="AL33" s="1217"/>
      <c r="AM33" s="1217"/>
      <c r="AN33" s="1218"/>
      <c r="AO33" s="345" t="s">
        <v>522</v>
      </c>
      <c r="AP33" s="345" t="s">
        <v>522</v>
      </c>
      <c r="AQ33" s="346" t="s">
        <v>522</v>
      </c>
      <c r="AR33" s="347" t="s">
        <v>522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537</v>
      </c>
      <c r="AL34" s="1217"/>
      <c r="AM34" s="1217"/>
      <c r="AN34" s="1218"/>
      <c r="AO34" s="345" t="s">
        <v>522</v>
      </c>
      <c r="AP34" s="345" t="s">
        <v>522</v>
      </c>
      <c r="AQ34" s="346">
        <v>24</v>
      </c>
      <c r="AR34" s="347" t="s">
        <v>522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538</v>
      </c>
      <c r="AL35" s="1217"/>
      <c r="AM35" s="1217"/>
      <c r="AN35" s="1218"/>
      <c r="AO35" s="345">
        <v>1005109</v>
      </c>
      <c r="AP35" s="345">
        <v>24962</v>
      </c>
      <c r="AQ35" s="346">
        <v>18573</v>
      </c>
      <c r="AR35" s="347">
        <v>34.4</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539</v>
      </c>
      <c r="AL36" s="1217"/>
      <c r="AM36" s="1217"/>
      <c r="AN36" s="1218"/>
      <c r="AO36" s="345">
        <v>55584</v>
      </c>
      <c r="AP36" s="345">
        <v>1380</v>
      </c>
      <c r="AQ36" s="346">
        <v>2920</v>
      </c>
      <c r="AR36" s="347">
        <v>-52.7</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540</v>
      </c>
      <c r="AL37" s="1217"/>
      <c r="AM37" s="1217"/>
      <c r="AN37" s="1218"/>
      <c r="AO37" s="345" t="s">
        <v>522</v>
      </c>
      <c r="AP37" s="345" t="s">
        <v>522</v>
      </c>
      <c r="AQ37" s="346">
        <v>483</v>
      </c>
      <c r="AR37" s="347" t="s">
        <v>522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541</v>
      </c>
      <c r="AL38" s="1214"/>
      <c r="AM38" s="1214"/>
      <c r="AN38" s="1215"/>
      <c r="AO38" s="348">
        <v>208</v>
      </c>
      <c r="AP38" s="348">
        <v>5</v>
      </c>
      <c r="AQ38" s="349">
        <v>1</v>
      </c>
      <c r="AR38" s="337">
        <v>400</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542</v>
      </c>
      <c r="AL39" s="1214"/>
      <c r="AM39" s="1214"/>
      <c r="AN39" s="1215"/>
      <c r="AO39" s="345">
        <v>-267790</v>
      </c>
      <c r="AP39" s="345">
        <v>-6651</v>
      </c>
      <c r="AQ39" s="346">
        <v>-4335</v>
      </c>
      <c r="AR39" s="347">
        <v>53.4</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543</v>
      </c>
      <c r="AL40" s="1217"/>
      <c r="AM40" s="1217"/>
      <c r="AN40" s="1218"/>
      <c r="AO40" s="345">
        <v>-2452836</v>
      </c>
      <c r="AP40" s="345">
        <v>-60917</v>
      </c>
      <c r="AQ40" s="346">
        <v>-49481</v>
      </c>
      <c r="AR40" s="347">
        <v>23.1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502714</v>
      </c>
      <c r="AP41" s="345">
        <v>12485</v>
      </c>
      <c r="AQ41" s="346">
        <v>20703</v>
      </c>
      <c r="AR41" s="347">
        <v>-39.700000000000003</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545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513</v>
      </c>
      <c r="AN49" s="1224" t="s">
        <v>547</v>
      </c>
      <c r="AO49" s="1225"/>
      <c r="AP49" s="1225"/>
      <c r="AQ49" s="1225"/>
      <c r="AR49" s="1226"/>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548</v>
      </c>
      <c r="AO50" s="362" t="s">
        <v>549</v>
      </c>
      <c r="AP50" s="363" t="s">
        <v>550</v>
      </c>
      <c r="AQ50" s="364" t="s">
        <v>551</v>
      </c>
      <c r="AR50" s="365" t="s">
        <v>552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553</v>
      </c>
      <c r="AL51" s="358"/>
      <c r="AM51" s="366">
        <v>3211727</v>
      </c>
      <c r="AN51" s="367">
        <v>79638</v>
      </c>
      <c r="AO51" s="368">
        <v>54.1</v>
      </c>
      <c r="AP51" s="369">
        <v>65876</v>
      </c>
      <c r="AQ51" s="370">
        <v>-19.399999999999999</v>
      </c>
      <c r="AR51" s="371">
        <v>73.5</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554</v>
      </c>
      <c r="AM52" s="374">
        <v>2111676</v>
      </c>
      <c r="AN52" s="375">
        <v>52361</v>
      </c>
      <c r="AO52" s="376">
        <v>74.099999999999994</v>
      </c>
      <c r="AP52" s="377">
        <v>36484</v>
      </c>
      <c r="AQ52" s="378">
        <v>-3.8</v>
      </c>
      <c r="AR52" s="379">
        <v>77.900000000000006</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555</v>
      </c>
      <c r="AL53" s="358"/>
      <c r="AM53" s="366">
        <v>2451861</v>
      </c>
      <c r="AN53" s="367">
        <v>60846</v>
      </c>
      <c r="AO53" s="368">
        <v>-23.6</v>
      </c>
      <c r="AP53" s="369">
        <v>68468</v>
      </c>
      <c r="AQ53" s="370">
        <v>3.9</v>
      </c>
      <c r="AR53" s="371">
        <v>-27.5</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554</v>
      </c>
      <c r="AM54" s="374">
        <v>1398035</v>
      </c>
      <c r="AN54" s="375">
        <v>34694</v>
      </c>
      <c r="AO54" s="376">
        <v>-33.700000000000003</v>
      </c>
      <c r="AP54" s="377">
        <v>34140</v>
      </c>
      <c r="AQ54" s="378">
        <v>-6.4</v>
      </c>
      <c r="AR54" s="379">
        <v>-27.3</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556</v>
      </c>
      <c r="AL55" s="358"/>
      <c r="AM55" s="366">
        <v>2908339</v>
      </c>
      <c r="AN55" s="367">
        <v>72370</v>
      </c>
      <c r="AO55" s="368">
        <v>18.899999999999999</v>
      </c>
      <c r="AP55" s="369">
        <v>69729</v>
      </c>
      <c r="AQ55" s="370">
        <v>1.8</v>
      </c>
      <c r="AR55" s="371">
        <v>17.100000000000001</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554</v>
      </c>
      <c r="AM56" s="374">
        <v>2281602</v>
      </c>
      <c r="AN56" s="375">
        <v>56775</v>
      </c>
      <c r="AO56" s="376">
        <v>63.6</v>
      </c>
      <c r="AP56" s="377">
        <v>38908</v>
      </c>
      <c r="AQ56" s="378">
        <v>14</v>
      </c>
      <c r="AR56" s="379">
        <v>49.6</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557</v>
      </c>
      <c r="AL57" s="358"/>
      <c r="AM57" s="366">
        <v>2081093</v>
      </c>
      <c r="AN57" s="367">
        <v>51579</v>
      </c>
      <c r="AO57" s="368">
        <v>-28.7</v>
      </c>
      <c r="AP57" s="369">
        <v>74581</v>
      </c>
      <c r="AQ57" s="370">
        <v>7</v>
      </c>
      <c r="AR57" s="371">
        <v>-35.700000000000003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554</v>
      </c>
      <c r="AM58" s="374">
        <v>1313134</v>
      </c>
      <c r="AN58" s="375">
        <v>32545</v>
      </c>
      <c r="AO58" s="376">
        <v>-42.7</v>
      </c>
      <c r="AP58" s="377">
        <v>41563</v>
      </c>
      <c r="AQ58" s="378">
        <v>6.8</v>
      </c>
      <c r="AR58" s="379">
        <v>-49.5</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558</v>
      </c>
      <c r="AL59" s="358"/>
      <c r="AM59" s="366">
        <v>2420333</v>
      </c>
      <c r="AN59" s="367">
        <v>60110</v>
      </c>
      <c r="AO59" s="368">
        <v>16.5</v>
      </c>
      <c r="AP59" s="369">
        <v>76347</v>
      </c>
      <c r="AQ59" s="370">
        <v>2.4</v>
      </c>
      <c r="AR59" s="371">
        <v>14.1</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554</v>
      </c>
      <c r="AM60" s="374">
        <v>1214142</v>
      </c>
      <c r="AN60" s="375">
        <v>30154</v>
      </c>
      <c r="AO60" s="376">
        <v>-7.3</v>
      </c>
      <c r="AP60" s="377">
        <v>41762</v>
      </c>
      <c r="AQ60" s="378">
        <v>0.5</v>
      </c>
      <c r="AR60" s="379">
        <v>-7.8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559</v>
      </c>
      <c r="AL61" s="380"/>
      <c r="AM61" s="381">
        <v>2614671</v>
      </c>
      <c r="AN61" s="382">
        <v>64909</v>
      </c>
      <c r="AO61" s="383">
        <v>7.4</v>
      </c>
      <c r="AP61" s="384">
        <v>71000</v>
      </c>
      <c r="AQ61" s="385">
        <v>-0.9</v>
      </c>
      <c r="AR61" s="371">
        <v>8.3000000000000007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554</v>
      </c>
      <c r="AM62" s="374">
        <v>1663718</v>
      </c>
      <c r="AN62" s="375">
        <v>41306</v>
      </c>
      <c r="AO62" s="376">
        <v>10.8</v>
      </c>
      <c r="AP62" s="377">
        <v>38571</v>
      </c>
      <c r="AQ62" s="378">
        <v>2.2000000000000002</v>
      </c>
      <c r="AR62" s="379">
        <v>8.6</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I7ofJTyCfZi/hwQgTJJDKOHqUDf9iyoCSGyp1QJga5Wp9FJTxvrzzW8vyVxubXH//6aHvHr+VMR9TDnsQAakQg==" saltValue="JVNe7xHGn60+J87a9klFm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561</v>
      </c>
    </row>
    <row r="120" spans="125:125" ht="13.5" hidden="1" customHeight="1" x14ac:dyDescent="0.15"/>
    <row r="121" spans="125:125" ht="13.5" hidden="1" customHeight="1" x14ac:dyDescent="0.15">
      <c r="DU121" s="292"/>
    </row>
  </sheetData>
  <sheetProtection algorithmName="SHA-512" hashValue="8EyF+AEgKQaFr3hJ4+eqk8Jh489N/5yG29iUBjMGdT2q3NM36ZeCDqhRwr/JY2+h4tm1VQogOXA/Uko2VYzqfw==" saltValue="quXvjKDp7dv81s6hVtZUh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562</v>
      </c>
    </row>
  </sheetData>
  <sheetProtection algorithmName="SHA-512" hashValue="bBADJOvNpEsoIqyayPh0pEHWHRTiZLqnoobQ+i1YjE8P2Cq6WLEgJBFkj7qSC7txipEKYI9Ylm1sL69ZHr1WTQ==" saltValue="XMyFUNe1bRZSU4Y8AoL8P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8" t="s">
        <v>3</v>
      </c>
      <c r="D47" s="1238"/>
      <c r="E47" s="1239"/>
      <c r="F47" s="11">
        <v>51.89</v>
      </c>
      <c r="G47" s="12">
        <v>50.67</v>
      </c>
      <c r="H47" s="12">
        <v>51.55</v>
      </c>
      <c r="I47" s="12">
        <v>48.49</v>
      </c>
      <c r="J47" s="13">
        <v>50.07</v>
      </c>
    </row>
    <row r="48" spans="2:10" ht="57.75" customHeight="1" x14ac:dyDescent="0.15">
      <c r="B48" s="14"/>
      <c r="C48" s="1240" t="s">
        <v>4</v>
      </c>
      <c r="D48" s="1240"/>
      <c r="E48" s="1241"/>
      <c r="F48" s="15">
        <v>3.61</v>
      </c>
      <c r="G48" s="16">
        <v>3.36</v>
      </c>
      <c r="H48" s="16">
        <v>4.55</v>
      </c>
      <c r="I48" s="16">
        <v>3.81</v>
      </c>
      <c r="J48" s="17">
        <v>5.13</v>
      </c>
    </row>
    <row r="49" spans="2:10" ht="57.75" customHeight="1" thickBot="1" x14ac:dyDescent="0.2">
      <c r="B49" s="18"/>
      <c r="C49" s="1242" t="s">
        <v>5</v>
      </c>
      <c r="D49" s="1242"/>
      <c r="E49" s="1243"/>
      <c r="F49" s="19" t="s">
        <v>568</v>
      </c>
      <c r="G49" s="20" t="s">
        <v>569</v>
      </c>
      <c r="H49" s="20" t="s">
        <v>570</v>
      </c>
      <c r="I49" s="20" t="s">
        <v>571</v>
      </c>
      <c r="J49" s="21">
        <v>1.46</v>
      </c>
    </row>
    <row r="50" spans="2:10" ht="13.5" customHeight="1" x14ac:dyDescent="0.15"/>
  </sheetData>
  <sheetProtection algorithmName="SHA-512" hashValue="zd1n1gCmdlzysABS9d4NfHRlIdgTOjBcq0BAsYMVPxnaA8uuu0Qoo0Oqv5v8e+EwAybWCE/Wn16h3CiqV/RfJA==" saltValue="b33bkk+3ej4BY8tnMBZZK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2022-09-20T00:42:01Z</cp:lastPrinted>
  <dcterms:created xsi:type="dcterms:W3CDTF">2022-02-02T06:02:03Z</dcterms:created>
  <dcterms:modified xsi:type="dcterms:W3CDTF">2022-09-23T03:21:04Z</dcterms:modified>
  <cp:category/>
</cp:coreProperties>
</file>